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bho\Downloads\"/>
    </mc:Choice>
  </mc:AlternateContent>
  <xr:revisionPtr revIDLastSave="0" documentId="8_{E4178050-A24A-4688-A4FF-F5ECED865162}" xr6:coauthVersionLast="36" xr6:coauthVersionMax="36" xr10:uidLastSave="{00000000-0000-0000-0000-000000000000}"/>
  <bookViews>
    <workbookView xWindow="240" yWindow="20" windowWidth="16100" windowHeight="9660" activeTab="5" xr2:uid="{00000000-000D-0000-FFFF-FFFF00000000}"/>
  </bookViews>
  <sheets>
    <sheet name="Top Route" sheetId="2" r:id="rId1"/>
    <sheet name="priority level" sheetId="3" r:id="rId2"/>
    <sheet name="winter analysis" sheetId="12" r:id="rId3"/>
    <sheet name="Q13" sheetId="13" r:id="rId4"/>
    <sheet name="Q15" sheetId="16" r:id="rId5"/>
    <sheet name="Sheet1" sheetId="1" r:id="rId6"/>
  </sheets>
  <definedNames>
    <definedName name="_xlnm._FilterDatabase" localSheetId="5" hidden="1">Sheet1!$P$1:$P$1001</definedName>
    <definedName name="_xlcn.WorksheetConnection_Sheet1A1Y10011" hidden="1">Sheet1!$A$1:$Y$1001</definedName>
  </definedNames>
  <calcPr calcId="191029"/>
  <pivotCaches>
    <pivotCache cacheId="39" r:id="rId7"/>
    <pivotCache cacheId="69" r:id="rId8"/>
    <pivotCache cacheId="63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Y$1001"/>
        </x15:modelTables>
      </x15:dataModel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G3" i="1"/>
  <c r="L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4" i="1"/>
  <c r="G2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Y2" i="1"/>
  <c r="X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9A53D1-CEF2-4FA8-8D85-3B8C3015A6A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36946D-E7A9-473F-8C86-563A7FED4818}" name="WorksheetConnection_Sheet1!$A$1:$Y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Y10011"/>
        </x15:connection>
      </ext>
    </extLst>
  </connection>
</connections>
</file>

<file path=xl/sharedStrings.xml><?xml version="1.0" encoding="utf-8"?>
<sst xmlns="http://schemas.openxmlformats.org/spreadsheetml/2006/main" count="10096" uniqueCount="2121">
  <si>
    <t>Delivery ID</t>
  </si>
  <si>
    <t>Dispatch Date</t>
  </si>
  <si>
    <t>Actual Arrival</t>
  </si>
  <si>
    <t>Expected Arrival</t>
  </si>
  <si>
    <t>Route Code</t>
  </si>
  <si>
    <t>Distance (KM)</t>
  </si>
  <si>
    <t>Revenue ($)</t>
  </si>
  <si>
    <t>Fuel Cost ($)</t>
  </si>
  <si>
    <t>Load Weight (Tonnes)</t>
  </si>
  <si>
    <t>Fleet Type</t>
  </si>
  <si>
    <t>Priority Level</t>
  </si>
  <si>
    <t>Driver ID</t>
  </si>
  <si>
    <t>Vendor Region</t>
  </si>
  <si>
    <t>Vendor Type</t>
  </si>
  <si>
    <t>Rating</t>
  </si>
  <si>
    <t>D1000</t>
  </si>
  <si>
    <t>D1001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</si>
  <si>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</si>
  <si>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</si>
  <si>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</si>
  <si>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</si>
  <si>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</si>
  <si>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</si>
  <si>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</si>
  <si>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</si>
  <si>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D1010</t>
  </si>
  <si>
    <t>D1011</t>
  </si>
  <si>
    <t>D1012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</si>
  <si>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</si>
  <si>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</si>
  <si>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</si>
  <si>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</si>
  <si>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</si>
  <si>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</si>
  <si>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</si>
  <si>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</si>
  <si>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</si>
  <si>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</si>
  <si>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D1023</t>
  </si>
  <si>
    <t>D1024</t>
  </si>
  <si>
    <t>D1025</t>
  </si>
  <si>
    <t>D1026</t>
  </si>
  <si>
    <t>D1027</t>
  </si>
  <si>
    <t>D1028</t>
  </si>
  <si>
    <t>D1029</t>
  </si>
  <si>
    <t>D1030</t>
  </si>
  <si>
    <t>D1031</t>
  </si>
  <si>
    <t>D1032</t>
  </si>
  <si>
    <t>D1033</t>
  </si>
  <si>
    <t>D1034</t>
  </si>
  <si>
    <t>D1035</t>
  </si>
  <si>
    <t>D1036</t>
  </si>
  <si>
    <t>D1037</t>
  </si>
  <si>
    <t>D1038</t>
  </si>
  <si>
    <t>D1039</t>
  </si>
  <si>
    <t>D1040</t>
  </si>
  <si>
    <t>D1041</t>
  </si>
  <si>
    <t>D1042</t>
  </si>
  <si>
    <t>D1043</t>
  </si>
  <si>
    <t>D1044</t>
  </si>
  <si>
    <t>D1045</t>
  </si>
  <si>
    <t>D1046</t>
  </si>
  <si>
    <t>D1047</t>
  </si>
  <si>
    <t>D1048</t>
  </si>
  <si>
    <t>D1049</t>
  </si>
  <si>
    <t>D1050</t>
  </si>
  <si>
    <t>D1051</t>
  </si>
  <si>
    <t>D1052</t>
  </si>
  <si>
    <t>D1053</t>
  </si>
  <si>
    <t>D1054</t>
  </si>
  <si>
    <t>D1055</t>
  </si>
  <si>
    <t>D1056</t>
  </si>
  <si>
    <t>D1057</t>
  </si>
  <si>
    <t>D1058</t>
  </si>
  <si>
    <t>D1059</t>
  </si>
  <si>
    <t>D1060</t>
  </si>
  <si>
    <t>D1061</t>
  </si>
  <si>
    <t>D1062</t>
  </si>
  <si>
    <t>D1063</t>
  </si>
  <si>
    <t>D1064</t>
  </si>
  <si>
    <t>D1065</t>
  </si>
  <si>
    <t>D1066</t>
  </si>
  <si>
    <t>D1067</t>
  </si>
  <si>
    <t>D1068</t>
  </si>
  <si>
    <t>D1069</t>
  </si>
  <si>
    <t>D1070</t>
  </si>
  <si>
    <t>D1071</t>
  </si>
  <si>
    <t>D1072</t>
  </si>
  <si>
    <t>D1073</t>
  </si>
  <si>
    <t>D1074</t>
  </si>
  <si>
    <t>D1075</t>
  </si>
  <si>
    <t>D1076</t>
  </si>
  <si>
    <t>D1077</t>
  </si>
  <si>
    <t>D1078</t>
  </si>
  <si>
    <t>D1079</t>
  </si>
  <si>
    <t>D1080</t>
  </si>
  <si>
    <t>D1081</t>
  </si>
  <si>
    <t>D1082</t>
  </si>
  <si>
    <t>D1083</t>
  </si>
  <si>
    <t>D1084</t>
  </si>
  <si>
    <t>D1085</t>
  </si>
  <si>
    <t>D1086</t>
  </si>
  <si>
    <t>D1087</t>
  </si>
  <si>
    <t>D1088</t>
  </si>
  <si>
    <t>D1089</t>
  </si>
  <si>
    <t>D1090</t>
  </si>
  <si>
    <t>D1091</t>
  </si>
  <si>
    <t>D1092</t>
  </si>
  <si>
    <t>D1093</t>
  </si>
  <si>
    <t>D1094</t>
  </si>
  <si>
    <t>D1095</t>
  </si>
  <si>
    <t>D1096</t>
  </si>
  <si>
    <t>D1097</t>
  </si>
  <si>
    <t>D1098</t>
  </si>
  <si>
    <t>D1099</t>
  </si>
  <si>
    <t>D1100</t>
  </si>
  <si>
    <t>D1101</t>
  </si>
  <si>
    <t>D1102</t>
  </si>
  <si>
    <t>D1103</t>
  </si>
  <si>
    <t>D1104</t>
  </si>
  <si>
    <t>D1105</t>
  </si>
  <si>
    <t>D1106</t>
  </si>
  <si>
    <t>D1107</t>
  </si>
  <si>
    <t>D1108</t>
  </si>
  <si>
    <t>D1109</t>
  </si>
  <si>
    <t>D1110</t>
  </si>
  <si>
    <t>D1111</t>
  </si>
  <si>
    <t>D1112</t>
  </si>
  <si>
    <t>D1113</t>
  </si>
  <si>
    <t>D1114</t>
  </si>
  <si>
    <t>D1115</t>
  </si>
  <si>
    <t>D1116</t>
  </si>
  <si>
    <t>D1117</t>
  </si>
  <si>
    <t>D1118</t>
  </si>
  <si>
    <t>D1119</t>
  </si>
  <si>
    <t>D1120</t>
  </si>
  <si>
    <t>D1121</t>
  </si>
  <si>
    <t>D1122</t>
  </si>
  <si>
    <t>D1123</t>
  </si>
  <si>
    <t>D1124</t>
  </si>
  <si>
    <t>D1125</t>
  </si>
  <si>
    <t>D1126</t>
  </si>
  <si>
    <t>D1127</t>
  </si>
  <si>
    <t>D1128</t>
  </si>
  <si>
    <t>D1129</t>
  </si>
  <si>
    <t>D1130</t>
  </si>
  <si>
    <t>D1131</t>
  </si>
  <si>
    <t>D1132</t>
  </si>
  <si>
    <t>D1133</t>
  </si>
  <si>
    <t>D1134</t>
  </si>
  <si>
    <t>D1135</t>
  </si>
  <si>
    <t>D1136</t>
  </si>
  <si>
    <t>D1137</t>
  </si>
  <si>
    <t>D1138</t>
  </si>
  <si>
    <t>D1139</t>
  </si>
  <si>
    <t>D1140</t>
  </si>
  <si>
    <t>D1141</t>
  </si>
  <si>
    <t>D1142</t>
  </si>
  <si>
    <t>D1143</t>
  </si>
  <si>
    <t>D1144</t>
  </si>
  <si>
    <t>D1145</t>
  </si>
  <si>
    <t>D1146</t>
  </si>
  <si>
    <t>D1147</t>
  </si>
  <si>
    <t>D1148</t>
  </si>
  <si>
    <t>D1149</t>
  </si>
  <si>
    <t>D1150</t>
  </si>
  <si>
    <t>D1151</t>
  </si>
  <si>
    <t>D1152</t>
  </si>
  <si>
    <t>D1153</t>
  </si>
  <si>
    <t>D1154</t>
  </si>
  <si>
    <t>D1155</t>
  </si>
  <si>
    <t>D1156</t>
  </si>
  <si>
    <t>D1157</t>
  </si>
  <si>
    <t>D1158</t>
  </si>
  <si>
    <t>D1159</t>
  </si>
  <si>
    <t>D1160</t>
  </si>
  <si>
    <t>D1161</t>
  </si>
  <si>
    <t>D1162</t>
  </si>
  <si>
    <t>D1163</t>
  </si>
  <si>
    <t>D1164</t>
  </si>
  <si>
    <t>D1165</t>
  </si>
  <si>
    <t>D1166</t>
  </si>
  <si>
    <t>D1167</t>
  </si>
  <si>
    <t>D1168</t>
  </si>
  <si>
    <t>D1169</t>
  </si>
  <si>
    <t>D1170</t>
  </si>
  <si>
    <t>D1171</t>
  </si>
  <si>
    <t>D1172</t>
  </si>
  <si>
    <t>D1173</t>
  </si>
  <si>
    <t>D1174</t>
  </si>
  <si>
    <t>D1175</t>
  </si>
  <si>
    <t>D1176</t>
  </si>
  <si>
    <t>D1177</t>
  </si>
  <si>
    <t>D1178</t>
  </si>
  <si>
    <t>D1179</t>
  </si>
  <si>
    <t>D1180</t>
  </si>
  <si>
    <t>D1181</t>
  </si>
  <si>
    <t>D1182</t>
  </si>
  <si>
    <t>D1183</t>
  </si>
  <si>
    <t>D1184</t>
  </si>
  <si>
    <t>D1185</t>
  </si>
  <si>
    <t>D1186</t>
  </si>
  <si>
    <t>D1187</t>
  </si>
  <si>
    <t>D1188</t>
  </si>
  <si>
    <t>D1189</t>
  </si>
  <si>
    <t>D1190</t>
  </si>
  <si>
    <t>D1191</t>
  </si>
  <si>
    <t>D1192</t>
  </si>
  <si>
    <t>D1193</t>
  </si>
  <si>
    <t>D1194</t>
  </si>
  <si>
    <t>D1195</t>
  </si>
  <si>
    <t>D1196</t>
  </si>
  <si>
    <t>D1197</t>
  </si>
  <si>
    <t>D1198</t>
  </si>
  <si>
    <t>D1199</t>
  </si>
  <si>
    <t>D1200</t>
  </si>
  <si>
    <t>D1201</t>
  </si>
  <si>
    <t>D1202</t>
  </si>
  <si>
    <t>D1203</t>
  </si>
  <si>
    <t>D1204</t>
  </si>
  <si>
    <t>D1205</t>
  </si>
  <si>
    <t>D1206</t>
  </si>
  <si>
    <t>D1207</t>
  </si>
  <si>
    <t>D1208</t>
  </si>
  <si>
    <t>D1209</t>
  </si>
  <si>
    <t>D1210</t>
  </si>
  <si>
    <t>D1211</t>
  </si>
  <si>
    <t>D1212</t>
  </si>
  <si>
    <t>D1213</t>
  </si>
  <si>
    <t>D1214</t>
  </si>
  <si>
    <t>D1215</t>
  </si>
  <si>
    <t>D1216</t>
  </si>
  <si>
    <t>D1217</t>
  </si>
  <si>
    <t>D1218</t>
  </si>
  <si>
    <t>D1219</t>
  </si>
  <si>
    <t>D1220</t>
  </si>
  <si>
    <t>D1221</t>
  </si>
  <si>
    <t>D1222</t>
  </si>
  <si>
    <t>D1223</t>
  </si>
  <si>
    <t>D1224</t>
  </si>
  <si>
    <t>D1225</t>
  </si>
  <si>
    <t>D1226</t>
  </si>
  <si>
    <t>D1227</t>
  </si>
  <si>
    <t>D1228</t>
  </si>
  <si>
    <t>D1229</t>
  </si>
  <si>
    <t>D1230</t>
  </si>
  <si>
    <t>D1231</t>
  </si>
  <si>
    <t>D1232</t>
  </si>
  <si>
    <t>D1233</t>
  </si>
  <si>
    <t>D1234</t>
  </si>
  <si>
    <t>D1235</t>
  </si>
  <si>
    <t>D1236</t>
  </si>
  <si>
    <t>D1237</t>
  </si>
  <si>
    <t>D1238</t>
  </si>
  <si>
    <t>D1239</t>
  </si>
  <si>
    <t>D1240</t>
  </si>
  <si>
    <t>D1241</t>
  </si>
  <si>
    <t>D1242</t>
  </si>
  <si>
    <t>D1243</t>
  </si>
  <si>
    <t>D1244</t>
  </si>
  <si>
    <t>D1245</t>
  </si>
  <si>
    <t>D1246</t>
  </si>
  <si>
    <t>D1247</t>
  </si>
  <si>
    <t>D1248</t>
  </si>
  <si>
    <t>D1249</t>
  </si>
  <si>
    <t>D1250</t>
  </si>
  <si>
    <t>D1251</t>
  </si>
  <si>
    <t>D1252</t>
  </si>
  <si>
    <t>D1253</t>
  </si>
  <si>
    <t>D1254</t>
  </si>
  <si>
    <t>D1255</t>
  </si>
  <si>
    <t>D1256</t>
  </si>
  <si>
    <t>D1257</t>
  </si>
  <si>
    <t>D1258</t>
  </si>
  <si>
    <t>D1259</t>
  </si>
  <si>
    <t>D1260</t>
  </si>
  <si>
    <t>D1261</t>
  </si>
  <si>
    <t>D1262</t>
  </si>
  <si>
    <t>D1263</t>
  </si>
  <si>
    <t>D1264</t>
  </si>
  <si>
    <t>D1265</t>
  </si>
  <si>
    <t>D1266</t>
  </si>
  <si>
    <t>D1267</t>
  </si>
  <si>
    <t>D1268</t>
  </si>
  <si>
    <t>D1269</t>
  </si>
  <si>
    <t>D1270</t>
  </si>
  <si>
    <t>D1271</t>
  </si>
  <si>
    <t>D1272</t>
  </si>
  <si>
    <t>D1273</t>
  </si>
  <si>
    <t>D1274</t>
  </si>
  <si>
    <t>D1275</t>
  </si>
  <si>
    <t>D1276</t>
  </si>
  <si>
    <t>D1277</t>
  </si>
  <si>
    <t>D1278</t>
  </si>
  <si>
    <t>D1279</t>
  </si>
  <si>
    <t>D1280</t>
  </si>
  <si>
    <t>D1281</t>
  </si>
  <si>
    <t>D1282</t>
  </si>
  <si>
    <t>D1283</t>
  </si>
  <si>
    <t>D1284</t>
  </si>
  <si>
    <t>D1285</t>
  </si>
  <si>
    <t>D1286</t>
  </si>
  <si>
    <t>D1287</t>
  </si>
  <si>
    <t>D1288</t>
  </si>
  <si>
    <t>D1289</t>
  </si>
  <si>
    <t>D1290</t>
  </si>
  <si>
    <t>D1291</t>
  </si>
  <si>
    <t>D1292</t>
  </si>
  <si>
    <t>D1293</t>
  </si>
  <si>
    <t>D1294</t>
  </si>
  <si>
    <t>D1295</t>
  </si>
  <si>
    <t>D1296</t>
  </si>
  <si>
    <t>D1297</t>
  </si>
  <si>
    <t>D1298</t>
  </si>
  <si>
    <t>D1299</t>
  </si>
  <si>
    <t>D1300</t>
  </si>
  <si>
    <t>D1301</t>
  </si>
  <si>
    <t>D1302</t>
  </si>
  <si>
    <t>D1303</t>
  </si>
  <si>
    <t>D1304</t>
  </si>
  <si>
    <t>D1305</t>
  </si>
  <si>
    <t>D1306</t>
  </si>
  <si>
    <t>D1307</t>
  </si>
  <si>
    <t>D1308</t>
  </si>
  <si>
    <t>D1309</t>
  </si>
  <si>
    <t>D1310</t>
  </si>
  <si>
    <t>D1311</t>
  </si>
  <si>
    <t>D1312</t>
  </si>
  <si>
    <t>D1313</t>
  </si>
  <si>
    <t>D1314</t>
  </si>
  <si>
    <t>D1315</t>
  </si>
  <si>
    <t>D1316</t>
  </si>
  <si>
    <t>D1317</t>
  </si>
  <si>
    <t>D1318</t>
  </si>
  <si>
    <t>D1319</t>
  </si>
  <si>
    <t>D1320</t>
  </si>
  <si>
    <t>D1321</t>
  </si>
  <si>
    <t>D1322</t>
  </si>
  <si>
    <t>D1323</t>
  </si>
  <si>
    <t>D1324</t>
  </si>
  <si>
    <t>D1325</t>
  </si>
  <si>
    <t>D1326</t>
  </si>
  <si>
    <t>D1327</t>
  </si>
  <si>
    <t>D1328</t>
  </si>
  <si>
    <t>D1329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</si>
  <si>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</si>
  <si>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</si>
  <si>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</si>
  <si>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</si>
  <si>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</si>
  <si>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</si>
  <si>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</si>
  <si>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</si>
  <si>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</si>
  <si>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D1339</t>
  </si>
  <si>
    <t>D1340</t>
  </si>
  <si>
    <t>D1341</t>
  </si>
  <si>
    <t>D1342</t>
  </si>
  <si>
    <t>D1343</t>
  </si>
  <si>
    <t>D1344</t>
  </si>
  <si>
    <t>D1345</t>
  </si>
  <si>
    <t>D1346</t>
  </si>
  <si>
    <t>D1347</t>
  </si>
  <si>
    <t>D1348</t>
  </si>
  <si>
    <t>D1349</t>
  </si>
  <si>
    <t>D1350</t>
  </si>
  <si>
    <t>D1351</t>
  </si>
  <si>
    <t>D1352</t>
  </si>
  <si>
    <t>D1353</t>
  </si>
  <si>
    <t>D1354</t>
  </si>
  <si>
    <t>D1355</t>
  </si>
  <si>
    <t>D1356</t>
  </si>
  <si>
    <t>D1357</t>
  </si>
  <si>
    <t>D1358</t>
  </si>
  <si>
    <t>D1359</t>
  </si>
  <si>
    <t>D1360</t>
  </si>
  <si>
    <t>D1361</t>
  </si>
  <si>
    <t>D1362</t>
  </si>
  <si>
    <t>D1363</t>
  </si>
  <si>
    <t>D1364</t>
  </si>
  <si>
    <t>D1365</t>
  </si>
  <si>
    <t>D1366</t>
  </si>
  <si>
    <t>D1367</t>
  </si>
  <si>
    <t>D1368</t>
  </si>
  <si>
    <t>D1369</t>
  </si>
  <si>
    <t>D1370</t>
  </si>
  <si>
    <t>D1371</t>
  </si>
  <si>
    <t>D1372</t>
  </si>
  <si>
    <t>D1373</t>
  </si>
  <si>
    <t>D1374</t>
  </si>
  <si>
    <t>D1375</t>
  </si>
  <si>
    <t>D1376</t>
  </si>
  <si>
    <t>D1377</t>
  </si>
  <si>
    <t>D1378</t>
  </si>
  <si>
    <t>D1379</t>
  </si>
  <si>
    <t>D1380</t>
  </si>
  <si>
    <t>D1381</t>
  </si>
  <si>
    <t>D1382</t>
  </si>
  <si>
    <t>D1383</t>
  </si>
  <si>
    <t>D1384</t>
  </si>
  <si>
    <t>D1385</t>
  </si>
  <si>
    <t>D1386</t>
  </si>
  <si>
    <t>D1387</t>
  </si>
  <si>
    <t>D1388</t>
  </si>
  <si>
    <t>D1389</t>
  </si>
  <si>
    <t>D1390</t>
  </si>
  <si>
    <t>D1391</t>
  </si>
  <si>
    <t>D1392</t>
  </si>
  <si>
    <t>D1393</t>
  </si>
  <si>
    <t>D1394</t>
  </si>
  <si>
    <t>D1395</t>
  </si>
  <si>
    <t>D1396</t>
  </si>
  <si>
    <t>D1397</t>
  </si>
  <si>
    <t>D1398</t>
  </si>
  <si>
    <t>D1399</t>
  </si>
  <si>
    <t>D1400</t>
  </si>
  <si>
    <t>D1401</t>
  </si>
  <si>
    <t>D1402</t>
  </si>
  <si>
    <t>D1403</t>
  </si>
  <si>
    <t>D1404</t>
  </si>
  <si>
    <t>D1405</t>
  </si>
  <si>
    <t>D1406</t>
  </si>
  <si>
    <t>D1407</t>
  </si>
  <si>
    <t>D1408</t>
  </si>
  <si>
    <t>D1409</t>
  </si>
  <si>
    <t>D1410</t>
  </si>
  <si>
    <t>D1411</t>
  </si>
  <si>
    <t>D1412</t>
  </si>
  <si>
    <t>D1413</t>
  </si>
  <si>
    <t>D1414</t>
  </si>
  <si>
    <t>D1415</t>
  </si>
  <si>
    <t>D1416</t>
  </si>
  <si>
    <t>D1417</t>
  </si>
  <si>
    <t>D1418</t>
  </si>
  <si>
    <t>D1419</t>
  </si>
  <si>
    <t>D1420</t>
  </si>
  <si>
    <t>D1421</t>
  </si>
  <si>
    <t>D1422</t>
  </si>
  <si>
    <t>D1423</t>
  </si>
  <si>
    <t>D1424</t>
  </si>
  <si>
    <t>D1425</t>
  </si>
  <si>
    <t>D1426</t>
  </si>
  <si>
    <t>D1427</t>
  </si>
  <si>
    <t>D1428</t>
  </si>
  <si>
    <t>D1429</t>
  </si>
  <si>
    <t>D1430</t>
  </si>
  <si>
    <t>D1431</t>
  </si>
  <si>
    <t>D1432</t>
  </si>
  <si>
    <t>D1433</t>
  </si>
  <si>
    <t>D1434</t>
  </si>
  <si>
    <t>D1435</t>
  </si>
  <si>
    <t>D1436</t>
  </si>
  <si>
    <t>D1437</t>
  </si>
  <si>
    <t>D1438</t>
  </si>
  <si>
    <t>D1439</t>
  </si>
  <si>
    <t>D1440</t>
  </si>
  <si>
    <t>D1441</t>
  </si>
  <si>
    <t>D1442</t>
  </si>
  <si>
    <t>D1443</t>
  </si>
  <si>
    <t>D1444</t>
  </si>
  <si>
    <t>D1445</t>
  </si>
  <si>
    <t>D1446</t>
  </si>
  <si>
    <t>D1447</t>
  </si>
  <si>
    <t>D1448</t>
  </si>
  <si>
    <t>D1449</t>
  </si>
  <si>
    <t>D1450</t>
  </si>
  <si>
    <t>D1451</t>
  </si>
  <si>
    <t>D1452</t>
  </si>
  <si>
    <t>D1453</t>
  </si>
  <si>
    <t>D1454</t>
  </si>
  <si>
    <t>D1455</t>
  </si>
  <si>
    <t>D1456</t>
  </si>
  <si>
    <t>D1457</t>
  </si>
  <si>
    <t>D1458</t>
  </si>
  <si>
    <t>D1459</t>
  </si>
  <si>
    <t>D1460</t>
  </si>
  <si>
    <t>D1461</t>
  </si>
  <si>
    <t>D1462</t>
  </si>
  <si>
    <t>D1463</t>
  </si>
  <si>
    <t>D1464</t>
  </si>
  <si>
    <t>D1465</t>
  </si>
  <si>
    <t>D1466</t>
  </si>
  <si>
    <t>D1467</t>
  </si>
  <si>
    <t>D1468</t>
  </si>
  <si>
    <t>D1469</t>
  </si>
  <si>
    <t>D1470</t>
  </si>
  <si>
    <t>D1471</t>
  </si>
  <si>
    <t>D1472</t>
  </si>
  <si>
    <t>D1473</t>
  </si>
  <si>
    <t>D1474</t>
  </si>
  <si>
    <t>D1475</t>
  </si>
  <si>
    <t>D1476</t>
  </si>
  <si>
    <t>D1477</t>
  </si>
  <si>
    <t>D1478</t>
  </si>
  <si>
    <t>D1479</t>
  </si>
  <si>
    <t>D1480</t>
  </si>
  <si>
    <t>D1481</t>
  </si>
  <si>
    <t>D1482</t>
  </si>
  <si>
    <t>D1483</t>
  </si>
  <si>
    <t>D1484</t>
  </si>
  <si>
    <t>D1485</t>
  </si>
  <si>
    <t>D1486</t>
  </si>
  <si>
    <t>D1487</t>
  </si>
  <si>
    <t>D1488</t>
  </si>
  <si>
    <t>D1489</t>
  </si>
  <si>
    <t>D1490</t>
  </si>
  <si>
    <t>D1491</t>
  </si>
  <si>
    <t>D1492</t>
  </si>
  <si>
    <t>D1493</t>
  </si>
  <si>
    <t>D1494</t>
  </si>
  <si>
    <t>D1495</t>
  </si>
  <si>
    <t>D1496</t>
  </si>
  <si>
    <t>D1497</t>
  </si>
  <si>
    <t>D1498</t>
  </si>
  <si>
    <t>D1499</t>
  </si>
  <si>
    <t>D1500</t>
  </si>
  <si>
    <t>D1501</t>
  </si>
  <si>
    <t>D1502</t>
  </si>
  <si>
    <t>D1503</t>
  </si>
  <si>
    <t>D1504</t>
  </si>
  <si>
    <t>D1505</t>
  </si>
  <si>
    <t>D1506</t>
  </si>
  <si>
    <t>D1507</t>
  </si>
  <si>
    <t>D1508</t>
  </si>
  <si>
    <t>D1509</t>
  </si>
  <si>
    <t>D1510</t>
  </si>
  <si>
    <t>D1511</t>
  </si>
  <si>
    <t>D1512</t>
  </si>
  <si>
    <t>D1513</t>
  </si>
  <si>
    <t>D1514</t>
  </si>
  <si>
    <t>D1515</t>
  </si>
  <si>
    <t>D1516</t>
  </si>
  <si>
    <t>D1517</t>
  </si>
  <si>
    <t>D1518</t>
  </si>
  <si>
    <t>D1519</t>
  </si>
  <si>
    <t>D1520</t>
  </si>
  <si>
    <t>D1521</t>
  </si>
  <si>
    <t>D1522</t>
  </si>
  <si>
    <t>D1523</t>
  </si>
  <si>
    <t>D1524</t>
  </si>
  <si>
    <t>D1525</t>
  </si>
  <si>
    <t>D1526</t>
  </si>
  <si>
    <t>D1527</t>
  </si>
  <si>
    <t>D1528</t>
  </si>
  <si>
    <t>D1529</t>
  </si>
  <si>
    <t>D1530</t>
  </si>
  <si>
    <t>D1531</t>
  </si>
  <si>
    <t>D1532</t>
  </si>
  <si>
    <t>D1533</t>
  </si>
  <si>
    <t>D1534</t>
  </si>
  <si>
    <t>D1535</t>
  </si>
  <si>
    <t>D1536</t>
  </si>
  <si>
    <t>D1537</t>
  </si>
  <si>
    <t>D1538</t>
  </si>
  <si>
    <t>D1539</t>
  </si>
  <si>
    <t>D1540</t>
  </si>
  <si>
    <t>D1541</t>
  </si>
  <si>
    <t>D1542</t>
  </si>
  <si>
    <t>D1543</t>
  </si>
  <si>
    <t>D1544</t>
  </si>
  <si>
    <t>D1545</t>
  </si>
  <si>
    <t>D1546</t>
  </si>
  <si>
    <t>D1547</t>
  </si>
  <si>
    <t>D1548</t>
  </si>
  <si>
    <t>D1549</t>
  </si>
  <si>
    <t>D1550</t>
  </si>
  <si>
    <t>D1551</t>
  </si>
  <si>
    <t>D1552</t>
  </si>
  <si>
    <t>D1553</t>
  </si>
  <si>
    <t>D1554</t>
  </si>
  <si>
    <t>D1555</t>
  </si>
  <si>
    <t>D1556</t>
  </si>
  <si>
    <t>D1557</t>
  </si>
  <si>
    <t>D1558</t>
  </si>
  <si>
    <t>D1559</t>
  </si>
  <si>
    <t>D1560</t>
  </si>
  <si>
    <t>D1561</t>
  </si>
  <si>
    <t>D1562</t>
  </si>
  <si>
    <t>D1563</t>
  </si>
  <si>
    <t>D1564</t>
  </si>
  <si>
    <t>D1565</t>
  </si>
  <si>
    <t>D1566</t>
  </si>
  <si>
    <t>D1567</t>
  </si>
  <si>
    <t>D1568</t>
  </si>
  <si>
    <t>D1569</t>
  </si>
  <si>
    <t>D1570</t>
  </si>
  <si>
    <t>D1571</t>
  </si>
  <si>
    <t>D1572</t>
  </si>
  <si>
    <t>D1573</t>
  </si>
  <si>
    <t>D1574</t>
  </si>
  <si>
    <t>D1575</t>
  </si>
  <si>
    <t>D1576</t>
  </si>
  <si>
    <t>D1577</t>
  </si>
  <si>
    <t>D1578</t>
  </si>
  <si>
    <t>D1579</t>
  </si>
  <si>
    <t>D1580</t>
  </si>
  <si>
    <t>D1581</t>
  </si>
  <si>
    <t>D1582</t>
  </si>
  <si>
    <t>D1583</t>
  </si>
  <si>
    <t>D1584</t>
  </si>
  <si>
    <t>D1585</t>
  </si>
  <si>
    <t>D1586</t>
  </si>
  <si>
    <t>D1587</t>
  </si>
  <si>
    <t>D1588</t>
  </si>
  <si>
    <t>D1589</t>
  </si>
  <si>
    <t>D1590</t>
  </si>
  <si>
    <t>D1591</t>
  </si>
  <si>
    <t>D1592</t>
  </si>
  <si>
    <t>D1593</t>
  </si>
  <si>
    <t>D1594</t>
  </si>
  <si>
    <t>D1595</t>
  </si>
  <si>
    <t>D1596</t>
  </si>
  <si>
    <t>D1597</t>
  </si>
  <si>
    <t>D1598</t>
  </si>
  <si>
    <t>D1599</t>
  </si>
  <si>
    <t>D1600</t>
  </si>
  <si>
    <t>D1601</t>
  </si>
  <si>
    <t>D1602</t>
  </si>
  <si>
    <t>D1603</t>
  </si>
  <si>
    <t>D1604</t>
  </si>
  <si>
    <t>D1605</t>
  </si>
  <si>
    <t>D1606</t>
  </si>
  <si>
    <t>D1607</t>
  </si>
  <si>
    <t>D1608</t>
  </si>
  <si>
    <t>D1609</t>
  </si>
  <si>
    <t>D1610</t>
  </si>
  <si>
    <t>D1611</t>
  </si>
  <si>
    <t>D1612</t>
  </si>
  <si>
    <t>D1613</t>
  </si>
  <si>
    <t>D1614</t>
  </si>
  <si>
    <t>D1615</t>
  </si>
  <si>
    <t>D1616</t>
  </si>
  <si>
    <t>D1617</t>
  </si>
  <si>
    <t>D1618</t>
  </si>
  <si>
    <t>D1619</t>
  </si>
  <si>
    <t>D1620</t>
  </si>
  <si>
    <t>D1621</t>
  </si>
  <si>
    <t>D1622</t>
  </si>
  <si>
    <t>D1623</t>
  </si>
  <si>
    <t>D1624</t>
  </si>
  <si>
    <t>D1625</t>
  </si>
  <si>
    <t>D1626</t>
  </si>
  <si>
    <t>D1627</t>
  </si>
  <si>
    <t>D1628</t>
  </si>
  <si>
    <t>D1629</t>
  </si>
  <si>
    <t>D1630</t>
  </si>
  <si>
    <t>D1631</t>
  </si>
  <si>
    <t>D1632</t>
  </si>
  <si>
    <t>D1633</t>
  </si>
  <si>
    <t>D1634</t>
  </si>
  <si>
    <t>D1635</t>
  </si>
  <si>
    <t>D1636</t>
  </si>
  <si>
    <t>D1637</t>
  </si>
  <si>
    <t>D1638</t>
  </si>
  <si>
    <t>D1639</t>
  </si>
  <si>
    <t>D1640</t>
  </si>
  <si>
    <t>D1641</t>
  </si>
  <si>
    <t>D1642</t>
  </si>
  <si>
    <t>D1643</t>
  </si>
  <si>
    <t>D1644</t>
  </si>
  <si>
    <t>D1645</t>
  </si>
  <si>
    <t>D1646</t>
  </si>
  <si>
    <t>D1647</t>
  </si>
  <si>
    <t>D1648</t>
  </si>
  <si>
    <t>D1649</t>
  </si>
  <si>
    <t>D1650</t>
  </si>
  <si>
    <t>D1651</t>
  </si>
  <si>
    <t>D1652</t>
  </si>
  <si>
    <t>D1653</t>
  </si>
  <si>
    <t>D1654</t>
  </si>
  <si>
    <t>D1655</t>
  </si>
  <si>
    <t>D1656</t>
  </si>
  <si>
    <t>D1657</t>
  </si>
  <si>
    <t>D1658</t>
  </si>
  <si>
    <t>D1659</t>
  </si>
  <si>
    <t>D1660</t>
  </si>
  <si>
    <t>D1661</t>
  </si>
  <si>
    <t>D1662</t>
  </si>
  <si>
    <t>D1663</t>
  </si>
  <si>
    <t>D1664</t>
  </si>
  <si>
    <t>D1665</t>
  </si>
  <si>
    <t>D1666</t>
  </si>
  <si>
    <t>D1667</t>
  </si>
  <si>
    <t>D1668</t>
  </si>
  <si>
    <t>D1669</t>
  </si>
  <si>
    <t>D1670</t>
  </si>
  <si>
    <t>D1671</t>
  </si>
  <si>
    <t>D1672</t>
  </si>
  <si>
    <t>D1673</t>
  </si>
  <si>
    <t>D1674</t>
  </si>
  <si>
    <t>D1675</t>
  </si>
  <si>
    <t>D1676</t>
  </si>
  <si>
    <t>D1677</t>
  </si>
  <si>
    <t>D1678</t>
  </si>
  <si>
    <t>D1679</t>
  </si>
  <si>
    <t>D1680</t>
  </si>
  <si>
    <t>D1681</t>
  </si>
  <si>
    <t>D1682</t>
  </si>
  <si>
    <t>D1683</t>
  </si>
  <si>
    <t>D1684</t>
  </si>
  <si>
    <t>D1685</t>
  </si>
  <si>
    <t>D1686</t>
  </si>
  <si>
    <t>D1687</t>
  </si>
  <si>
    <t>D1688</t>
  </si>
  <si>
    <t>D1689</t>
  </si>
  <si>
    <t>D1690</t>
  </si>
  <si>
    <t>D1691</t>
  </si>
  <si>
    <t>D1692</t>
  </si>
  <si>
    <t>D1693</t>
  </si>
  <si>
    <t>D1694</t>
  </si>
  <si>
    <t>D1695</t>
  </si>
  <si>
    <t>D1696</t>
  </si>
  <si>
    <t>D1697</t>
  </si>
  <si>
    <t>D1698</t>
  </si>
  <si>
    <t>D1699</t>
  </si>
  <si>
    <t>D1700</t>
  </si>
  <si>
    <t>D1701</t>
  </si>
  <si>
    <t>D1702</t>
  </si>
  <si>
    <t>D1703</t>
  </si>
  <si>
    <t>D1704</t>
  </si>
  <si>
    <t>D1705</t>
  </si>
  <si>
    <t>D1706</t>
  </si>
  <si>
    <t>D1707</t>
  </si>
  <si>
    <t>D1708</t>
  </si>
  <si>
    <t>D1709</t>
  </si>
  <si>
    <t>D1710</t>
  </si>
  <si>
    <t>D1711</t>
  </si>
  <si>
    <t>D1712</t>
  </si>
  <si>
    <t>D1713</t>
  </si>
  <si>
    <t>D1714</t>
  </si>
  <si>
    <t>D1715</t>
  </si>
  <si>
    <t>D1716</t>
  </si>
  <si>
    <t>D1717</t>
  </si>
  <si>
    <t>D1718</t>
  </si>
  <si>
    <t>D1719</t>
  </si>
  <si>
    <t>D1720</t>
  </si>
  <si>
    <t>D1721</t>
  </si>
  <si>
    <t>D1722</t>
  </si>
  <si>
    <t>D1723</t>
  </si>
  <si>
    <t>D1724</t>
  </si>
  <si>
    <t>D1725</t>
  </si>
  <si>
    <t>D1726</t>
  </si>
  <si>
    <t>D1727</t>
  </si>
  <si>
    <t>D1728</t>
  </si>
  <si>
    <t>D1729</t>
  </si>
  <si>
    <t>D1730</t>
  </si>
  <si>
    <t>D1731</t>
  </si>
  <si>
    <t>D1732</t>
  </si>
  <si>
    <t>D1733</t>
  </si>
  <si>
    <t>D1734</t>
  </si>
  <si>
    <t>D1735</t>
  </si>
  <si>
    <t>D1736</t>
  </si>
  <si>
    <t>D1737</t>
  </si>
  <si>
    <t>D1738</t>
  </si>
  <si>
    <t>D1739</t>
  </si>
  <si>
    <t>D1740</t>
  </si>
  <si>
    <t>D1741</t>
  </si>
  <si>
    <t>D1742</t>
  </si>
  <si>
    <t>D1743</t>
  </si>
  <si>
    <t>D1744</t>
  </si>
  <si>
    <t>D1745</t>
  </si>
  <si>
    <t>D1746</t>
  </si>
  <si>
    <t>D1747</t>
  </si>
  <si>
    <t>D1748</t>
  </si>
  <si>
    <t>D1749</t>
  </si>
  <si>
    <t>D1750</t>
  </si>
  <si>
    <t>D1751</t>
  </si>
  <si>
    <t>D1752</t>
  </si>
  <si>
    <t>D1753</t>
  </si>
  <si>
    <t>D1754</t>
  </si>
  <si>
    <t>D1755</t>
  </si>
  <si>
    <t>D1756</t>
  </si>
  <si>
    <t>D1757</t>
  </si>
  <si>
    <t>D1758</t>
  </si>
  <si>
    <t>D1759</t>
  </si>
  <si>
    <t>D1760</t>
  </si>
  <si>
    <t>D1761</t>
  </si>
  <si>
    <t>D1762</t>
  </si>
  <si>
    <t>D1763</t>
  </si>
  <si>
    <t>D1764</t>
  </si>
  <si>
    <t>D1765</t>
  </si>
  <si>
    <t>D1766</t>
  </si>
  <si>
    <t>D1767</t>
  </si>
  <si>
    <t>D1768</t>
  </si>
  <si>
    <t>D1769</t>
  </si>
  <si>
    <t>D1770</t>
  </si>
  <si>
    <t>D1771</t>
  </si>
  <si>
    <t>D1772</t>
  </si>
  <si>
    <t>D1773</t>
  </si>
  <si>
    <t>D1774</t>
  </si>
  <si>
    <t>D1775</t>
  </si>
  <si>
    <t>D1776</t>
  </si>
  <si>
    <t>D1777</t>
  </si>
  <si>
    <t>D1778</t>
  </si>
  <si>
    <t>D1779</t>
  </si>
  <si>
    <t>D1780</t>
  </si>
  <si>
    <t>D1781</t>
  </si>
  <si>
    <t>D1782</t>
  </si>
  <si>
    <t>D1783</t>
  </si>
  <si>
    <t>D1784</t>
  </si>
  <si>
    <t>D1785</t>
  </si>
  <si>
    <t>D1786</t>
  </si>
  <si>
    <t>D1787</t>
  </si>
  <si>
    <t>D1788</t>
  </si>
  <si>
    <t>D1789</t>
  </si>
  <si>
    <t>D1790</t>
  </si>
  <si>
    <t>D1791</t>
  </si>
  <si>
    <t>D1792</t>
  </si>
  <si>
    <t>D1793</t>
  </si>
  <si>
    <t>D1794</t>
  </si>
  <si>
    <t>D1795</t>
  </si>
  <si>
    <t>D1796</t>
  </si>
  <si>
    <t>D1797</t>
  </si>
  <si>
    <t>D1798</t>
  </si>
  <si>
    <t>D1799</t>
  </si>
  <si>
    <t>D1800</t>
  </si>
  <si>
    <t>D1801</t>
  </si>
  <si>
    <t>D1802</t>
  </si>
  <si>
    <t>D1803</t>
  </si>
  <si>
    <t>D1804</t>
  </si>
  <si>
    <t>D1805</t>
  </si>
  <si>
    <t>D1806</t>
  </si>
  <si>
    <t>D1807</t>
  </si>
  <si>
    <t>D1808</t>
  </si>
  <si>
    <t>D1809</t>
  </si>
  <si>
    <t>D1810</t>
  </si>
  <si>
    <t>D1811</t>
  </si>
  <si>
    <t>D1812</t>
  </si>
  <si>
    <t>D1813</t>
  </si>
  <si>
    <t>D1814</t>
  </si>
  <si>
    <t>D1815</t>
  </si>
  <si>
    <t>D1816</t>
  </si>
  <si>
    <t>D1817</t>
  </si>
  <si>
    <t>D1818</t>
  </si>
  <si>
    <t>D1819</t>
  </si>
  <si>
    <t>D1820</t>
  </si>
  <si>
    <t>D1821</t>
  </si>
  <si>
    <t>D1822</t>
  </si>
  <si>
    <t>D1823</t>
  </si>
  <si>
    <t>D1824</t>
  </si>
  <si>
    <t>D1825</t>
  </si>
  <si>
    <t>D1826</t>
  </si>
  <si>
    <t>D1827</t>
  </si>
  <si>
    <t>D1828</t>
  </si>
  <si>
    <t>D1829</t>
  </si>
  <si>
    <t>D1830</t>
  </si>
  <si>
    <t>D1831</t>
  </si>
  <si>
    <t>D1832</t>
  </si>
  <si>
    <t>D1833</t>
  </si>
  <si>
    <t>D1834</t>
  </si>
  <si>
    <t>D1835</t>
  </si>
  <si>
    <t>D1836</t>
  </si>
  <si>
    <t>D1837</t>
  </si>
  <si>
    <t>D1838</t>
  </si>
  <si>
    <t>D1839</t>
  </si>
  <si>
    <t>D1840</t>
  </si>
  <si>
    <t>D1841</t>
  </si>
  <si>
    <t>D1842</t>
  </si>
  <si>
    <t>D1843</t>
  </si>
  <si>
    <t>D1844</t>
  </si>
  <si>
    <t>D1845</t>
  </si>
  <si>
    <t>D1846</t>
  </si>
  <si>
    <t>D1847</t>
  </si>
  <si>
    <t>D1848</t>
  </si>
  <si>
    <t>D1849</t>
  </si>
  <si>
    <t>D1850</t>
  </si>
  <si>
    <t>D1851</t>
  </si>
  <si>
    <t>D1852</t>
  </si>
  <si>
    <t>D1853</t>
  </si>
  <si>
    <t>D1854</t>
  </si>
  <si>
    <t>D1855</t>
  </si>
  <si>
    <t>D1856</t>
  </si>
  <si>
    <t>D1857</t>
  </si>
  <si>
    <t>D1858</t>
  </si>
  <si>
    <t>D1859</t>
  </si>
  <si>
    <t>D1860</t>
  </si>
  <si>
    <t>D1861</t>
  </si>
  <si>
    <t>D1862</t>
  </si>
  <si>
    <t>D1863</t>
  </si>
  <si>
    <t>D1864</t>
  </si>
  <si>
    <t>D1865</t>
  </si>
  <si>
    <t>D1866</t>
  </si>
  <si>
    <t>D1867</t>
  </si>
  <si>
    <t>D1868</t>
  </si>
  <si>
    <t>D1869</t>
  </si>
  <si>
    <t>D1870</t>
  </si>
  <si>
    <t>D1871</t>
  </si>
  <si>
    <t>D1872</t>
  </si>
  <si>
    <t>D1873</t>
  </si>
  <si>
    <t>D1874</t>
  </si>
  <si>
    <t>D1875</t>
  </si>
  <si>
    <t>D1876</t>
  </si>
  <si>
    <t>D1877</t>
  </si>
  <si>
    <t>D1878</t>
  </si>
  <si>
    <t>D1879</t>
  </si>
  <si>
    <t>D1880</t>
  </si>
  <si>
    <t>D1881</t>
  </si>
  <si>
    <t>D1882</t>
  </si>
  <si>
    <t>D1883</t>
  </si>
  <si>
    <t>D1884</t>
  </si>
  <si>
    <t>D1885</t>
  </si>
  <si>
    <t>D1886</t>
  </si>
  <si>
    <t>D1887</t>
  </si>
  <si>
    <t>D1888</t>
  </si>
  <si>
    <t>D1889</t>
  </si>
  <si>
    <t>D1890</t>
  </si>
  <si>
    <t>D1891</t>
  </si>
  <si>
    <t>D1892</t>
  </si>
  <si>
    <t>D1893</t>
  </si>
  <si>
    <t>D1894</t>
  </si>
  <si>
    <t>D1895</t>
  </si>
  <si>
    <t>D1896</t>
  </si>
  <si>
    <t>D1897</t>
  </si>
  <si>
    <t>D1898</t>
  </si>
  <si>
    <t>D1899</t>
  </si>
  <si>
    <t>D1900</t>
  </si>
  <si>
    <t>D1901</t>
  </si>
  <si>
    <t>D1902</t>
  </si>
  <si>
    <t>D1903</t>
  </si>
  <si>
    <t>D1904</t>
  </si>
  <si>
    <t>D1905</t>
  </si>
  <si>
    <t>D1906</t>
  </si>
  <si>
    <t>D1907</t>
  </si>
  <si>
    <t>D1908</t>
  </si>
  <si>
    <t>D1909</t>
  </si>
  <si>
    <t>D1910</t>
  </si>
  <si>
    <t>D1911</t>
  </si>
  <si>
    <t>D1912</t>
  </si>
  <si>
    <t>D1913</t>
  </si>
  <si>
    <t>D1914</t>
  </si>
  <si>
    <t>D1915</t>
  </si>
  <si>
    <t>D1916</t>
  </si>
  <si>
    <t>D1917</t>
  </si>
  <si>
    <t>D1918</t>
  </si>
  <si>
    <t>D1919</t>
  </si>
  <si>
    <t>D1920</t>
  </si>
  <si>
    <t>D1921</t>
  </si>
  <si>
    <t>D1922</t>
  </si>
  <si>
    <t>D1923</t>
  </si>
  <si>
    <t>D1924</t>
  </si>
  <si>
    <t>D1925</t>
  </si>
  <si>
    <t>D1926</t>
  </si>
  <si>
    <t>D1927</t>
  </si>
  <si>
    <t>D1928</t>
  </si>
  <si>
    <t>D1929</t>
  </si>
  <si>
    <t>D1930</t>
  </si>
  <si>
    <t>D1931</t>
  </si>
  <si>
    <t>D1932</t>
  </si>
  <si>
    <t>D1933</t>
  </si>
  <si>
    <t>D1934</t>
  </si>
  <si>
    <t>D1935</t>
  </si>
  <si>
    <t>D1936</t>
  </si>
  <si>
    <t>D1937</t>
  </si>
  <si>
    <t>D1938</t>
  </si>
  <si>
    <t>D1939</t>
  </si>
  <si>
    <t>D1940</t>
  </si>
  <si>
    <t>D1941</t>
  </si>
  <si>
    <t>D1942</t>
  </si>
  <si>
    <t>D1943</t>
  </si>
  <si>
    <t>D1944</t>
  </si>
  <si>
    <t>D1945</t>
  </si>
  <si>
    <t>D1946</t>
  </si>
  <si>
    <t>D1947</t>
  </si>
  <si>
    <t>D1948</t>
  </si>
  <si>
    <t>D1949</t>
  </si>
  <si>
    <t>D1950</t>
  </si>
  <si>
    <t>D1951</t>
  </si>
  <si>
    <t>D1952</t>
  </si>
  <si>
    <t>D1953</t>
  </si>
  <si>
    <t>D1954</t>
  </si>
  <si>
    <t>D1955</t>
  </si>
  <si>
    <t>D1956</t>
  </si>
  <si>
    <t>D1957</t>
  </si>
  <si>
    <t>D1958</t>
  </si>
  <si>
    <t>D1959</t>
  </si>
  <si>
    <t>D1960</t>
  </si>
  <si>
    <t>D1961</t>
  </si>
  <si>
    <t>D1962</t>
  </si>
  <si>
    <t>D1963</t>
  </si>
  <si>
    <t>D1964</t>
  </si>
  <si>
    <t>D1965</t>
  </si>
  <si>
    <t>D1966</t>
  </si>
  <si>
    <t>D1967</t>
  </si>
  <si>
    <t>D1968</t>
  </si>
  <si>
    <t>D1969</t>
  </si>
  <si>
    <t>D1970</t>
  </si>
  <si>
    <t>D1971</t>
  </si>
  <si>
    <t>D1972</t>
  </si>
  <si>
    <t>D1973</t>
  </si>
  <si>
    <t>D1974</t>
  </si>
  <si>
    <t>D1975</t>
  </si>
  <si>
    <t>D1976</t>
  </si>
  <si>
    <t>D1977</t>
  </si>
  <si>
    <t>D1978</t>
  </si>
  <si>
    <t>D1979</t>
  </si>
  <si>
    <t>D1980</t>
  </si>
  <si>
    <t>D1981</t>
  </si>
  <si>
    <t>D1982</t>
  </si>
  <si>
    <t>D1983</t>
  </si>
  <si>
    <t>D1984</t>
  </si>
  <si>
    <t>D1985</t>
  </si>
  <si>
    <t>D1986</t>
  </si>
  <si>
    <t>D1987</t>
  </si>
  <si>
    <t>D1988</t>
  </si>
  <si>
    <t>D1989</t>
  </si>
  <si>
    <t>D1990</t>
  </si>
  <si>
    <t>D1991</t>
  </si>
  <si>
    <t>D1992</t>
  </si>
  <si>
    <t>D1993</t>
  </si>
  <si>
    <t>D1994</t>
  </si>
  <si>
    <t>D1995</t>
  </si>
  <si>
    <t>D1996</t>
  </si>
  <si>
    <t>D1997</t>
  </si>
  <si>
    <t>D1998</t>
  </si>
  <si>
    <t>D1999</t>
  </si>
  <si>
    <t>2024-01-01 00:00:00</t>
  </si>
  <si>
    <t>2024-01-01 01:00:00</t>
  </si>
  <si>
    <t>2024-01-01 02:00:00</t>
  </si>
  <si>
    <t>2024-01-01 03:00:00</t>
  </si>
  <si>
    <t>2024-01-01 04:00:00</t>
  </si>
  <si>
    <t>2024-01-01 05:00:00</t>
  </si>
  <si>
    <t>2024-01-01 06:00:00</t>
  </si>
  <si>
    <t>2024-01-01 07:00:00</t>
  </si>
  <si>
    <t>2024-01-01 08:00:00</t>
  </si>
  <si>
    <t>2024-01-01 09:00:00</t>
  </si>
  <si>
    <t>2024-01-01 10:00:00</t>
  </si>
  <si>
    <t>2024-01-01 11:00:00</t>
  </si>
  <si>
    <t>2024-01-01 12:00:00</t>
  </si>
  <si>
    <t>2024-01-01 13:00:00</t>
  </si>
  <si>
    <t>2024-01-01 14:00:00</t>
  </si>
  <si>
    <t>2024-01-01 15:00:00</t>
  </si>
  <si>
    <t>2024-01-01 16:00:00</t>
  </si>
  <si>
    <t>2024-01-01 17:00:00</t>
  </si>
  <si>
    <t>2024-01-01 18:00:00</t>
  </si>
  <si>
    <t>2024-01-01 19:00:00</t>
  </si>
  <si>
    <t>2024-01-01 20:00:00</t>
  </si>
  <si>
    <t>2024-01-01 21:00:00</t>
  </si>
  <si>
    <t>2024-01-01 22:00:00</t>
  </si>
  <si>
    <t>2024-01-01 23:00:00</t>
  </si>
  <si>
    <t>2024-01-02 00:00:00</t>
  </si>
  <si>
    <t>2024-01-02 01:00:00</t>
  </si>
  <si>
    <t>2024-01-02 02:00:00</t>
  </si>
  <si>
    <t>2024-01-02 03:00:00</t>
  </si>
  <si>
    <t>2024-01-02 04:00:00</t>
  </si>
  <si>
    <t>2024-01-02 05:00:00</t>
  </si>
  <si>
    <t>2024-01-02 06:00:00</t>
  </si>
  <si>
    <t>2024-01-02 07:00:00</t>
  </si>
  <si>
    <t>2024-01-02 08:00:00</t>
  </si>
  <si>
    <t>2024-01-02 09:00:00</t>
  </si>
  <si>
    <t>2024-01-02 10:00:00</t>
  </si>
  <si>
    <t>2024-01-02 11:00:00</t>
  </si>
  <si>
    <t>2024-01-02 12:00:00</t>
  </si>
  <si>
    <t>2024-01-02 13:00:00</t>
  </si>
  <si>
    <t>2024-01-02 14:00:00</t>
  </si>
  <si>
    <t>2024-01-02 15:00:00</t>
  </si>
  <si>
    <t>2024-01-02 16:00:00</t>
  </si>
  <si>
    <t>2024-01-02 17:00:00</t>
  </si>
  <si>
    <t>2024-01-02 18:00:00</t>
  </si>
  <si>
    <t>2024-01-02 19:00:00</t>
  </si>
  <si>
    <t>2024-01-02 20:00:00</t>
  </si>
  <si>
    <t>2024-01-02 21:00:00</t>
  </si>
  <si>
    <t>2024-01-02 22:00:00</t>
  </si>
  <si>
    <t>2024-01-02 23:00:00</t>
  </si>
  <si>
    <t>2024-01-03 00:00:00</t>
  </si>
  <si>
    <t>2024-01-03 01:00:00</t>
  </si>
  <si>
    <t>2024-01-03 02:00:00</t>
  </si>
  <si>
    <t>2024-01-03 03:00:00</t>
  </si>
  <si>
    <t>2024-01-03 04:00:00</t>
  </si>
  <si>
    <t>2024-01-03 05:00:00</t>
  </si>
  <si>
    <t>2024-01-03 06:00:00</t>
  </si>
  <si>
    <t>2024-01-03 07:00:00</t>
  </si>
  <si>
    <t>2024-01-03 08:00:00</t>
  </si>
  <si>
    <t>2024-01-03 09:00:00</t>
  </si>
  <si>
    <t>2024-01-03 10:00:00</t>
  </si>
  <si>
    <t>2024-01-03 11:00:00</t>
  </si>
  <si>
    <t>2024-01-03 12:00:00</t>
  </si>
  <si>
    <t>2024-01-03 13:00:00</t>
  </si>
  <si>
    <t>2024-01-03 14:00:00</t>
  </si>
  <si>
    <t>2024-01-03 15:00:00</t>
  </si>
  <si>
    <t>2024-01-03 16:00:00</t>
  </si>
  <si>
    <t>2024-01-03 17:00:00</t>
  </si>
  <si>
    <t>2024-01-03 18:00:00</t>
  </si>
  <si>
    <t>2024-01-03 19:00:00</t>
  </si>
  <si>
    <t>2024-01-03 20:00:00</t>
  </si>
  <si>
    <t>2024-01-03 21:00:00</t>
  </si>
  <si>
    <t>2024-01-03 22:00:00</t>
  </si>
  <si>
    <t>2024-01-03 23:00:00</t>
  </si>
  <si>
    <t>2024-01-04 00:00:00</t>
  </si>
  <si>
    <t>2024-01-04 01:00:00</t>
  </si>
  <si>
    <t>2024-01-04 02:00:00</t>
  </si>
  <si>
    <t>2024-01-04 03:00:00</t>
  </si>
  <si>
    <t>2024-01-04 04:00:00</t>
  </si>
  <si>
    <t>2024-01-04 05:00:00</t>
  </si>
  <si>
    <t>2024-01-04 06:00:00</t>
  </si>
  <si>
    <t>2024-01-04 07:00:00</t>
  </si>
  <si>
    <t>2024-01-04 08:00:00</t>
  </si>
  <si>
    <t>2024-01-04 09:00:00</t>
  </si>
  <si>
    <t>2024-01-04 10:00:00</t>
  </si>
  <si>
    <t>2024-01-04 11:00:00</t>
  </si>
  <si>
    <t>2024-01-04 12:00:00</t>
  </si>
  <si>
    <t>2024-01-04 13:00:00</t>
  </si>
  <si>
    <t>2024-01-04 14:00:00</t>
  </si>
  <si>
    <t>2024-01-04 15:00:00</t>
  </si>
  <si>
    <t>2024-01-04 16:00:00</t>
  </si>
  <si>
    <t>2024-01-04 17:00:00</t>
  </si>
  <si>
    <t>2024-01-04 18:00:00</t>
  </si>
  <si>
    <t>2024-01-04 19:00:00</t>
  </si>
  <si>
    <t>2024-01-04 20:00:00</t>
  </si>
  <si>
    <t>2024-01-04 21:00:00</t>
  </si>
  <si>
    <t>2024-01-04 22:00:00</t>
  </si>
  <si>
    <t>2024-01-04 23:00:00</t>
  </si>
  <si>
    <t>2024-01-05 00:00:00</t>
  </si>
  <si>
    <t>2024-01-05 01:00:00</t>
  </si>
  <si>
    <t>2024-01-05 02:00:00</t>
  </si>
  <si>
    <t>2024-01-05 03:00:00</t>
  </si>
  <si>
    <t>2024-01-05 04:00:00</t>
  </si>
  <si>
    <t>2024-01-05 05:00:00</t>
  </si>
  <si>
    <t>2024-01-05 06:00:00</t>
  </si>
  <si>
    <t>2024-01-05 07:00:00</t>
  </si>
  <si>
    <t>2024-01-05 08:00:00</t>
  </si>
  <si>
    <t>2024-01-05 09:00:00</t>
  </si>
  <si>
    <t>2024-01-05 10:00:00</t>
  </si>
  <si>
    <t>2024-01-05 11:00:00</t>
  </si>
  <si>
    <t>2024-01-05 12:00:00</t>
  </si>
  <si>
    <t>2024-01-05 13:00:00</t>
  </si>
  <si>
    <t>2024-01-05 14:00:00</t>
  </si>
  <si>
    <t>2024-01-05 15:00:00</t>
  </si>
  <si>
    <t>2024-01-05 16:00:00</t>
  </si>
  <si>
    <t>2024-01-05 17:00:00</t>
  </si>
  <si>
    <t>2024-01-05 18:00:00</t>
  </si>
  <si>
    <t>2024-01-05 19:00:00</t>
  </si>
  <si>
    <t>2024-01-05 20:00:00</t>
  </si>
  <si>
    <t>2024-01-05 21:00:00</t>
  </si>
  <si>
    <t>2024-01-05 22:00:00</t>
  </si>
  <si>
    <t>2024-01-05 23:00:00</t>
  </si>
  <si>
    <t>2024-01-06 00:00:00</t>
  </si>
  <si>
    <t>2024-01-06 01:00:00</t>
  </si>
  <si>
    <t>2024-01-06 02:00:00</t>
  </si>
  <si>
    <t>2024-01-06 03:00:00</t>
  </si>
  <si>
    <t>2024-01-06 04:00:00</t>
  </si>
  <si>
    <t>2024-01-06 05:00:00</t>
  </si>
  <si>
    <t>2024-01-06 06:00:00</t>
  </si>
  <si>
    <t>2024-01-06 07:00:00</t>
  </si>
  <si>
    <t>2024-01-06 08:00:00</t>
  </si>
  <si>
    <t>2024-01-06 09:00:00</t>
  </si>
  <si>
    <t>2024-01-06 10:00:00</t>
  </si>
  <si>
    <t>2024-01-06 11:00:00</t>
  </si>
  <si>
    <t>2024-01-06 12:00:00</t>
  </si>
  <si>
    <t>2024-01-06 13:00:00</t>
  </si>
  <si>
    <t>2024-01-06 14:00:00</t>
  </si>
  <si>
    <t>2024-01-06 15:00:00</t>
  </si>
  <si>
    <t>2024-01-06 16:00:00</t>
  </si>
  <si>
    <t>2024-01-06 17:00:00</t>
  </si>
  <si>
    <t>2024-01-06 18:00:00</t>
  </si>
  <si>
    <t>2024-01-06 19:00:00</t>
  </si>
  <si>
    <t>2024-01-06 20:00:00</t>
  </si>
  <si>
    <t>2024-01-06 21:00:00</t>
  </si>
  <si>
    <t>2024-01-06 22:00:00</t>
  </si>
  <si>
    <t>2024-01-06 23:00:00</t>
  </si>
  <si>
    <t>2024-01-07 00:00:00</t>
  </si>
  <si>
    <t>2024-01-07 01:00:00</t>
  </si>
  <si>
    <t>2024-01-07 02:00:00</t>
  </si>
  <si>
    <t>2024-01-07 03:00:00</t>
  </si>
  <si>
    <t>2024-01-07 04:00:00</t>
  </si>
  <si>
    <t>2024-01-07 05:00:00</t>
  </si>
  <si>
    <t>2024-01-07 06:00:00</t>
  </si>
  <si>
    <t>2024-01-07 07:00:00</t>
  </si>
  <si>
    <t>2024-01-07 08:00:00</t>
  </si>
  <si>
    <t>2024-01-07 09:00:00</t>
  </si>
  <si>
    <t>2024-01-07 10:00:00</t>
  </si>
  <si>
    <t>2024-01-07 11:00:00</t>
  </si>
  <si>
    <t>2024-01-07 12:00:00</t>
  </si>
  <si>
    <t>2024-01-07 13:00:00</t>
  </si>
  <si>
    <t>2024-01-07 14:00:00</t>
  </si>
  <si>
    <t>2024-01-07 15:00:00</t>
  </si>
  <si>
    <t>2024-01-07 16:00:00</t>
  </si>
  <si>
    <t>2024-01-07 17:00:00</t>
  </si>
  <si>
    <t>2024-01-07 18:00:00</t>
  </si>
  <si>
    <t>2024-01-07 19:00:00</t>
  </si>
  <si>
    <t>2024-01-07 20:00:00</t>
  </si>
  <si>
    <t>2024-01-07 21:00:00</t>
  </si>
  <si>
    <t>2024-01-07 22:00:00</t>
  </si>
  <si>
    <t>2024-01-07 23:00:00</t>
  </si>
  <si>
    <t>2024-01-08 00:00:00</t>
  </si>
  <si>
    <t>2024-01-08 01:00:00</t>
  </si>
  <si>
    <t>2024-01-08 02:00:00</t>
  </si>
  <si>
    <t>2024-01-08 03:00:00</t>
  </si>
  <si>
    <t>2024-01-08 04:00:00</t>
  </si>
  <si>
    <t>2024-01-08 05:00:00</t>
  </si>
  <si>
    <t>2024-01-08 06:00:00</t>
  </si>
  <si>
    <t>2024-01-08 07:00:00</t>
  </si>
  <si>
    <t>2024-01-08 08:00:00</t>
  </si>
  <si>
    <t>2024-01-08 09:00:00</t>
  </si>
  <si>
    <t>2024-01-08 10:00:00</t>
  </si>
  <si>
    <t>2024-01-08 11:00:00</t>
  </si>
  <si>
    <t>2024-01-08 12:00:00</t>
  </si>
  <si>
    <t>2024-01-08 13:00:00</t>
  </si>
  <si>
    <t>2024-01-08 14:00:00</t>
  </si>
  <si>
    <t>2024-01-08 15:00:00</t>
  </si>
  <si>
    <t>2024-01-08 16:00:00</t>
  </si>
  <si>
    <t>2024-01-08 17:00:00</t>
  </si>
  <si>
    <t>2024-01-08 18:00:00</t>
  </si>
  <si>
    <t>2024-01-08 19:00:00</t>
  </si>
  <si>
    <t>2024-01-08 20:00:00</t>
  </si>
  <si>
    <t>2024-01-08 21:00:00</t>
  </si>
  <si>
    <t>2024-01-08 22:00:00</t>
  </si>
  <si>
    <t>2024-01-08 23:00:00</t>
  </si>
  <si>
    <t>2024-01-09 00:00:00</t>
  </si>
  <si>
    <t>2024-01-09 01:00:00</t>
  </si>
  <si>
    <t>2024-01-09 02:00:00</t>
  </si>
  <si>
    <t>2024-01-09 03:00:00</t>
  </si>
  <si>
    <t>2024-01-09 04:00:00</t>
  </si>
  <si>
    <t>2024-01-09 05:00:00</t>
  </si>
  <si>
    <t>2024-01-09 06:00:00</t>
  </si>
  <si>
    <t>2024-01-09 07:00:00</t>
  </si>
  <si>
    <t>2024-01-09 08:00:00</t>
  </si>
  <si>
    <t>2024-01-09 09:00:00</t>
  </si>
  <si>
    <t>2024-01-09 10:00:00</t>
  </si>
  <si>
    <t>2024-01-09 11:00:00</t>
  </si>
  <si>
    <t>2024-01-09 12:00:00</t>
  </si>
  <si>
    <t>2024-01-09 13:00:00</t>
  </si>
  <si>
    <t>2024-01-09 14:00:00</t>
  </si>
  <si>
    <t>2024-01-09 15:00:00</t>
  </si>
  <si>
    <t>2024-01-09 16:00:00</t>
  </si>
  <si>
    <t>2024-01-09 17:00:00</t>
  </si>
  <si>
    <t>2024-01-09 18:00:00</t>
  </si>
  <si>
    <t>2024-01-09 19:00:00</t>
  </si>
  <si>
    <t>2024-01-09 20:00:00</t>
  </si>
  <si>
    <t>2024-01-09 21:00:00</t>
  </si>
  <si>
    <t>2024-01-09 22:00:00</t>
  </si>
  <si>
    <t>2024-01-09 23:00:00</t>
  </si>
  <si>
    <t>2024-01-10 00:00:00</t>
  </si>
  <si>
    <t>2024-01-10 01:00:00</t>
  </si>
  <si>
    <t>2024-01-10 02:00:00</t>
  </si>
  <si>
    <t>2024-01-10 03:00:00</t>
  </si>
  <si>
    <t>2024-01-10 04:00:00</t>
  </si>
  <si>
    <t>2024-01-10 05:00:00</t>
  </si>
  <si>
    <t>2024-01-10 06:00:00</t>
  </si>
  <si>
    <t>2024-01-10 07:00:00</t>
  </si>
  <si>
    <t>2024-01-10 08:00:00</t>
  </si>
  <si>
    <t>2024-01-10 09:00:00</t>
  </si>
  <si>
    <t>2024-01-10 10:00:00</t>
  </si>
  <si>
    <t>2024-01-10 11:00:00</t>
  </si>
  <si>
    <t>2024-01-10 12:00:00</t>
  </si>
  <si>
    <t>2024-01-10 13:00:00</t>
  </si>
  <si>
    <t>2024-01-10 14:00:00</t>
  </si>
  <si>
    <t>2024-01-10 15:00:00</t>
  </si>
  <si>
    <t>2024-01-10 16:00:00</t>
  </si>
  <si>
    <t>2024-01-10 17:00:00</t>
  </si>
  <si>
    <t>2024-01-10 18:00:00</t>
  </si>
  <si>
    <t>2024-01-10 19:00:00</t>
  </si>
  <si>
    <t>2024-01-10 20:00:00</t>
  </si>
  <si>
    <t>2024-01-10 21:00:00</t>
  </si>
  <si>
    <t>2024-01-10 22:00:00</t>
  </si>
  <si>
    <t>2024-01-10 23:00:00</t>
  </si>
  <si>
    <t>2024-01-11 00:00:00</t>
  </si>
  <si>
    <t>2024-01-11 01:00:00</t>
  </si>
  <si>
    <t>2024-01-11 02:00:00</t>
  </si>
  <si>
    <t>2024-01-11 03:00:00</t>
  </si>
  <si>
    <t>2024-01-11 04:00:00</t>
  </si>
  <si>
    <t>2024-01-11 05:00:00</t>
  </si>
  <si>
    <t>2024-01-11 06:00:00</t>
  </si>
  <si>
    <t>2024-01-11 07:00:00</t>
  </si>
  <si>
    <t>2024-01-11 08:00:00</t>
  </si>
  <si>
    <t>2024-01-11 09:00:00</t>
  </si>
  <si>
    <t>2024-01-11 10:00:00</t>
  </si>
  <si>
    <t>2024-01-11 11:00:00</t>
  </si>
  <si>
    <t>2024-01-11 12:00:00</t>
  </si>
  <si>
    <t>2024-01-11 13:00:00</t>
  </si>
  <si>
    <t>2024-01-11 14:00:00</t>
  </si>
  <si>
    <t>2024-01-11 15:00:00</t>
  </si>
  <si>
    <t>2024-01-11 16:00:00</t>
  </si>
  <si>
    <t>2024-01-11 17:00:00</t>
  </si>
  <si>
    <t>2024-01-11 18:00:00</t>
  </si>
  <si>
    <t>2024-01-11 19:00:00</t>
  </si>
  <si>
    <t>2024-01-11 20:00:00</t>
  </si>
  <si>
    <t>2024-01-11 21:00:00</t>
  </si>
  <si>
    <t>2024-01-11 22:00:00</t>
  </si>
  <si>
    <t>2024-01-11 23:00:00</t>
  </si>
  <si>
    <t>2024-01-12 00:00:00</t>
  </si>
  <si>
    <t>2024-01-12 01:00:00</t>
  </si>
  <si>
    <t>2024-01-12 02:00:00</t>
  </si>
  <si>
    <t>2024-01-12 03:00:00</t>
  </si>
  <si>
    <t>2024-01-12 04:00:00</t>
  </si>
  <si>
    <t>2024-01-12 05:00:00</t>
  </si>
  <si>
    <t>2024-01-12 06:00:00</t>
  </si>
  <si>
    <t>2024-01-12 07:00:00</t>
  </si>
  <si>
    <t>2024-01-12 08:00:00</t>
  </si>
  <si>
    <t>2024-01-12 09:00:00</t>
  </si>
  <si>
    <t>2024-01-12 10:00:00</t>
  </si>
  <si>
    <t>2024-01-12 11:00:00</t>
  </si>
  <si>
    <t>2024-01-12 12:00:00</t>
  </si>
  <si>
    <t>2024-01-12 13:00:00</t>
  </si>
  <si>
    <t>2024-01-12 14:00:00</t>
  </si>
  <si>
    <t>2024-01-12 15:00:00</t>
  </si>
  <si>
    <t>2024-01-12 16:00:00</t>
  </si>
  <si>
    <t>2024-01-12 17:00:00</t>
  </si>
  <si>
    <t>2024-01-12 18:00:00</t>
  </si>
  <si>
    <t>2024-01-12 19:00:00</t>
  </si>
  <si>
    <t>2024-01-12 20:00:00</t>
  </si>
  <si>
    <t>2024-01-12 21:00:00</t>
  </si>
  <si>
    <t>2024-01-12 22:00:00</t>
  </si>
  <si>
    <t>2024-01-12 23:00:00</t>
  </si>
  <si>
    <t>2024-01-13 00:00:00</t>
  </si>
  <si>
    <t>2024-01-13 01:00:00</t>
  </si>
  <si>
    <t>2024-01-13 02:00:00</t>
  </si>
  <si>
    <t>2024-01-13 03:00:00</t>
  </si>
  <si>
    <t>2024-01-13 04:00:00</t>
  </si>
  <si>
    <t>2024-01-13 05:00:00</t>
  </si>
  <si>
    <t>2024-01-13 06:00:00</t>
  </si>
  <si>
    <t>2024-01-13 07:00:00</t>
  </si>
  <si>
    <t>2024-01-13 08:00:00</t>
  </si>
  <si>
    <t>2024-01-13 09:00:00</t>
  </si>
  <si>
    <t>2024-01-13 10:00:00</t>
  </si>
  <si>
    <t>2024-01-13 11:00:00</t>
  </si>
  <si>
    <t>2024-01-13 12:00:00</t>
  </si>
  <si>
    <t>2024-01-13 13:00:00</t>
  </si>
  <si>
    <t>2024-01-13 14:00:00</t>
  </si>
  <si>
    <t>2024-01-13 15:00:00</t>
  </si>
  <si>
    <t>2024-01-13 16:00:00</t>
  </si>
  <si>
    <t>2024-01-13 17:00:00</t>
  </si>
  <si>
    <t>2024-01-13 18:00:00</t>
  </si>
  <si>
    <t>2024-01-13 19:00:00</t>
  </si>
  <si>
    <t>2024-01-13 20:00:00</t>
  </si>
  <si>
    <t>2024-01-13 21:00:00</t>
  </si>
  <si>
    <t>2024-01-13 22:00:00</t>
  </si>
  <si>
    <t>2024-01-13 23:00:00</t>
  </si>
  <si>
    <t>2024-01-14 00:00:00</t>
  </si>
  <si>
    <t>2024-01-14 01:00:00</t>
  </si>
  <si>
    <t>2024-01-14 02:00:00</t>
  </si>
  <si>
    <t>2024-01-14 03:00:00</t>
  </si>
  <si>
    <t>2024-01-14 04:00:00</t>
  </si>
  <si>
    <t>2024-01-14 05:00:00</t>
  </si>
  <si>
    <t>2024-01-14 06:00:00</t>
  </si>
  <si>
    <t>2024-01-14 07:00:00</t>
  </si>
  <si>
    <t>2024-01-14 08:00:00</t>
  </si>
  <si>
    <t>2024-01-14 09:00:00</t>
  </si>
  <si>
    <t>2024-01-14 10:00:00</t>
  </si>
  <si>
    <t>2024-01-14 11:00:00</t>
  </si>
  <si>
    <t>2024-01-14 12:00:00</t>
  </si>
  <si>
    <t>2024-01-14 13:00:00</t>
  </si>
  <si>
    <t>2024-01-14 14:00:00</t>
  </si>
  <si>
    <t>2024-01-14 15:00:00</t>
  </si>
  <si>
    <t>2024-01-14 16:00:00</t>
  </si>
  <si>
    <t>2024-01-14 17:00:00</t>
  </si>
  <si>
    <t>2024-01-14 18:00:00</t>
  </si>
  <si>
    <t>2024-01-14 19:00:00</t>
  </si>
  <si>
    <t>2024-01-14 20:00:00</t>
  </si>
  <si>
    <t>2024-01-14 21:00:00</t>
  </si>
  <si>
    <t>2024-01-14 22:00:00</t>
  </si>
  <si>
    <t>2024-01-14 23:00:00</t>
  </si>
  <si>
    <t>2024-01-15 00:00:00</t>
  </si>
  <si>
    <t>2024-01-15 01:00:00</t>
  </si>
  <si>
    <t>2024-01-15 02:00:00</t>
  </si>
  <si>
    <t>2024-01-15 03:00:00</t>
  </si>
  <si>
    <t>2024-01-15 04:00:00</t>
  </si>
  <si>
    <t>2024-01-15 05:00:00</t>
  </si>
  <si>
    <t>2024-01-15 06:00:00</t>
  </si>
  <si>
    <t>2024-01-15 07:00:00</t>
  </si>
  <si>
    <t>2024-01-15 08:00:00</t>
  </si>
  <si>
    <t>2024-01-15 09:00:00</t>
  </si>
  <si>
    <t>2024-01-15 10:00:00</t>
  </si>
  <si>
    <t>2024-01-15 11:00:00</t>
  </si>
  <si>
    <t>2024-01-15 12:00:00</t>
  </si>
  <si>
    <t>2024-01-15 13:00:00</t>
  </si>
  <si>
    <t>2024-01-15 14:00:00</t>
  </si>
  <si>
    <t>2024-01-15 15:00:00</t>
  </si>
  <si>
    <t>2024-01-15 16:00:00</t>
  </si>
  <si>
    <t>2024-01-15 17:00:00</t>
  </si>
  <si>
    <t>2024-01-15 18:00:00</t>
  </si>
  <si>
    <t>2024-01-15 19:00:00</t>
  </si>
  <si>
    <t>2024-01-15 20:00:00</t>
  </si>
  <si>
    <t>2024-01-15 21:00:00</t>
  </si>
  <si>
    <t>2024-01-15 22:00:00</t>
  </si>
  <si>
    <t>2024-01-15 23:00:00</t>
  </si>
  <si>
    <t>2024-01-16 00:00:00</t>
  </si>
  <si>
    <t>2024-01-16 01:00:00</t>
  </si>
  <si>
    <t>2024-01-16 02:00:00</t>
  </si>
  <si>
    <t>2024-01-16 03:00:00</t>
  </si>
  <si>
    <t>2024-01-16 04:00:00</t>
  </si>
  <si>
    <t>2024-01-16 05:00:00</t>
  </si>
  <si>
    <t>2024-01-16 06:00:00</t>
  </si>
  <si>
    <t>2024-01-16 07:00:00</t>
  </si>
  <si>
    <t>2024-01-16 08:00:00</t>
  </si>
  <si>
    <t>2024-01-16 09:00:00</t>
  </si>
  <si>
    <t>2024-01-16 10:00:00</t>
  </si>
  <si>
    <t>2024-01-16 11:00:00</t>
  </si>
  <si>
    <t>2024-01-16 12:00:00</t>
  </si>
  <si>
    <t>2024-01-16 13:00:00</t>
  </si>
  <si>
    <t>2024-01-16 14:00:00</t>
  </si>
  <si>
    <t>2024-01-16 15:00:00</t>
  </si>
  <si>
    <t>2024-01-16 16:00:00</t>
  </si>
  <si>
    <t>2024-01-16 17:00:00</t>
  </si>
  <si>
    <t>2024-01-16 18:00:00</t>
  </si>
  <si>
    <t>2024-01-16 19:00:00</t>
  </si>
  <si>
    <t>2024-01-16 20:00:00</t>
  </si>
  <si>
    <t>2024-01-16 21:00:00</t>
  </si>
  <si>
    <t>2024-01-16 22:00:00</t>
  </si>
  <si>
    <t>2024-01-16 23:00:00</t>
  </si>
  <si>
    <t>2024-01-17 00:00:00</t>
  </si>
  <si>
    <t>2024-01-17 01:00:00</t>
  </si>
  <si>
    <t>2024-01-17 02:00:00</t>
  </si>
  <si>
    <t>2024-01-17 03:00:00</t>
  </si>
  <si>
    <t>2024-01-17 04:00:00</t>
  </si>
  <si>
    <t>2024-01-17 05:00:00</t>
  </si>
  <si>
    <t>2024-01-17 06:00:00</t>
  </si>
  <si>
    <t>2024-01-17 07:00:00</t>
  </si>
  <si>
    <t>2024-01-17 08:00:00</t>
  </si>
  <si>
    <t>2024-01-17 09:00:00</t>
  </si>
  <si>
    <t>2024-01-17 10:00:00</t>
  </si>
  <si>
    <t>2024-01-17 11:00:00</t>
  </si>
  <si>
    <t>2024-01-17 12:00:00</t>
  </si>
  <si>
    <t>2024-01-17 13:00:00</t>
  </si>
  <si>
    <t>2024-01-17 14:00:00</t>
  </si>
  <si>
    <t>2024-01-17 15:00:00</t>
  </si>
  <si>
    <t>2024-01-17 16:00:00</t>
  </si>
  <si>
    <t>2024-01-17 17:00:00</t>
  </si>
  <si>
    <t>2024-01-17 18:00:00</t>
  </si>
  <si>
    <t>2024-01-17 19:00:00</t>
  </si>
  <si>
    <t>2024-01-17 20:00:00</t>
  </si>
  <si>
    <t>2024-01-17 21:00:00</t>
  </si>
  <si>
    <t>2024-01-17 22:00:00</t>
  </si>
  <si>
    <t>2024-01-17 23:00:00</t>
  </si>
  <si>
    <t>2024-01-18 00:00:00</t>
  </si>
  <si>
    <t>2024-01-18 01:00:00</t>
  </si>
  <si>
    <t>2024-01-18 02:00:00</t>
  </si>
  <si>
    <t>2024-01-18 03:00:00</t>
  </si>
  <si>
    <t>2024-01-18 04:00:00</t>
  </si>
  <si>
    <t>2024-01-18 05:00:00</t>
  </si>
  <si>
    <t>2024-01-18 06:00:00</t>
  </si>
  <si>
    <t>2024-01-18 07:00:00</t>
  </si>
  <si>
    <t>2024-01-18 08:00:00</t>
  </si>
  <si>
    <t>2024-01-18 09:00:00</t>
  </si>
  <si>
    <t>2024-01-18 10:00:00</t>
  </si>
  <si>
    <t>2024-01-18 11:00:00</t>
  </si>
  <si>
    <t>2024-01-18 12:00:00</t>
  </si>
  <si>
    <t>2024-01-18 13:00:00</t>
  </si>
  <si>
    <t>2024-01-18 14:00:00</t>
  </si>
  <si>
    <t>2024-01-18 15:00:00</t>
  </si>
  <si>
    <t>2024-01-18 16:00:00</t>
  </si>
  <si>
    <t>2024-01-18 17:00:00</t>
  </si>
  <si>
    <t>2024-01-18 18:00:00</t>
  </si>
  <si>
    <t>2024-01-18 19:00:00</t>
  </si>
  <si>
    <t>2024-01-18 20:00:00</t>
  </si>
  <si>
    <t>2024-01-18 21:00:00</t>
  </si>
  <si>
    <t>2024-01-18 22:00:00</t>
  </si>
  <si>
    <t>2024-01-18 23:00:00</t>
  </si>
  <si>
    <t>2024-01-19 00:00:00</t>
  </si>
  <si>
    <t>2024-01-19 01:00:00</t>
  </si>
  <si>
    <t>2024-01-19 02:00:00</t>
  </si>
  <si>
    <t>2024-01-19 03:00:00</t>
  </si>
  <si>
    <t>2024-01-19 04:00:00</t>
  </si>
  <si>
    <t>2024-01-19 05:00:00</t>
  </si>
  <si>
    <t>2024-01-19 06:00:00</t>
  </si>
  <si>
    <t>2024-01-19 07:00:00</t>
  </si>
  <si>
    <t>2024-01-19 08:00:00</t>
  </si>
  <si>
    <t>2024-01-19 09:00:00</t>
  </si>
  <si>
    <t>2024-01-19 10:00:00</t>
  </si>
  <si>
    <t>2024-01-19 11:00:00</t>
  </si>
  <si>
    <t>2024-01-19 12:00:00</t>
  </si>
  <si>
    <t>2024-01-19 13:00:00</t>
  </si>
  <si>
    <t>2024-01-19 14:00:00</t>
  </si>
  <si>
    <t>2024-01-19 15:00:00</t>
  </si>
  <si>
    <t>2024-01-19 16:00:00</t>
  </si>
  <si>
    <t>2024-01-19 17:00:00</t>
  </si>
  <si>
    <t>2024-01-19 18:00:00</t>
  </si>
  <si>
    <t>2024-01-19 19:00:00</t>
  </si>
  <si>
    <t>2024-01-19 20:00:00</t>
  </si>
  <si>
    <t>2024-01-19 21:00:00</t>
  </si>
  <si>
    <t>2024-01-19 22:00:00</t>
  </si>
  <si>
    <t>2024-01-19 23:00:00</t>
  </si>
  <si>
    <t>2024-01-20 00:00:00</t>
  </si>
  <si>
    <t>2024-01-20 01:00:00</t>
  </si>
  <si>
    <t>2024-01-20 02:00:00</t>
  </si>
  <si>
    <t>2024-01-20 03:00:00</t>
  </si>
  <si>
    <t>2024-01-20 04:00:00</t>
  </si>
  <si>
    <t>2024-01-20 05:00:00</t>
  </si>
  <si>
    <t>2024-01-20 06:00:00</t>
  </si>
  <si>
    <t>2024-01-20 07:00:00</t>
  </si>
  <si>
    <t>2024-01-20 08:00:00</t>
  </si>
  <si>
    <t>2024-01-20 09:00:00</t>
  </si>
  <si>
    <t>2024-01-20 10:00:00</t>
  </si>
  <si>
    <t>2024-01-20 11:00:00</t>
  </si>
  <si>
    <t>2024-01-20 12:00:00</t>
  </si>
  <si>
    <t>2024-01-20 13:00:00</t>
  </si>
  <si>
    <t>2024-01-20 14:00:00</t>
  </si>
  <si>
    <t>2024-01-20 15:00:00</t>
  </si>
  <si>
    <t>2024-01-20 16:00:00</t>
  </si>
  <si>
    <t>2024-01-20 17:00:00</t>
  </si>
  <si>
    <t>2024-01-20 18:00:00</t>
  </si>
  <si>
    <t>2024-01-20 19:00:00</t>
  </si>
  <si>
    <t>2024-01-20 20:00:00</t>
  </si>
  <si>
    <t>2024-01-20 21:00:00</t>
  </si>
  <si>
    <t>2024-01-20 22:00:00</t>
  </si>
  <si>
    <t>2024-01-20 23:00:00</t>
  </si>
  <si>
    <t>2024-01-21 00:00:00</t>
  </si>
  <si>
    <t>2024-01-21 01:00:00</t>
  </si>
  <si>
    <t>2024-01-21 02:00:00</t>
  </si>
  <si>
    <t>2024-01-21 03:00:00</t>
  </si>
  <si>
    <t>2024-01-21 04:00:00</t>
  </si>
  <si>
    <t>2024-01-21 05:00:00</t>
  </si>
  <si>
    <t>2024-01-21 06:00:00</t>
  </si>
  <si>
    <t>2024-01-21 07:00:00</t>
  </si>
  <si>
    <t>2024-01-21 08:00:00</t>
  </si>
  <si>
    <t>2024-01-21 09:00:00</t>
  </si>
  <si>
    <t>2024-01-21 10:00:00</t>
  </si>
  <si>
    <t>2024-01-21 11:00:00</t>
  </si>
  <si>
    <t>2024-01-21 12:00:00</t>
  </si>
  <si>
    <t>2024-01-21 13:00:00</t>
  </si>
  <si>
    <t>2024-01-21 14:00:00</t>
  </si>
  <si>
    <t>2024-01-21 15:00:00</t>
  </si>
  <si>
    <t>2024-01-21 16:00:00</t>
  </si>
  <si>
    <t>2024-01-21 17:00:00</t>
  </si>
  <si>
    <t>2024-01-21 18:00:00</t>
  </si>
  <si>
    <t>2024-01-21 19:00:00</t>
  </si>
  <si>
    <t>2024-01-21 20:00:00</t>
  </si>
  <si>
    <t>2024-01-21 21:00:00</t>
  </si>
  <si>
    <t>2024-01-21 22:00:00</t>
  </si>
  <si>
    <t>2024-01-21 23:00:00</t>
  </si>
  <si>
    <t>2024-01-22 00:00:00</t>
  </si>
  <si>
    <t>2024-01-22 01:00:00</t>
  </si>
  <si>
    <t>2024-01-22 02:00:00</t>
  </si>
  <si>
    <t>2024-01-22 03:00:00</t>
  </si>
  <si>
    <t>2024-01-22 04:00:00</t>
  </si>
  <si>
    <t>2024-01-22 05:00:00</t>
  </si>
  <si>
    <t>2024-01-22 06:00:00</t>
  </si>
  <si>
    <t>2024-01-22 07:00:00</t>
  </si>
  <si>
    <t>2024-01-22 08:00:00</t>
  </si>
  <si>
    <t>2024-01-22 09:00:00</t>
  </si>
  <si>
    <t>2024-01-22 10:00:00</t>
  </si>
  <si>
    <t>2024-01-22 11:00:00</t>
  </si>
  <si>
    <t>2024-01-22 12:00:00</t>
  </si>
  <si>
    <t>2024-01-22 13:00:00</t>
  </si>
  <si>
    <t>2024-01-22 14:00:00</t>
  </si>
  <si>
    <t>2024-01-22 15:00:00</t>
  </si>
  <si>
    <t>2024-01-22 16:00:00</t>
  </si>
  <si>
    <t>2024-01-22 17:00:00</t>
  </si>
  <si>
    <t>2024-01-22 18:00:00</t>
  </si>
  <si>
    <t>2024-01-22 19:00:00</t>
  </si>
  <si>
    <t>2024-01-22 20:00:00</t>
  </si>
  <si>
    <t>2024-01-22 21:00:00</t>
  </si>
  <si>
    <t>2024-01-22 22:00:00</t>
  </si>
  <si>
    <t>2024-01-22 23:00:00</t>
  </si>
  <si>
    <t>2024-01-23 00:00:00</t>
  </si>
  <si>
    <t>2024-01-23 01:00:00</t>
  </si>
  <si>
    <t>2024-01-23 02:00:00</t>
  </si>
  <si>
    <t>2024-01-23 03:00:00</t>
  </si>
  <si>
    <t>2024-01-23 04:00:00</t>
  </si>
  <si>
    <t>2024-01-23 05:00:00</t>
  </si>
  <si>
    <t>2024-01-23 06:00:00</t>
  </si>
  <si>
    <t>2024-01-23 07:00:00</t>
  </si>
  <si>
    <t>2024-01-23 08:00:00</t>
  </si>
  <si>
    <t>2024-01-23 09:00:00</t>
  </si>
  <si>
    <t>2024-01-23 10:00:00</t>
  </si>
  <si>
    <t>2024-01-23 11:00:00</t>
  </si>
  <si>
    <t>2024-01-23 12:00:00</t>
  </si>
  <si>
    <t>2024-01-23 13:00:00</t>
  </si>
  <si>
    <t>2024-01-23 14:00:00</t>
  </si>
  <si>
    <t>2024-01-23 15:00:00</t>
  </si>
  <si>
    <t>2024-01-23 16:00:00</t>
  </si>
  <si>
    <t>2024-01-23 17:00:00</t>
  </si>
  <si>
    <t>2024-01-23 18:00:00</t>
  </si>
  <si>
    <t>2024-01-23 19:00:00</t>
  </si>
  <si>
    <t>2024-01-23 20:00:00</t>
  </si>
  <si>
    <t>2024-01-23 21:00:00</t>
  </si>
  <si>
    <t>2024-01-23 22:00:00</t>
  </si>
  <si>
    <t>2024-01-23 23:00:00</t>
  </si>
  <si>
    <t>2024-01-24 00:00:00</t>
  </si>
  <si>
    <t>2024-01-24 01:00:00</t>
  </si>
  <si>
    <t>2024-01-24 02:00:00</t>
  </si>
  <si>
    <t>2024-01-24 03:00:00</t>
  </si>
  <si>
    <t>2024-01-24 04:00:00</t>
  </si>
  <si>
    <t>2024-01-24 05:00:00</t>
  </si>
  <si>
    <t>2024-01-24 06:00:00</t>
  </si>
  <si>
    <t>2024-01-24 07:00:00</t>
  </si>
  <si>
    <t>2024-01-24 08:00:00</t>
  </si>
  <si>
    <t>2024-01-24 09:00:00</t>
  </si>
  <si>
    <t>2024-01-24 10:00:00</t>
  </si>
  <si>
    <t>2024-01-24 11:00:00</t>
  </si>
  <si>
    <t>2024-01-24 12:00:00</t>
  </si>
  <si>
    <t>2024-01-24 13:00:00</t>
  </si>
  <si>
    <t>2024-01-24 14:00:00</t>
  </si>
  <si>
    <t>2024-01-24 15:00:00</t>
  </si>
  <si>
    <t>2024-01-24 16:00:00</t>
  </si>
  <si>
    <t>2024-01-24 17:00:00</t>
  </si>
  <si>
    <t>2024-01-24 18:00:00</t>
  </si>
  <si>
    <t>2024-01-24 19:00:00</t>
  </si>
  <si>
    <t>2024-01-24 20:00:00</t>
  </si>
  <si>
    <t>2024-01-24 21:00:00</t>
  </si>
  <si>
    <t>2024-01-24 22:00:00</t>
  </si>
  <si>
    <t>2024-01-24 23:00:00</t>
  </si>
  <si>
    <t>2024-01-25 00:00:00</t>
  </si>
  <si>
    <t>2024-01-25 01:00:00</t>
  </si>
  <si>
    <t>2024-01-25 02:00:00</t>
  </si>
  <si>
    <t>2024-01-25 03:00:00</t>
  </si>
  <si>
    <t>2024-01-25 04:00:00</t>
  </si>
  <si>
    <t>2024-01-25 05:00:00</t>
  </si>
  <si>
    <t>2024-01-25 06:00:00</t>
  </si>
  <si>
    <t>2024-01-25 07:00:00</t>
  </si>
  <si>
    <t>2024-01-25 08:00:00</t>
  </si>
  <si>
    <t>2024-01-25 09:00:00</t>
  </si>
  <si>
    <t>2024-01-25 10:00:00</t>
  </si>
  <si>
    <t>2024-01-25 11:00:00</t>
  </si>
  <si>
    <t>2024-01-25 12:00:00</t>
  </si>
  <si>
    <t>2024-01-25 13:00:00</t>
  </si>
  <si>
    <t>2024-01-25 14:00:00</t>
  </si>
  <si>
    <t>2024-01-25 15:00:00</t>
  </si>
  <si>
    <t>2024-01-25 16:00:00</t>
  </si>
  <si>
    <t>2024-01-25 17:00:00</t>
  </si>
  <si>
    <t>2024-01-25 18:00:00</t>
  </si>
  <si>
    <t>2024-01-25 19:00:00</t>
  </si>
  <si>
    <t>2024-01-25 20:00:00</t>
  </si>
  <si>
    <t>2024-01-25 21:00:00</t>
  </si>
  <si>
    <t>2024-01-25 22:00:00</t>
  </si>
  <si>
    <t>2024-01-25 23:00:00</t>
  </si>
  <si>
    <t>2024-01-26 00:00:00</t>
  </si>
  <si>
    <t>2024-01-26 01:00:00</t>
  </si>
  <si>
    <t>2024-01-26 02:00:00</t>
  </si>
  <si>
    <t>2024-01-26 03:00:00</t>
  </si>
  <si>
    <t>2024-01-26 04:00:00</t>
  </si>
  <si>
    <t>2024-01-26 05:00:00</t>
  </si>
  <si>
    <t>2024-01-26 06:00:00</t>
  </si>
  <si>
    <t>2024-01-26 07:00:00</t>
  </si>
  <si>
    <t>2024-01-26 08:00:00</t>
  </si>
  <si>
    <t>2024-01-26 09:00:00</t>
  </si>
  <si>
    <t>2024-01-26 10:00:00</t>
  </si>
  <si>
    <t>2024-01-26 11:00:00</t>
  </si>
  <si>
    <t>2024-01-26 12:00:00</t>
  </si>
  <si>
    <t>2024-01-26 13:00:00</t>
  </si>
  <si>
    <t>2024-01-26 14:00:00</t>
  </si>
  <si>
    <t>2024-01-26 15:00:00</t>
  </si>
  <si>
    <t>2024-01-26 16:00:00</t>
  </si>
  <si>
    <t>2024-01-26 17:00:00</t>
  </si>
  <si>
    <t>2024-01-26 18:00:00</t>
  </si>
  <si>
    <t>2024-01-26 19:00:00</t>
  </si>
  <si>
    <t>2024-01-26 20:00:00</t>
  </si>
  <si>
    <t>2024-01-26 21:00:00</t>
  </si>
  <si>
    <t>2024-01-26 22:00:00</t>
  </si>
  <si>
    <t>2024-01-26 23:00:00</t>
  </si>
  <si>
    <t>2024-01-27 00:00:00</t>
  </si>
  <si>
    <t>2024-01-27 01:00:00</t>
  </si>
  <si>
    <t>2024-01-27 02:00:00</t>
  </si>
  <si>
    <t>2024-01-27 03:00:00</t>
  </si>
  <si>
    <t>2024-01-27 04:00:00</t>
  </si>
  <si>
    <t>2024-01-27 05:00:00</t>
  </si>
  <si>
    <t>2024-01-27 06:00:00</t>
  </si>
  <si>
    <t>2024-01-27 07:00:00</t>
  </si>
  <si>
    <t>2024-01-27 08:00:00</t>
  </si>
  <si>
    <t>2024-01-27 09:00:00</t>
  </si>
  <si>
    <t>2024-01-27 10:00:00</t>
  </si>
  <si>
    <t>2024-01-27 11:00:00</t>
  </si>
  <si>
    <t>2024-01-27 12:00:00</t>
  </si>
  <si>
    <t>2024-01-27 13:00:00</t>
  </si>
  <si>
    <t>2024-01-27 14:00:00</t>
  </si>
  <si>
    <t>2024-01-27 15:00:00</t>
  </si>
  <si>
    <t>2024-01-27 16:00:00</t>
  </si>
  <si>
    <t>2024-01-27 17:00:00</t>
  </si>
  <si>
    <t>2024-01-27 18:00:00</t>
  </si>
  <si>
    <t>2024-01-27 19:00:00</t>
  </si>
  <si>
    <t>2024-01-27 20:00:00</t>
  </si>
  <si>
    <t>2024-01-27 21:00:00</t>
  </si>
  <si>
    <t>2024-01-27 22:00:00</t>
  </si>
  <si>
    <t>2024-01-27 23:00:00</t>
  </si>
  <si>
    <t>2024-01-28 00:00:00</t>
  </si>
  <si>
    <t>2024-01-28 01:00:00</t>
  </si>
  <si>
    <t>2024-01-28 02:00:00</t>
  </si>
  <si>
    <t>2024-01-28 03:00:00</t>
  </si>
  <si>
    <t>2024-01-28 04:00:00</t>
  </si>
  <si>
    <t>2024-01-28 05:00:00</t>
  </si>
  <si>
    <t>2024-01-28 06:00:00</t>
  </si>
  <si>
    <t>2024-01-28 07:00:00</t>
  </si>
  <si>
    <t>2024-01-28 08:00:00</t>
  </si>
  <si>
    <t>2024-01-28 09:00:00</t>
  </si>
  <si>
    <t>2024-01-28 10:00:00</t>
  </si>
  <si>
    <t>2024-01-28 11:00:00</t>
  </si>
  <si>
    <t>2024-01-28 12:00:00</t>
  </si>
  <si>
    <t>2024-01-28 13:00:00</t>
  </si>
  <si>
    <t>2024-01-28 14:00:00</t>
  </si>
  <si>
    <t>2024-01-28 15:00:00</t>
  </si>
  <si>
    <t>2024-01-28 16:00:00</t>
  </si>
  <si>
    <t>2024-01-28 17:00:00</t>
  </si>
  <si>
    <t>2024-01-28 18:00:00</t>
  </si>
  <si>
    <t>2024-01-28 19:00:00</t>
  </si>
  <si>
    <t>2024-01-28 20:00:00</t>
  </si>
  <si>
    <t>2024-01-28 21:00:00</t>
  </si>
  <si>
    <t>2024-01-28 22:00:00</t>
  </si>
  <si>
    <t>2024-01-28 23:00:00</t>
  </si>
  <si>
    <t>2024-01-29 00:00:00</t>
  </si>
  <si>
    <t>2024-01-29 01:00:00</t>
  </si>
  <si>
    <t>2024-01-29 02:00:00</t>
  </si>
  <si>
    <t>2024-01-29 03:00:00</t>
  </si>
  <si>
    <t>2024-01-29 04:00:00</t>
  </si>
  <si>
    <t>2024-01-29 05:00:00</t>
  </si>
  <si>
    <t>2024-01-29 06:00:00</t>
  </si>
  <si>
    <t>2024-01-29 07:00:00</t>
  </si>
  <si>
    <t>2024-01-29 08:00:00</t>
  </si>
  <si>
    <t>2024-01-29 09:00:00</t>
  </si>
  <si>
    <t>2024-01-29 10:00:00</t>
  </si>
  <si>
    <t>2024-01-29 11:00:00</t>
  </si>
  <si>
    <t>2024-01-29 12:00:00</t>
  </si>
  <si>
    <t>2024-01-29 13:00:00</t>
  </si>
  <si>
    <t>2024-01-29 14:00:00</t>
  </si>
  <si>
    <t>2024-01-29 15:00:00</t>
  </si>
  <si>
    <t>2024-01-29 16:00:00</t>
  </si>
  <si>
    <t>2024-01-29 17:00:00</t>
  </si>
  <si>
    <t>2024-01-29 18:00:00</t>
  </si>
  <si>
    <t>2024-01-29 19:00:00</t>
  </si>
  <si>
    <t>2024-01-29 20:00:00</t>
  </si>
  <si>
    <t>2024-01-29 21:00:00</t>
  </si>
  <si>
    <t>2024-01-29 22:00:00</t>
  </si>
  <si>
    <t>2024-01-29 23:00:00</t>
  </si>
  <si>
    <t>2024-01-30 00:00:00</t>
  </si>
  <si>
    <t>2024-01-30 01:00:00</t>
  </si>
  <si>
    <t>2024-01-30 02:00:00</t>
  </si>
  <si>
    <t>2024-01-30 03:00:00</t>
  </si>
  <si>
    <t>2024-01-30 04:00:00</t>
  </si>
  <si>
    <t>2024-01-30 05:00:00</t>
  </si>
  <si>
    <t>2024-01-30 06:00:00</t>
  </si>
  <si>
    <t>2024-01-30 07:00:00</t>
  </si>
  <si>
    <t>2024-01-30 08:00:00</t>
  </si>
  <si>
    <t>2024-01-30 09:00:00</t>
  </si>
  <si>
    <t>2024-01-30 10:00:00</t>
  </si>
  <si>
    <t>2024-01-30 11:00:00</t>
  </si>
  <si>
    <t>2024-01-30 12:00:00</t>
  </si>
  <si>
    <t>2024-01-30 13:00:00</t>
  </si>
  <si>
    <t>2024-01-30 14:00:00</t>
  </si>
  <si>
    <t>2024-01-30 15:00:00</t>
  </si>
  <si>
    <t>2024-01-30 16:00:00</t>
  </si>
  <si>
    <t>2024-01-30 17:00:00</t>
  </si>
  <si>
    <t>2024-01-30 18:00:00</t>
  </si>
  <si>
    <t>2024-01-30 19:00:00</t>
  </si>
  <si>
    <t>2024-01-30 20:00:00</t>
  </si>
  <si>
    <t>2024-01-30 21:00:00</t>
  </si>
  <si>
    <t>2024-01-30 22:00:00</t>
  </si>
  <si>
    <t>2024-01-30 23:00:00</t>
  </si>
  <si>
    <t>2024-01-31 00:00:00</t>
  </si>
  <si>
    <t>2024-01-31 01:00:00</t>
  </si>
  <si>
    <t>2024-01-31 02:00:00</t>
  </si>
  <si>
    <t>2024-01-31 03:00:00</t>
  </si>
  <si>
    <t>2024-01-31 04:00:00</t>
  </si>
  <si>
    <t>2024-01-31 05:00:00</t>
  </si>
  <si>
    <t>2024-01-31 06:00:00</t>
  </si>
  <si>
    <t>2024-01-31 07:00:00</t>
  </si>
  <si>
    <t>2024-01-31 08:00:00</t>
  </si>
  <si>
    <t>2024-01-31 09:00:00</t>
  </si>
  <si>
    <t>2024-01-31 10:00:00</t>
  </si>
  <si>
    <t>2024-01-31 11:00:00</t>
  </si>
  <si>
    <t>2024-01-31 12:00:00</t>
  </si>
  <si>
    <t>2024-01-31 13:00:00</t>
  </si>
  <si>
    <t>2024-01-31 14:00:00</t>
  </si>
  <si>
    <t>2024-01-31 15:00:00</t>
  </si>
  <si>
    <t>2024-01-31 16:00:00</t>
  </si>
  <si>
    <t>2024-01-31 17:00:00</t>
  </si>
  <si>
    <t>2024-01-31 18:00:00</t>
  </si>
  <si>
    <t>2024-01-31 19:00:00</t>
  </si>
  <si>
    <t>2024-01-31 20:00:00</t>
  </si>
  <si>
    <t>2024-01-31 21:00:00</t>
  </si>
  <si>
    <t>2024-01-31 22:00:00</t>
  </si>
  <si>
    <t>2024-01-31 23:00:00</t>
  </si>
  <si>
    <t>2024-02-01 00:00:00</t>
  </si>
  <si>
    <t>2024-02-01 01:00:00</t>
  </si>
  <si>
    <t>2024-02-01 02:00:00</t>
  </si>
  <si>
    <t>2024-02-01 03:00:00</t>
  </si>
  <si>
    <t>2024-02-01 04:00:00</t>
  </si>
  <si>
    <t>2024-02-01 05:00:00</t>
  </si>
  <si>
    <t>2024-02-01 06:00:00</t>
  </si>
  <si>
    <t>2024-02-01 07:00:00</t>
  </si>
  <si>
    <t>2024-02-01 08:00:00</t>
  </si>
  <si>
    <t>2024-02-01 09:00:00</t>
  </si>
  <si>
    <t>2024-02-01 10:00:00</t>
  </si>
  <si>
    <t>2024-02-01 11:00:00</t>
  </si>
  <si>
    <t>2024-02-01 12:00:00</t>
  </si>
  <si>
    <t>2024-02-01 13:00:00</t>
  </si>
  <si>
    <t>2024-02-01 14:00:00</t>
  </si>
  <si>
    <t>2024-02-01 15:00:00</t>
  </si>
  <si>
    <t>2024-02-01 16:00:00</t>
  </si>
  <si>
    <t>2024-02-01 17:00:00</t>
  </si>
  <si>
    <t>2024-02-01 18:00:00</t>
  </si>
  <si>
    <t>2024-02-01 19:00:00</t>
  </si>
  <si>
    <t>2024-02-01 20:00:00</t>
  </si>
  <si>
    <t>2024-02-01 21:00:00</t>
  </si>
  <si>
    <t>2024-02-01 22:00:00</t>
  </si>
  <si>
    <t>2024-02-01 23:00:00</t>
  </si>
  <si>
    <t>2024-02-02 00:00:00</t>
  </si>
  <si>
    <t>2024-02-02 01:00:00</t>
  </si>
  <si>
    <t>2024-02-02 02:00:00</t>
  </si>
  <si>
    <t>2024-02-02 03:00:00</t>
  </si>
  <si>
    <t>2024-02-02 04:00:00</t>
  </si>
  <si>
    <t>2024-02-02 05:00:00</t>
  </si>
  <si>
    <t>2024-02-02 06:00:00</t>
  </si>
  <si>
    <t>2024-02-02 07:00:00</t>
  </si>
  <si>
    <t>2024-02-02 08:00:00</t>
  </si>
  <si>
    <t>2024-02-02 09:00:00</t>
  </si>
  <si>
    <t>2024-02-02 10:00:00</t>
  </si>
  <si>
    <t>2024-02-02 11:00:00</t>
  </si>
  <si>
    <t>2024-02-02 12:00:00</t>
  </si>
  <si>
    <t>2024-02-02 13:00:00</t>
  </si>
  <si>
    <t>2024-02-02 14:00:00</t>
  </si>
  <si>
    <t>2024-02-02 15:00:00</t>
  </si>
  <si>
    <t>2024-02-02 16:00:00</t>
  </si>
  <si>
    <t>2024-02-02 17:00:00</t>
  </si>
  <si>
    <t>2024-02-02 18:00:00</t>
  </si>
  <si>
    <t>2024-02-02 19:00:00</t>
  </si>
  <si>
    <t>2024-02-02 20:00:00</t>
  </si>
  <si>
    <t>2024-02-02 21:00:00</t>
  </si>
  <si>
    <t>2024-02-02 22:00:00</t>
  </si>
  <si>
    <t>2024-02-02 23:00:00</t>
  </si>
  <si>
    <t>2024-02-03 00:00:00</t>
  </si>
  <si>
    <t>2024-02-03 01:00:00</t>
  </si>
  <si>
    <t>2024-02-03 02:00:00</t>
  </si>
  <si>
    <t>2024-02-03 03:00:00</t>
  </si>
  <si>
    <t>2024-02-03 04:00:00</t>
  </si>
  <si>
    <t>2024-02-03 05:00:00</t>
  </si>
  <si>
    <t>2024-02-03 06:00:00</t>
  </si>
  <si>
    <t>2024-02-03 07:00:00</t>
  </si>
  <si>
    <t>2024-02-03 08:00:00</t>
  </si>
  <si>
    <t>2024-02-03 09:00:00</t>
  </si>
  <si>
    <t>2024-02-03 10:00:00</t>
  </si>
  <si>
    <t>2024-02-03 11:00:00</t>
  </si>
  <si>
    <t>2024-02-03 12:00:00</t>
  </si>
  <si>
    <t>2024-02-03 13:00:00</t>
  </si>
  <si>
    <t>2024-02-03 14:00:00</t>
  </si>
  <si>
    <t>2024-02-03 15:00:00</t>
  </si>
  <si>
    <t>2024-02-03 16:00:00</t>
  </si>
  <si>
    <t>2024-02-03 17:00:00</t>
  </si>
  <si>
    <t>2024-02-03 18:00:00</t>
  </si>
  <si>
    <t>2024-02-03 19:00:00</t>
  </si>
  <si>
    <t>2024-02-03 20:00:00</t>
  </si>
  <si>
    <t>2024-02-03 21:00:00</t>
  </si>
  <si>
    <t>2024-02-03 22:00:00</t>
  </si>
  <si>
    <t>2024-02-03 23:00:00</t>
  </si>
  <si>
    <t>2024-02-04 00:00:00</t>
  </si>
  <si>
    <t>2024-02-04 01:00:00</t>
  </si>
  <si>
    <t>2024-02-04 02:00:00</t>
  </si>
  <si>
    <t>2024-02-04 03:00:00</t>
  </si>
  <si>
    <t>2024-02-04 04:00:00</t>
  </si>
  <si>
    <t>2024-02-04 05:00:00</t>
  </si>
  <si>
    <t>2024-02-04 06:00:00</t>
  </si>
  <si>
    <t>2024-02-04 07:00:00</t>
  </si>
  <si>
    <t>2024-02-04 08:00:00</t>
  </si>
  <si>
    <t>2024-02-04 09:00:00</t>
  </si>
  <si>
    <t>2024-02-04 10:00:00</t>
  </si>
  <si>
    <t>2024-02-04 11:00:00</t>
  </si>
  <si>
    <t>2024-02-04 12:00:00</t>
  </si>
  <si>
    <t>2024-02-04 13:00:00</t>
  </si>
  <si>
    <t>2024-02-04 14:00:00</t>
  </si>
  <si>
    <t>2024-02-04 15:00:00</t>
  </si>
  <si>
    <t>2024-02-04 16:00:00</t>
  </si>
  <si>
    <t>2024-02-04 17:00:00</t>
  </si>
  <si>
    <t>2024-02-04 18:00:00</t>
  </si>
  <si>
    <t>2024-02-04 19:00:00</t>
  </si>
  <si>
    <t>2024-02-04 20:00:00</t>
  </si>
  <si>
    <t>2024-02-04 21:00:00</t>
  </si>
  <si>
    <t>2024-02-04 22:00:00</t>
  </si>
  <si>
    <t>2024-02-04 23:00:00</t>
  </si>
  <si>
    <t>2024-02-05 00:00:00</t>
  </si>
  <si>
    <t>2024-02-05 01:00:00</t>
  </si>
  <si>
    <t>2024-02-05 02:00:00</t>
  </si>
  <si>
    <t>2024-02-05 03:00:00</t>
  </si>
  <si>
    <t>2024-02-05 04:00:00</t>
  </si>
  <si>
    <t>2024-02-05 05:00:00</t>
  </si>
  <si>
    <t>2024-02-05 06:00:00</t>
  </si>
  <si>
    <t>2024-02-05 07:00:00</t>
  </si>
  <si>
    <t>2024-02-05 08:00:00</t>
  </si>
  <si>
    <t>2024-02-05 09:00:00</t>
  </si>
  <si>
    <t>2024-02-05 10:00:00</t>
  </si>
  <si>
    <t>2024-02-05 11:00:00</t>
  </si>
  <si>
    <t>2024-02-05 12:00:00</t>
  </si>
  <si>
    <t>2024-02-05 13:00:00</t>
  </si>
  <si>
    <t>2024-02-05 14:00:00</t>
  </si>
  <si>
    <t>2024-02-05 15:00:00</t>
  </si>
  <si>
    <t>2024-02-05 16:00:00</t>
  </si>
  <si>
    <t>2024-02-05 17:00:00</t>
  </si>
  <si>
    <t>2024-02-05 18:00:00</t>
  </si>
  <si>
    <t>2024-02-05 19:00:00</t>
  </si>
  <si>
    <t>2024-02-05 20:00:00</t>
  </si>
  <si>
    <t>2024-02-05 21:00:00</t>
  </si>
  <si>
    <t>2024-02-05 22:00:00</t>
  </si>
  <si>
    <t>2024-02-05 23:00:00</t>
  </si>
  <si>
    <t>2024-02-06 00:00:00</t>
  </si>
  <si>
    <t>2024-02-06 01:00:00</t>
  </si>
  <si>
    <t>2024-02-06 02:00:00</t>
  </si>
  <si>
    <t>2024-02-06 03:00:00</t>
  </si>
  <si>
    <t>2024-02-06 04:00:00</t>
  </si>
  <si>
    <t>2024-02-06 05:00:00</t>
  </si>
  <si>
    <t>2024-02-06 06:00:00</t>
  </si>
  <si>
    <t>2024-02-06 07:00:00</t>
  </si>
  <si>
    <t>2024-02-06 08:00:00</t>
  </si>
  <si>
    <t>2024-02-06 09:00:00</t>
  </si>
  <si>
    <t>2024-02-06 10:00:00</t>
  </si>
  <si>
    <t>2024-02-06 11:00:00</t>
  </si>
  <si>
    <t>2024-02-06 12:00:00</t>
  </si>
  <si>
    <t>2024-02-06 13:00:00</t>
  </si>
  <si>
    <t>2024-02-06 14:00:00</t>
  </si>
  <si>
    <t>2024-02-06 15:00:00</t>
  </si>
  <si>
    <t>2024-02-06 16:00:00</t>
  </si>
  <si>
    <t>2024-02-06 17:00:00</t>
  </si>
  <si>
    <t>2024-02-06 18:00:00</t>
  </si>
  <si>
    <t>2024-02-06 19:00:00</t>
  </si>
  <si>
    <t>2024-02-06 20:00:00</t>
  </si>
  <si>
    <t>2024-02-06 21:00:00</t>
  </si>
  <si>
    <t>2024-02-06 22:00:00</t>
  </si>
  <si>
    <t>2024-02-06 23:00:00</t>
  </si>
  <si>
    <t>2024-02-07 00:00:00</t>
  </si>
  <si>
    <t>2024-02-07 01:00:00</t>
  </si>
  <si>
    <t>2024-02-07 02:00:00</t>
  </si>
  <si>
    <t>2024-02-07 03:00:00</t>
  </si>
  <si>
    <t>2024-02-07 04:00:00</t>
  </si>
  <si>
    <t>2024-02-07 05:00:00</t>
  </si>
  <si>
    <t>2024-02-07 06:00:00</t>
  </si>
  <si>
    <t>2024-02-07 07:00:00</t>
  </si>
  <si>
    <t>2024-02-07 08:00:00</t>
  </si>
  <si>
    <t>2024-02-07 09:00:00</t>
  </si>
  <si>
    <t>2024-02-07 10:00:00</t>
  </si>
  <si>
    <t>2024-02-07 11:00:00</t>
  </si>
  <si>
    <t>2024-02-07 12:00:00</t>
  </si>
  <si>
    <t>2024-02-07 13:00:00</t>
  </si>
  <si>
    <t>2024-02-07 14:00:00</t>
  </si>
  <si>
    <t>2024-02-07 15:00:00</t>
  </si>
  <si>
    <t>2024-02-07 16:00:00</t>
  </si>
  <si>
    <t>2024-02-07 17:00:00</t>
  </si>
  <si>
    <t>2024-02-07 18:00:00</t>
  </si>
  <si>
    <t>2024-02-07 19:00:00</t>
  </si>
  <si>
    <t>2024-02-07 20:00:00</t>
  </si>
  <si>
    <t>2024-02-07 21:00:00</t>
  </si>
  <si>
    <t>2024-02-07 22:00:00</t>
  </si>
  <si>
    <t>2024-02-07 23:00:00</t>
  </si>
  <si>
    <t>2024-02-08 00:00:00</t>
  </si>
  <si>
    <t>2024-02-08 01:00:00</t>
  </si>
  <si>
    <t>2024-02-08 02:00:00</t>
  </si>
  <si>
    <t>2024-02-08 03:00:00</t>
  </si>
  <si>
    <t>2024-02-08 04:00:00</t>
  </si>
  <si>
    <t>2024-02-08 05:00:00</t>
  </si>
  <si>
    <t>2024-02-08 06:00:00</t>
  </si>
  <si>
    <t>2024-02-08 07:00:00</t>
  </si>
  <si>
    <t>2024-02-08 08:00:00</t>
  </si>
  <si>
    <t>2024-02-08 09:00:00</t>
  </si>
  <si>
    <t>2024-02-08 10:00:00</t>
  </si>
  <si>
    <t>2024-02-08 11:00:00</t>
  </si>
  <si>
    <t>2024-02-08 12:00:00</t>
  </si>
  <si>
    <t>2024-02-08 13:00:00</t>
  </si>
  <si>
    <t>2024-02-08 14:00:00</t>
  </si>
  <si>
    <t>2024-02-08 15:00:00</t>
  </si>
  <si>
    <t>2024-02-08 16:00:00</t>
  </si>
  <si>
    <t>2024-02-08 17:00:00</t>
  </si>
  <si>
    <t>2024-02-08 18:00:00</t>
  </si>
  <si>
    <t>2024-02-08 19:00:00</t>
  </si>
  <si>
    <t>2024-02-08 20:00:00</t>
  </si>
  <si>
    <t>2024-02-08 21:00:00</t>
  </si>
  <si>
    <t>2024-02-08 22:00:00</t>
  </si>
  <si>
    <t>2024-02-08 23:00:00</t>
  </si>
  <si>
    <t>2024-02-09 00:00:00</t>
  </si>
  <si>
    <t>2024-02-09 01:00:00</t>
  </si>
  <si>
    <t>2024-02-09 02:00:00</t>
  </si>
  <si>
    <t>2024-02-09 03:00:00</t>
  </si>
  <si>
    <t>2024-02-09 04:00:00</t>
  </si>
  <si>
    <t>2024-02-09 05:00:00</t>
  </si>
  <si>
    <t>2024-02-09 06:00:00</t>
  </si>
  <si>
    <t>2024-02-09 07:00:00</t>
  </si>
  <si>
    <t>2024-02-09 08:00:00</t>
  </si>
  <si>
    <t>2024-02-09 09:00:00</t>
  </si>
  <si>
    <t>2024-02-09 10:00:00</t>
  </si>
  <si>
    <t>2024-02-09 11:00:00</t>
  </si>
  <si>
    <t>2024-02-09 12:00:00</t>
  </si>
  <si>
    <t>2024-02-09 13:00:00</t>
  </si>
  <si>
    <t>2024-02-09 14:00:00</t>
  </si>
  <si>
    <t>2024-02-09 15:00:00</t>
  </si>
  <si>
    <t>2024-02-09 16:00:00</t>
  </si>
  <si>
    <t>2024-02-09 17:00:00</t>
  </si>
  <si>
    <t>2024-02-09 18:00:00</t>
  </si>
  <si>
    <t>2024-02-09 19:00:00</t>
  </si>
  <si>
    <t>2024-02-09 20:00:00</t>
  </si>
  <si>
    <t>2024-02-09 21:00:00</t>
  </si>
  <si>
    <t>2024-02-09 22:00:00</t>
  </si>
  <si>
    <t>2024-02-09 23:00:00</t>
  </si>
  <si>
    <t>2024-02-10 00:00:00</t>
  </si>
  <si>
    <t>2024-02-10 01:00:00</t>
  </si>
  <si>
    <t>2024-02-10 02:00:00</t>
  </si>
  <si>
    <t>2024-02-10 03:00:00</t>
  </si>
  <si>
    <t>2024-02-10 04:00:00</t>
  </si>
  <si>
    <t>2024-02-10 05:00:00</t>
  </si>
  <si>
    <t>2024-02-10 06:00:00</t>
  </si>
  <si>
    <t>2024-02-10 07:00:00</t>
  </si>
  <si>
    <t>2024-02-10 08:00:00</t>
  </si>
  <si>
    <t>2024-02-10 09:00:00</t>
  </si>
  <si>
    <t>2024-02-10 10:00:00</t>
  </si>
  <si>
    <t>2024-02-10 11:00:00</t>
  </si>
  <si>
    <t>2024-02-10 12:00:00</t>
  </si>
  <si>
    <t>2024-02-10 13:00:00</t>
  </si>
  <si>
    <t>2024-02-10 14:00:00</t>
  </si>
  <si>
    <t>2024-02-10 15:00:00</t>
  </si>
  <si>
    <t>2024-02-10 16:00:00</t>
  </si>
  <si>
    <t>2024-02-10 17:00:00</t>
  </si>
  <si>
    <t>2024-02-10 18:00:00</t>
  </si>
  <si>
    <t>2024-02-10 19:00:00</t>
  </si>
  <si>
    <t>2024-02-10 20:00:00</t>
  </si>
  <si>
    <t>2024-02-10 21:00:00</t>
  </si>
  <si>
    <t>2024-02-10 22:00:00</t>
  </si>
  <si>
    <t>2024-02-10 23:00:00</t>
  </si>
  <si>
    <t>2024-02-11 00:00:00</t>
  </si>
  <si>
    <t>2024-02-11 01:00:00</t>
  </si>
  <si>
    <t>2024-02-11 02:00:00</t>
  </si>
  <si>
    <t>2024-02-11 03:00:00</t>
  </si>
  <si>
    <t>2024-02-11 04:00:00</t>
  </si>
  <si>
    <t>2024-02-11 05:00:00</t>
  </si>
  <si>
    <t>2024-02-11 06:00:00</t>
  </si>
  <si>
    <t>2024-02-11 07:00:00</t>
  </si>
  <si>
    <t>2024-02-11 08:00:00</t>
  </si>
  <si>
    <t>2024-02-11 09:00:00</t>
  </si>
  <si>
    <t>2024-02-11 10:00:00</t>
  </si>
  <si>
    <t>2024-02-11 11:00:00</t>
  </si>
  <si>
    <t>2024-02-11 12:00:00</t>
  </si>
  <si>
    <t>2024-02-11 13:00:00</t>
  </si>
  <si>
    <t>2024-02-11 14:00:00</t>
  </si>
  <si>
    <t>2024-02-11 15:00:00</t>
  </si>
  <si>
    <t>2024-02-11 16:00:00</t>
  </si>
  <si>
    <t>2024-02-11 17:00:00</t>
  </si>
  <si>
    <t>2024-02-11 18:00:00</t>
  </si>
  <si>
    <t>2024-02-11 19:00:00</t>
  </si>
  <si>
    <t>2024-02-11 20:00:00</t>
  </si>
  <si>
    <t>2024-02-11 21:00:00</t>
  </si>
  <si>
    <t>2024-02-11 22:00:00</t>
  </si>
  <si>
    <t>2024-02-11 23:00:00</t>
  </si>
  <si>
    <t>2024-02-12 00:00:00</t>
  </si>
  <si>
    <t>2024-02-12 01:00:00</t>
  </si>
  <si>
    <t>2024-02-12 02:00:00</t>
  </si>
  <si>
    <t>2024-02-12 03:00:00</t>
  </si>
  <si>
    <t>R2</t>
  </si>
  <si>
    <t>R4</t>
  </si>
  <si>
    <t>R1</t>
  </si>
  <si>
    <t>R6</t>
  </si>
  <si>
    <t>R5</t>
  </si>
  <si>
    <t>R3</t>
  </si>
  <si>
    <t>Standard</t>
  </si>
  <si>
    <t>Heavy</t>
  </si>
  <si>
    <t>Ultra</t>
  </si>
  <si>
    <t>Mini</t>
  </si>
  <si>
    <t>Urgent</t>
  </si>
  <si>
    <t>Medium</t>
  </si>
  <si>
    <t>High</t>
  </si>
  <si>
    <t>Low</t>
  </si>
  <si>
    <t>DRV28</t>
  </si>
  <si>
    <t>DRV1</t>
  </si>
  <si>
    <t>DRV32</t>
  </si>
  <si>
    <t>DRV30</t>
  </si>
  <si>
    <t>DRV42</t>
  </si>
  <si>
    <t>DRV19</t>
  </si>
  <si>
    <t>DRV20</t>
  </si>
  <si>
    <t>DRV27</t>
  </si>
  <si>
    <t>DRV37</t>
  </si>
  <si>
    <t>DRV4</t>
  </si>
  <si>
    <t>DRV23</t>
  </si>
  <si>
    <t>DRV29</t>
  </si>
  <si>
    <t>DRV50</t>
  </si>
  <si>
    <t>DRV44</t>
  </si>
  <si>
    <t>DRV41</t>
  </si>
  <si>
    <t>DRV34</t>
  </si>
  <si>
    <t>DRV22</t>
  </si>
  <si>
    <t>DRV7</t>
  </si>
  <si>
    <t>DRV13</t>
  </si>
  <si>
    <t>DRV3</t>
  </si>
  <si>
    <t>DRV24</t>
  </si>
  <si>
    <t>DRV40</t>
  </si>
  <si>
    <t>DRV21</t>
  </si>
  <si>
    <t>DRV36</t>
  </si>
  <si>
    <t>DRV12</t>
  </si>
  <si>
    <t>DRV39</t>
  </si>
  <si>
    <t>DRV33</t>
  </si>
  <si>
    <t>DRV38</t>
  </si>
  <si>
    <t>DRV43</t>
  </si>
  <si>
    <t>DRV45</t>
  </si>
  <si>
    <t>DRV10</t>
  </si>
  <si>
    <t>DRV8</t>
  </si>
  <si>
    <t>DRV46</t>
  </si>
  <si>
    <t>DRV49</t>
  </si>
  <si>
    <t>DRV35</t>
  </si>
  <si>
    <t>DRV14</t>
  </si>
  <si>
    <t>DRV15</t>
  </si>
  <si>
    <t>DRV9</t>
  </si>
  <si>
    <t>DRV6</t>
  </si>
  <si>
    <t>DRV31</t>
  </si>
  <si>
    <t>DRV5</t>
  </si>
  <si>
    <t>DRV47</t>
  </si>
  <si>
    <t>DRV26</t>
  </si>
  <si>
    <t>DRV2</t>
  </si>
  <si>
    <t>DRV11</t>
  </si>
  <si>
    <t>DRV17</t>
  </si>
  <si>
    <t>DRV48</t>
  </si>
  <si>
    <t>DRV16</t>
  </si>
  <si>
    <t>DRV18</t>
  </si>
  <si>
    <t>DRV25</t>
  </si>
  <si>
    <t>South</t>
  </si>
  <si>
    <t>West</t>
  </si>
  <si>
    <t>East</t>
  </si>
  <si>
    <t>Central</t>
  </si>
  <si>
    <t>North</t>
  </si>
  <si>
    <t>Internal</t>
  </si>
  <si>
    <t>External</t>
  </si>
  <si>
    <t xml:space="preserve">Load Weight Identify </t>
  </si>
  <si>
    <t>Imputed Rating</t>
  </si>
  <si>
    <t xml:space="preserve"> Delivery Delay</t>
  </si>
  <si>
    <t>Delivery Success</t>
  </si>
  <si>
    <t>dublicates</t>
  </si>
  <si>
    <t>Row Labels</t>
  </si>
  <si>
    <t>Grand Total</t>
  </si>
  <si>
    <t>Sum of  Delivery Delay</t>
  </si>
  <si>
    <t>Sum of Delivery Success</t>
  </si>
  <si>
    <t>Average of Delivery Success</t>
  </si>
  <si>
    <t>(All)</t>
  </si>
  <si>
    <t>Revenue Efficiency</t>
  </si>
  <si>
    <t xml:space="preserve">Delivery Duration </t>
  </si>
  <si>
    <t>Sum of  Delivery Delay2</t>
  </si>
  <si>
    <t>Average of  Delivery Delay2</t>
  </si>
  <si>
    <t xml:space="preserve"> Season</t>
  </si>
  <si>
    <t>Sum of Revenue ($)</t>
  </si>
  <si>
    <t>Column Labels</t>
  </si>
  <si>
    <t>Winter</t>
  </si>
  <si>
    <t>Sum of Fuel Cost ($)</t>
  </si>
  <si>
    <t>Sum of Revenue Efficiency</t>
  </si>
  <si>
    <t>Profit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</si>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</sst>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 applyProtection="1">
      <alignment horizontal="center" vertical="top"/>
    </xf>
    <xf numFmtId="165" fontId="0" fillId="0" borderId="0" xfId="0" applyNumberFormat="1" applyAlignment="1" applyProtection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ho" refreshedDate="45812.13791041667" createdVersion="6" refreshedVersion="6" minRefreshableVersion="3" recordCount="1000" xr:uid="{8079F850-4BA6-42E3-923E-64D353CB5A4B}">
  <cacheSource type="worksheet">
    <worksheetSource ref="A1:Y1001" sheet="Sheet1"/>
  </cacheSource>
  <cacheFields count="20">
    <cacheField name="Delivery ID" numFmtId="0">
      <sharedItems/>
    </cacheField>
    <cacheField name="dublicates" numFmtId="0">
      <sharedItems containsSemiMixedTypes="0" containsString="0" containsNumber="1" containsInteger="1" minValue="1" maxValue="1"/>
    </cacheField>
    <cacheField name="Dispatch Date" numFmtId="165">
      <sharedItems containsSemiMixedTypes="0" containsNonDate="0" containsDate="1" containsString="0" minDate="2024-01-01T00:00:00" maxDate="2024-02-12T00:00:00"/>
    </cacheField>
    <cacheField name="Actual Arrival" numFmtId="0">
      <sharedItems/>
    </cacheField>
    <cacheField name="Expected Arrival" numFmtId="0">
      <sharedItems/>
    </cacheField>
    <cacheField name="Route Code" numFmtId="0">
      <sharedItems count="6">
        <s v="R2"/>
        <s v="R4"/>
        <s v="R1"/>
        <s v="R6"/>
        <s v="R5"/>
        <s v="R3"/>
      </sharedItems>
    </cacheField>
    <cacheField name="Distance (KM)" numFmtId="0">
      <sharedItems containsSemiMixedTypes="0" containsString="0" containsNumber="1" containsInteger="1" minValue="50" maxValue="999"/>
    </cacheField>
    <cacheField name="Revenue ($)" numFmtId="0">
      <sharedItems containsSemiMixedTypes="0" containsString="0" containsNumber="1" containsInteger="1" minValue="500" maxValue="4994"/>
    </cacheField>
    <cacheField name="Fuel Cost ($)" numFmtId="0">
      <sharedItems containsSemiMixedTypes="0" containsString="0" containsNumber="1" containsInteger="1" minValue="50" maxValue="798"/>
    </cacheField>
    <cacheField name="Load Weight (Tonnes)" numFmtId="0">
      <sharedItems containsSemiMixedTypes="0" containsString="0" containsNumber="1" containsInteger="1" minValue="1" maxValue="29"/>
    </cacheField>
    <cacheField name="Load Weight Identify " numFmtId="0">
      <sharedItems/>
    </cacheField>
    <cacheField name="Fleet Type" numFmtId="0">
      <sharedItems count="4">
        <s v="Standard"/>
        <s v="Heavy"/>
        <s v="Ultra"/>
        <s v="Mini"/>
      </sharedItems>
    </cacheField>
    <cacheField name="Priority Level" numFmtId="0">
      <sharedItems count="4">
        <s v="Urgent"/>
        <s v="Medium"/>
        <s v="High"/>
        <s v="Low"/>
      </sharedItems>
    </cacheField>
    <cacheField name="Driver ID" numFmtId="0">
      <sharedItems/>
    </cacheField>
    <cacheField name="Vendor Region" numFmtId="0">
      <sharedItems count="5">
        <s v="South"/>
        <s v="West"/>
        <s v="East"/>
        <s v="Central"/>
        <s v="North"/>
      </sharedItems>
    </cacheField>
    <cacheField name="Vendor Type" numFmtId="0">
      <sharedItems/>
    </cacheField>
    <cacheField name="Rating" numFmtId="0">
      <sharedItems containsString="0" containsBlank="1" containsNumber="1" minValue="3.8" maxValue="4.7"/>
    </cacheField>
    <cacheField name="Imputed Rating" numFmtId="0">
      <sharedItems/>
    </cacheField>
    <cacheField name=" Delivery Delay" numFmtId="0">
      <sharedItems containsSemiMixedTypes="0" containsString="0" containsNumber="1" minValue="1.9999999998835847" maxValue="2.0000000000582077" count="2">
        <n v="2.0000000000582077"/>
        <n v="1.9999999998835847"/>
      </sharedItems>
    </cacheField>
    <cacheField name="Delivery Success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ho" refreshedDate="45812.678717592593" createdVersion="6" refreshedVersion="6" minRefreshableVersion="3" recordCount="1003" xr:uid="{F44744A9-1C8E-4486-98F8-E1340F8454AD}">
  <cacheSource type="worksheet">
    <worksheetSource ref="A1:Y1048576" sheet="Sheet1"/>
  </cacheSource>
  <cacheFields count="25">
    <cacheField name="Delivery ID" numFmtId="0">
      <sharedItems containsBlank="1"/>
    </cacheField>
    <cacheField name="dublicates" numFmtId="0">
      <sharedItems containsString="0" containsBlank="1" containsNumber="1" containsInteger="1" minValue="1" maxValue="1"/>
    </cacheField>
    <cacheField name="Dispatch Date" numFmtId="165">
      <sharedItems containsNonDate="0" containsDate="1" containsString="0" containsBlank="1" minDate="2024-01-01T00:00:00" maxDate="2024-02-12T00:00:00"/>
    </cacheField>
    <cacheField name="Actual Arrival" numFmtId="0">
      <sharedItems containsBlank="1"/>
    </cacheField>
    <cacheField name="Expected Arrival" numFmtId="0">
      <sharedItems containsBlank="1"/>
    </cacheField>
    <cacheField name="Dispatch Date2" numFmtId="0">
      <sharedItems containsBlank="1"/>
    </cacheField>
    <cacheField name="Delivery Duration " numFmtId="0">
      <sharedItems containsString="0" containsBlank="1" containsNumber="1" containsInteger="1" minValue="12" maxValue="12" count="2">
        <n v="12"/>
        <m/>
      </sharedItems>
    </cacheField>
    <cacheField name=" Season" numFmtId="0">
      <sharedItems containsBlank="1" count="2">
        <s v="Winter"/>
        <m/>
      </sharedItems>
    </cacheField>
    <cacheField name="Route Code" numFmtId="0">
      <sharedItems containsBlank="1" count="7">
        <s v="R2"/>
        <s v="R4"/>
        <s v="R1"/>
        <s v="R6"/>
        <s v="R5"/>
        <s v="R3"/>
        <m/>
      </sharedItems>
    </cacheField>
    <cacheField name="Distance (KM)" numFmtId="0">
      <sharedItems containsString="0" containsBlank="1" containsNumber="1" containsInteger="1" minValue="50" maxValue="999"/>
    </cacheField>
    <cacheField name="Revenue ($)" numFmtId="0">
      <sharedItems containsString="0" containsBlank="1" containsNumber="1" containsInteger="1" minValue="500" maxValue="4994"/>
    </cacheField>
    <cacheField name="Revenue Efficiency" numFmtId="0">
      <sharedItems containsString="0" containsBlank="1" containsNumber="1" minValue="4.7071129707112969E-2" maxValue="5.7414215686274508"/>
    </cacheField>
    <cacheField name="Profit" numFmtId="0">
      <sharedItems containsString="0" containsBlank="1" containsNumber="1" containsInteger="1" minValue="-170" maxValue="4875"/>
    </cacheField>
    <cacheField name="Fuel Cost ($)" numFmtId="0">
      <sharedItems containsString="0" containsBlank="1" containsNumber="1" containsInteger="1" minValue="50" maxValue="798"/>
    </cacheField>
    <cacheField name="Load Weight (Tonnes)" numFmtId="0">
      <sharedItems containsString="0" containsBlank="1" containsNumber="1" containsInteger="1" minValue="1" maxValue="29"/>
    </cacheField>
    <cacheField name="Load Weight Identify " numFmtId="0">
      <sharedItems containsBlank="1"/>
    </cacheField>
    <cacheField name="Fleet Type" numFmtId="0">
      <sharedItems containsBlank="1" count="5">
        <s v="Standard"/>
        <s v="Heavy"/>
        <s v="Ultra"/>
        <s v="Mini"/>
        <m/>
      </sharedItems>
    </cacheField>
    <cacheField name="Priority Level" numFmtId="0">
      <sharedItems containsBlank="1"/>
    </cacheField>
    <cacheField name="Driver ID" numFmtId="0">
      <sharedItems containsBlank="1"/>
    </cacheField>
    <cacheField name="Vendor Region" numFmtId="0">
      <sharedItems containsBlank="1" count="6">
        <s v="South"/>
        <s v="West"/>
        <s v="East"/>
        <s v="Central"/>
        <s v="North"/>
        <m/>
      </sharedItems>
    </cacheField>
    <cacheField name="Vendor Type" numFmtId="0">
      <sharedItems containsBlank="1"/>
    </cacheField>
    <cacheField name="Rating" numFmtId="0">
      <sharedItems containsString="0" containsBlank="1" containsNumber="1" minValue="3.8" maxValue="4.7" count="6">
        <m/>
        <n v="4"/>
        <n v="4.7"/>
        <n v="4.5"/>
        <n v="3.8"/>
        <n v="4.2"/>
      </sharedItems>
    </cacheField>
    <cacheField name="Imputed Rating" numFmtId="0">
      <sharedItems containsBlank="1"/>
    </cacheField>
    <cacheField name=" Delivery Delay" numFmtId="0">
      <sharedItems containsString="0" containsBlank="1" containsNumber="1" minValue="1.9999999998835847" maxValue="2.0000000000582077"/>
    </cacheField>
    <cacheField name="Delivery Success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bho" refreshedDate="45812.749601967589" backgroundQuery="1" createdVersion="6" refreshedVersion="6" minRefreshableVersion="3" recordCount="0" supportSubquery="1" supportAdvancedDrill="1" xr:uid="{BFE1FD78-959A-40F2-B107-6B8F80AE99A6}">
  <cacheSource type="external" connectionId="1"/>
  <cacheFields count="3">
    <cacheField name="[Range].[Fleet Type].[Fleet Type]" caption="Fleet Type" numFmtId="0" hierarchy="16" level="1">
      <sharedItems count="4">
        <s v="Heavy"/>
        <s v="Mini"/>
        <s v="Standard"/>
        <s v="Ultra"/>
      </sharedItems>
    </cacheField>
    <cacheField name="[Range].[Route Code].[Route Code]" caption="Route Code" numFmtId="0" hierarchy="8" level="1">
      <sharedItems count="6">
        <s v="R1"/>
        <s v="R2"/>
        <s v="R3"/>
        <s v="R4"/>
        <s v="R5"/>
        <s v="R6"/>
      </sharedItems>
    </cacheField>
    <cacheField name="[Measures].[Sum of Revenue Efficiency]" caption="Sum of Revenue Efficiency" numFmtId="0" hierarchy="27" level="32767"/>
  </cacheFields>
  <cacheHierarchies count="28">
    <cacheHierarchy uniqueName="[Range].[Delivery ID]" caption="Delivery ID" attribute="1" defaultMemberUniqueName="[Range].[Delivery ID].[All]" allUniqueName="[Range].[Delivery ID].[All]" dimensionUniqueName="[Range]" displayFolder="" count="0" memberValueDatatype="130" unbalanced="0"/>
    <cacheHierarchy uniqueName="[Range].[dublicates]" caption="dublicates" attribute="1" defaultMemberUniqueName="[Range].[dublicates].[All]" allUniqueName="[Range].[dublicates].[All]" dimensionUniqueName="[Range]" displayFolder="" count="0" memberValueDatatype="20" unbalanced="0"/>
    <cacheHierarchy uniqueName="[Range].[Dispatch Date]" caption="Dispatch Date" attribute="1" time="1" defaultMemberUniqueName="[Range].[Dispatch Date].[All]" allUniqueName="[Range].[Dispatch Date].[All]" dimensionUniqueName="[Range]" displayFolder="" count="0" memberValueDatatype="7" unbalanced="0"/>
    <cacheHierarchy uniqueName="[Range].[Actual Arrival]" caption="Actual Arrival" attribute="1" defaultMemberUniqueName="[Range].[Actual Arrival].[All]" allUniqueName="[Range].[Actual Arrival].[All]" dimensionUniqueName="[Range]" displayFolder="" count="0" memberValueDatatype="130" unbalanced="0"/>
    <cacheHierarchy uniqueName="[Range].[Expected Arrival]" caption="Expected Arrival" attribute="1" defaultMemberUniqueName="[Range].[Expected Arrival].[All]" allUniqueName="[Range].[Expected Arrival].[All]" dimensionUniqueName="[Range]" displayFolder="" count="0" memberValueDatatype="130" unbalanced="0"/>
    <cacheHierarchy uniqueName="[Range].[Dispatch Date 2]" caption="Dispatch Date 2" attribute="1" defaultMemberUniqueName="[Range].[Dispatch Date 2].[All]" allUniqueName="[Range].[Dispatch Date 2].[All]" dimensionUniqueName="[Range]" displayFolder="" count="0" memberValueDatatype="130" unbalanced="0"/>
    <cacheHierarchy uniqueName="[Range].[Delivery Duration]" caption="Delivery Duration" attribute="1" defaultMemberUniqueName="[Range].[Delivery Duration].[All]" allUniqueName="[Range].[Delivery Duration].[All]" dimensionUniqueName="[Range]" displayFolder="" count="0" memberValueDatatype="20" unbalanced="0"/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Route Code]" caption="Route Code" attribute="1" defaultMemberUniqueName="[Range].[Route Code].[All]" allUniqueName="[Range].[Route Cod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tance (KM)]" caption="Distance (KM)" attribute="1" defaultMemberUniqueName="[Range].[Distance (KM)].[All]" allUniqueName="[Range].[Distance (KM)].[All]" dimensionUniqueName="[Range]" displayFolder="" count="0" memberValueDatatype="20" unbalanced="0"/>
    <cacheHierarchy uniqueName="[Range].[Revenue ($)]" caption="Revenue ($)" attribute="1" defaultMemberUniqueName="[Range].[Revenue ($)].[All]" allUniqueName="[Range].[Revenue ($)].[All]" dimensionUniqueName="[Range]" displayFolder="" count="0" memberValueDatatype="20" unbalanced="0"/>
    <cacheHierarchy uniqueName="[Range].[Revenue Efficiency]" caption="Revenue Efficiency" attribute="1" defaultMemberUniqueName="[Range].[Revenue Efficiency].[All]" allUniqueName="[Range].[Revenue Efficiency].[All]" dimensionUniqueName="[Range]" displayFolder="" count="0" memberValueDatatype="5" unbalanced="0"/>
    <cacheHierarchy uniqueName="[Range].[Profit]" caption="Profit" attribute="1" defaultMemberUniqueName="[Range].[Profit].[All]" allUniqueName="[Range].[Profit].[All]" dimensionUniqueName="[Range]" displayFolder="" count="0" memberValueDatatype="20" unbalanced="0"/>
    <cacheHierarchy uniqueName="[Range].[Fuel Cost ($)]" caption="Fuel Cost ($)" attribute="1" defaultMemberUniqueName="[Range].[Fuel Cost ($)].[All]" allUniqueName="[Range].[Fuel Cost ($)].[All]" dimensionUniqueName="[Range]" displayFolder="" count="0" memberValueDatatype="20" unbalanced="0"/>
    <cacheHierarchy uniqueName="[Range].[Load Weight (Tonnes)]" caption="Load Weight (Tonnes)" attribute="1" defaultMemberUniqueName="[Range].[Load Weight (Tonnes)].[All]" allUniqueName="[Range].[Load Weight (Tonnes)].[All]" dimensionUniqueName="[Range]" displayFolder="" count="0" memberValueDatatype="20" unbalanced="0"/>
    <cacheHierarchy uniqueName="[Range].[Load Weight Identify]" caption="Load Weight Identify" attribute="1" defaultMemberUniqueName="[Range].[Load Weight Identify].[All]" allUniqueName="[Range].[Load Weight Identify].[All]" dimensionUniqueName="[Range]" displayFolder="" count="0" memberValueDatatype="130" unbalanced="0"/>
    <cacheHierarchy uniqueName="[Range].[Fleet Type]" caption="Fleet Type" attribute="1" defaultMemberUniqueName="[Range].[Fleet Type].[All]" allUniqueName="[Range].[Fleet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ority Level]" caption="Priority Level" attribute="1" defaultMemberUniqueName="[Range].[Priority Level].[All]" allUniqueName="[Range].[Priority Level].[All]" dimensionUniqueName="[Range]" displayFolder="" count="0" memberValueDatatype="130" unbalanced="0"/>
    <cacheHierarchy uniqueName="[Range].[Driver ID]" caption="Driver ID" attribute="1" defaultMemberUniqueName="[Range].[Driver ID].[All]" allUniqueName="[Range].[Driver ID].[All]" dimensionUniqueName="[Range]" displayFolder="" count="0" memberValueDatatype="130" unbalanced="0"/>
    <cacheHierarchy uniqueName="[Range].[Vendor Region]" caption="Vendor Region" attribute="1" defaultMemberUniqueName="[Range].[Vendor Region].[All]" allUniqueName="[Range].[Vendor Region].[All]" dimensionUniqueName="[Range]" displayFolder="" count="0" memberValueDatatype="130" unbalanced="0"/>
    <cacheHierarchy uniqueName="[Range].[Vendor Type]" caption="Vendor Type" attribute="1" defaultMemberUniqueName="[Range].[Vendor Type].[All]" allUniqueName="[Range].[Vendor Type].[All]" dimensionUniqueName="[Range]" displayFolder="" count="0" memberValueDatatype="130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Imputed Rating]" caption="Imputed Rating" attribute="1" defaultMemberUniqueName="[Range].[Imputed Rating].[All]" allUniqueName="[Range].[Imputed Rating].[All]" dimensionUniqueName="[Range]" displayFolder="" count="0" memberValueDatatype="130" unbalanced="0"/>
    <cacheHierarchy uniqueName="[Range].[Delivery Delay]" caption="Delivery Delay" attribute="1" defaultMemberUniqueName="[Range].[Delivery Delay].[All]" allUniqueName="[Range].[Delivery Delay].[All]" dimensionUniqueName="[Range]" displayFolder="" count="0" memberValueDatatype="5" unbalanced="0"/>
    <cacheHierarchy uniqueName="[Range].[Delivery Success]" caption="Delivery Success" attribute="1" defaultMemberUniqueName="[Range].[Delivery Success].[All]" allUniqueName="[Range].[Delivery Succes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 Efficiency]" caption="Sum of Revenue Efficienc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D1000"/>
    <n v="1"/>
    <d v="2024-01-01T00:00:00"/>
    <s v="2024-01-01 12:00:00"/>
    <s v="2024-01-01 10:00:00"/>
    <x v="0"/>
    <n v="99"/>
    <n v="4210"/>
    <n v="445"/>
    <n v="29"/>
    <s v="W Pass"/>
    <x v="0"/>
    <x v="0"/>
    <s v="DRV28"/>
    <x v="0"/>
    <s v="Internal"/>
    <m/>
    <s v="South_Internal"/>
    <x v="0"/>
    <x v="0"/>
  </r>
  <r>
    <s v="D1001"/>
    <n v="1"/>
    <d v="2024-01-01T01:00:00"/>
    <s v="2024-01-01 13:00:00"/>
    <s v="2024-01-01 11:00:00"/>
    <x v="1"/>
    <n v="158"/>
    <n v="2456"/>
    <n v="778"/>
    <n v="11"/>
    <s v="W Pass"/>
    <x v="1"/>
    <x v="0"/>
    <s v="DRV1"/>
    <x v="1"/>
    <s v="Internal"/>
    <n v="4"/>
    <s v="West_Internal"/>
    <x v="1"/>
    <x v="0"/>
  </r>
  <r>
    <s v="D1002"/>
    <n v="1"/>
    <d v="2024-01-01T02:00:00"/>
    <s v="2024-01-01 14:00:00"/>
    <s v="2024-01-01 12:00:00"/>
    <x v="2"/>
    <n v="616"/>
    <n v="3592"/>
    <n v="241"/>
    <n v="22"/>
    <s v="W Pass"/>
    <x v="2"/>
    <x v="1"/>
    <s v="DRV32"/>
    <x v="0"/>
    <s v="Internal"/>
    <n v="4.7"/>
    <s v="South_Internal"/>
    <x v="0"/>
    <x v="0"/>
  </r>
  <r>
    <s v="D1003"/>
    <n v="1"/>
    <d v="2024-01-01T03:00:00"/>
    <s v="2024-01-01 15:00:00"/>
    <s v="2024-01-01 13:00:00"/>
    <x v="1"/>
    <n v="421"/>
    <n v="4812"/>
    <n v="758"/>
    <n v="20"/>
    <s v="W Pass"/>
    <x v="3"/>
    <x v="2"/>
    <s v="DRV30"/>
    <x v="1"/>
    <s v="External"/>
    <n v="4.7"/>
    <s v="West_External"/>
    <x v="0"/>
    <x v="0"/>
  </r>
  <r>
    <s v="D1004"/>
    <n v="1"/>
    <d v="2024-01-01T04:00:00"/>
    <s v="2024-01-01 16:00:00"/>
    <s v="2024-01-01 14:00:00"/>
    <x v="0"/>
    <n v="754"/>
    <n v="2785"/>
    <n v="572"/>
    <n v="1"/>
    <s v="W Pass"/>
    <x v="1"/>
    <x v="0"/>
    <s v="DRV42"/>
    <x v="1"/>
    <s v="Internal"/>
    <n v="4.5"/>
    <s v="West_Internal"/>
    <x v="1"/>
    <x v="0"/>
  </r>
  <r>
    <s v="D1005"/>
    <n v="1"/>
    <d v="2024-01-01T05:00:00"/>
    <s v="2024-01-01 17:00:00"/>
    <s v="2024-01-01 15:00:00"/>
    <x v="2"/>
    <n v="487"/>
    <n v="1105"/>
    <n v="671"/>
    <n v="2"/>
    <s v="W Pass"/>
    <x v="2"/>
    <x v="0"/>
    <s v="DRV19"/>
    <x v="2"/>
    <s v="Internal"/>
    <n v="4"/>
    <s v="East_Internal"/>
    <x v="0"/>
    <x v="0"/>
  </r>
  <r>
    <s v="D1006"/>
    <n v="1"/>
    <d v="2024-01-01T06:00:00"/>
    <s v="2024-01-01 18:00:00"/>
    <s v="2024-01-01 16:00:00"/>
    <x v="2"/>
    <n v="61"/>
    <n v="1049"/>
    <n v="134"/>
    <n v="2"/>
    <s v="W Pass"/>
    <x v="0"/>
    <x v="2"/>
    <s v="DRV20"/>
    <x v="3"/>
    <s v="External"/>
    <m/>
    <s v="Central_External"/>
    <x v="0"/>
    <x v="0"/>
  </r>
  <r>
    <s v="D1007"/>
    <n v="1"/>
    <d v="2024-01-01T07:00:00"/>
    <s v="2024-01-01 19:00:00"/>
    <s v="2024-01-01 17:00:00"/>
    <x v="3"/>
    <n v="696"/>
    <n v="3709"/>
    <n v="587"/>
    <n v="10"/>
    <s v="W Pass"/>
    <x v="2"/>
    <x v="0"/>
    <s v="DRV27"/>
    <x v="3"/>
    <s v="Internal"/>
    <n v="3.8"/>
    <s v="Central_Internal"/>
    <x v="1"/>
    <x v="0"/>
  </r>
  <r>
    <s v="D1008"/>
    <n v="1"/>
    <d v="2024-01-01T08:00:00"/>
    <s v="2024-01-01 20:00:00"/>
    <s v="2024-01-01 18:00:00"/>
    <x v="0"/>
    <n v="346"/>
    <n v="3292"/>
    <n v="455"/>
    <n v="19"/>
    <s v="W Pass"/>
    <x v="3"/>
    <x v="2"/>
    <s v="DRV37"/>
    <x v="3"/>
    <s v="External"/>
    <n v="4.5"/>
    <s v="Central_External"/>
    <x v="0"/>
    <x v="0"/>
  </r>
  <r>
    <s v="D1009"/>
    <n v="1"/>
    <d v="2024-01-01T09:00:00"/>
    <s v="2024-01-01 21:00:00"/>
    <s v="2024-01-01 19:00:00"/>
    <x v="4"/>
    <n v="578"/>
    <n v="1507"/>
    <n v="551"/>
    <n v="5"/>
    <s v="W Pass"/>
    <x v="2"/>
    <x v="0"/>
    <s v="DRV4"/>
    <x v="1"/>
    <s v="Internal"/>
    <n v="4.7"/>
    <s v="West_Internal"/>
    <x v="0"/>
    <x v="0"/>
  </r>
  <r>
    <s v="D1010"/>
    <n v="1"/>
    <d v="2024-01-01T10:00:00"/>
    <s v="2024-01-01 22:00:00"/>
    <s v="2024-01-01 20:00:00"/>
    <x v="0"/>
    <n v="697"/>
    <n v="760"/>
    <n v="307"/>
    <n v="11"/>
    <s v="W Pass"/>
    <x v="1"/>
    <x v="0"/>
    <s v="DRV23"/>
    <x v="0"/>
    <s v="Internal"/>
    <n v="4.2"/>
    <s v="South_Internal"/>
    <x v="1"/>
    <x v="0"/>
  </r>
  <r>
    <s v="D1011"/>
    <n v="1"/>
    <d v="2024-01-01T11:00:00"/>
    <s v="2024-01-01 23:00:00"/>
    <s v="2024-01-01 21:00:00"/>
    <x v="3"/>
    <n v="646"/>
    <n v="2079"/>
    <n v="557"/>
    <n v="13"/>
    <s v="W Pass"/>
    <x v="3"/>
    <x v="0"/>
    <s v="DRV29"/>
    <x v="4"/>
    <s v="Internal"/>
    <n v="4.2"/>
    <s v="North_Internal"/>
    <x v="0"/>
    <x v="0"/>
  </r>
  <r>
    <s v="D1012"/>
    <n v="1"/>
    <d v="2024-01-01T12:00:00"/>
    <s v="2024-01-02 00:00:00"/>
    <s v="2024-01-01 22:00:00"/>
    <x v="2"/>
    <n v="777"/>
    <n v="3444"/>
    <n v="471"/>
    <n v="20"/>
    <s v="W Pass"/>
    <x v="2"/>
    <x v="1"/>
    <s v="DRV30"/>
    <x v="2"/>
    <s v="Internal"/>
    <n v="3.8"/>
    <s v="East_Internal"/>
    <x v="0"/>
    <x v="0"/>
  </r>
  <r>
    <s v="D1013"/>
    <n v="1"/>
    <d v="2024-01-01T13:00:00"/>
    <s v="2024-01-02 01:00:00"/>
    <s v="2024-01-01 23:00:00"/>
    <x v="1"/>
    <n v="566"/>
    <n v="4342"/>
    <n v="270"/>
    <n v="25"/>
    <s v="W Pass"/>
    <x v="2"/>
    <x v="3"/>
    <s v="DRV28"/>
    <x v="0"/>
    <s v="External"/>
    <m/>
    <s v="South_External"/>
    <x v="1"/>
    <x v="0"/>
  </r>
  <r>
    <s v="D1014"/>
    <n v="1"/>
    <d v="2024-01-01T14:00:00"/>
    <s v="2024-01-02 02:00:00"/>
    <s v="2024-01-02 00:00:00"/>
    <x v="5"/>
    <n v="135"/>
    <n v="911"/>
    <n v="754"/>
    <n v="22"/>
    <s v="W Pass"/>
    <x v="3"/>
    <x v="3"/>
    <s v="DRV50"/>
    <x v="4"/>
    <s v="Internal"/>
    <n v="4.7"/>
    <s v="North_Internal"/>
    <x v="0"/>
    <x v="0"/>
  </r>
  <r>
    <s v="D1015"/>
    <n v="1"/>
    <d v="2024-01-01T15:00:00"/>
    <s v="2024-01-02 03:00:00"/>
    <s v="2024-01-02 01:00:00"/>
    <x v="3"/>
    <n v="672"/>
    <n v="4523"/>
    <n v="781"/>
    <n v="25"/>
    <s v="W Pass"/>
    <x v="3"/>
    <x v="3"/>
    <s v="DRV27"/>
    <x v="0"/>
    <s v="External"/>
    <n v="4.5"/>
    <s v="South_External"/>
    <x v="0"/>
    <x v="0"/>
  </r>
  <r>
    <s v="D1016"/>
    <n v="1"/>
    <d v="2024-01-01T16:00:00"/>
    <s v="2024-01-02 04:00:00"/>
    <s v="2024-01-02 02:00:00"/>
    <x v="5"/>
    <n v="520"/>
    <n v="1300"/>
    <n v="388"/>
    <n v="22"/>
    <s v="W Pass"/>
    <x v="3"/>
    <x v="0"/>
    <s v="DRV44"/>
    <x v="0"/>
    <s v="External"/>
    <n v="4.2"/>
    <s v="South_External"/>
    <x v="1"/>
    <x v="0"/>
  </r>
  <r>
    <s v="D1017"/>
    <n v="1"/>
    <d v="2024-01-01T17:00:00"/>
    <s v="2024-01-02 05:00:00"/>
    <s v="2024-01-02 03:00:00"/>
    <x v="4"/>
    <n v="73"/>
    <n v="917"/>
    <n v="444"/>
    <n v="15"/>
    <s v="W Pass"/>
    <x v="2"/>
    <x v="0"/>
    <s v="DRV41"/>
    <x v="2"/>
    <s v="Internal"/>
    <n v="4.2"/>
    <s v="East_Internal"/>
    <x v="0"/>
    <x v="0"/>
  </r>
  <r>
    <s v="D1018"/>
    <n v="1"/>
    <d v="2024-01-01T18:00:00"/>
    <s v="2024-01-02 06:00:00"/>
    <s v="2024-01-02 04:00:00"/>
    <x v="0"/>
    <n v="390"/>
    <n v="4171"/>
    <n v="109"/>
    <n v="14"/>
    <s v="W Pass"/>
    <x v="2"/>
    <x v="1"/>
    <s v="DRV34"/>
    <x v="3"/>
    <s v="External"/>
    <m/>
    <s v="Central_External"/>
    <x v="0"/>
    <x v="0"/>
  </r>
  <r>
    <s v="D1019"/>
    <n v="1"/>
    <d v="2024-01-01T19:00:00"/>
    <s v="2024-01-02 07:00:00"/>
    <s v="2024-01-02 05:00:00"/>
    <x v="3"/>
    <n v="202"/>
    <n v="4793"/>
    <n v="497"/>
    <n v="7"/>
    <s v="W Pass"/>
    <x v="3"/>
    <x v="1"/>
    <s v="DRV22"/>
    <x v="3"/>
    <s v="External"/>
    <m/>
    <s v="Central_External"/>
    <x v="1"/>
    <x v="0"/>
  </r>
  <r>
    <s v="D1020"/>
    <n v="1"/>
    <d v="2024-01-01T20:00:00"/>
    <s v="2024-01-02 08:00:00"/>
    <s v="2024-01-02 06:00:00"/>
    <x v="4"/>
    <n v="254"/>
    <n v="2837"/>
    <n v="317"/>
    <n v="7"/>
    <s v="W Pass"/>
    <x v="0"/>
    <x v="3"/>
    <s v="DRV7"/>
    <x v="2"/>
    <s v="External"/>
    <n v="3.8"/>
    <s v="East_External"/>
    <x v="0"/>
    <x v="0"/>
  </r>
  <r>
    <s v="D1021"/>
    <n v="1"/>
    <d v="2024-01-01T21:00:00"/>
    <s v="2024-01-02 09:00:00"/>
    <s v="2024-01-02 07:00:00"/>
    <x v="1"/>
    <n v="479"/>
    <n v="2970"/>
    <n v="369"/>
    <n v="12"/>
    <s v="W Pass"/>
    <x v="0"/>
    <x v="1"/>
    <s v="DRV41"/>
    <x v="3"/>
    <s v="External"/>
    <n v="4"/>
    <s v="Central_External"/>
    <x v="0"/>
    <x v="0"/>
  </r>
  <r>
    <s v="D1022"/>
    <n v="1"/>
    <d v="2024-01-01T22:00:00"/>
    <s v="2024-01-02 10:00:00"/>
    <s v="2024-01-02 08:00:00"/>
    <x v="3"/>
    <n v="694"/>
    <n v="4348"/>
    <n v="53"/>
    <n v="23"/>
    <s v="W Pass"/>
    <x v="0"/>
    <x v="2"/>
    <s v="DRV13"/>
    <x v="3"/>
    <s v="Internal"/>
    <n v="4.2"/>
    <s v="Central_Internal"/>
    <x v="1"/>
    <x v="0"/>
  </r>
  <r>
    <s v="D1023"/>
    <n v="1"/>
    <d v="2024-01-01T23:00:00"/>
    <s v="2024-01-02 11:00:00"/>
    <s v="2024-01-02 09:00:00"/>
    <x v="0"/>
    <n v="650"/>
    <n v="2306"/>
    <n v="320"/>
    <n v="9"/>
    <s v="W Pass"/>
    <x v="1"/>
    <x v="3"/>
    <s v="DRV1"/>
    <x v="2"/>
    <s v="Internal"/>
    <n v="4.2"/>
    <s v="East_Internal"/>
    <x v="0"/>
    <x v="0"/>
  </r>
  <r>
    <s v="D1024"/>
    <n v="1"/>
    <d v="2024-01-02T00:00:00"/>
    <s v="2024-01-02 12:00:00"/>
    <s v="2024-01-02 10:00:00"/>
    <x v="0"/>
    <n v="957"/>
    <n v="4499"/>
    <n v="288"/>
    <n v="20"/>
    <s v="W Pass"/>
    <x v="2"/>
    <x v="2"/>
    <s v="DRV3"/>
    <x v="4"/>
    <s v="Internal"/>
    <n v="4.7"/>
    <s v="North_Internal"/>
    <x v="0"/>
    <x v="0"/>
  </r>
  <r>
    <s v="D1025"/>
    <n v="1"/>
    <d v="2024-01-02T01:00:00"/>
    <s v="2024-01-02 13:00:00"/>
    <s v="2024-01-02 11:00:00"/>
    <x v="2"/>
    <n v="623"/>
    <n v="983"/>
    <n v="293"/>
    <n v="9"/>
    <s v="W Pass"/>
    <x v="0"/>
    <x v="0"/>
    <s v="DRV24"/>
    <x v="3"/>
    <s v="Internal"/>
    <n v="4.7"/>
    <s v="Central_Internal"/>
    <x v="1"/>
    <x v="0"/>
  </r>
  <r>
    <s v="D1026"/>
    <n v="1"/>
    <d v="2024-01-02T02:00:00"/>
    <s v="2024-01-02 14:00:00"/>
    <s v="2024-01-02 12:00:00"/>
    <x v="0"/>
    <n v="412"/>
    <n v="4696"/>
    <n v="796"/>
    <n v="3"/>
    <s v="W Pass"/>
    <x v="2"/>
    <x v="3"/>
    <s v="DRV40"/>
    <x v="1"/>
    <s v="External"/>
    <n v="4.7"/>
    <s v="West_External"/>
    <x v="0"/>
    <x v="0"/>
  </r>
  <r>
    <s v="D1027"/>
    <n v="1"/>
    <d v="2024-01-02T03:00:00"/>
    <s v="2024-01-02 15:00:00"/>
    <s v="2024-01-02 13:00:00"/>
    <x v="0"/>
    <n v="749"/>
    <n v="2290"/>
    <n v="731"/>
    <n v="14"/>
    <s v="W Pass"/>
    <x v="1"/>
    <x v="1"/>
    <s v="DRV21"/>
    <x v="2"/>
    <s v="External"/>
    <m/>
    <s v="East_External"/>
    <x v="0"/>
    <x v="0"/>
  </r>
  <r>
    <s v="D1028"/>
    <n v="1"/>
    <d v="2024-01-02T04:00:00"/>
    <s v="2024-01-02 16:00:00"/>
    <s v="2024-01-02 14:00:00"/>
    <x v="2"/>
    <n v="206"/>
    <n v="4929"/>
    <n v="721"/>
    <n v="5"/>
    <s v="W Pass"/>
    <x v="0"/>
    <x v="1"/>
    <s v="DRV36"/>
    <x v="0"/>
    <s v="Internal"/>
    <n v="4.2"/>
    <s v="South_Internal"/>
    <x v="1"/>
    <x v="0"/>
  </r>
  <r>
    <s v="D1029"/>
    <n v="1"/>
    <d v="2024-01-02T05:00:00"/>
    <s v="2024-01-02 17:00:00"/>
    <s v="2024-01-02 15:00:00"/>
    <x v="1"/>
    <n v="263"/>
    <n v="2948"/>
    <n v="580"/>
    <n v="14"/>
    <s v="W Pass"/>
    <x v="1"/>
    <x v="1"/>
    <s v="DRV12"/>
    <x v="4"/>
    <s v="Internal"/>
    <m/>
    <s v="North_Internal"/>
    <x v="0"/>
    <x v="0"/>
  </r>
  <r>
    <s v="D1030"/>
    <n v="1"/>
    <d v="2024-01-02T06:00:00"/>
    <s v="2024-01-02 18:00:00"/>
    <s v="2024-01-02 16:00:00"/>
    <x v="0"/>
    <n v="528"/>
    <n v="3248"/>
    <n v="506"/>
    <n v="27"/>
    <s v="W Pass"/>
    <x v="0"/>
    <x v="2"/>
    <s v="DRV39"/>
    <x v="0"/>
    <s v="Internal"/>
    <m/>
    <s v="South_Internal"/>
    <x v="0"/>
    <x v="0"/>
  </r>
  <r>
    <s v="D1031"/>
    <n v="1"/>
    <d v="2024-01-02T07:00:00"/>
    <s v="2024-01-02 19:00:00"/>
    <s v="2024-01-02 17:00:00"/>
    <x v="5"/>
    <n v="640"/>
    <n v="1608"/>
    <n v="347"/>
    <n v="6"/>
    <s v="W Pass"/>
    <x v="1"/>
    <x v="3"/>
    <s v="DRV33"/>
    <x v="1"/>
    <s v="Internal"/>
    <n v="4.2"/>
    <s v="West_Internal"/>
    <x v="1"/>
    <x v="0"/>
  </r>
  <r>
    <s v="D1032"/>
    <n v="1"/>
    <d v="2024-01-02T08:00:00"/>
    <s v="2024-01-02 20:00:00"/>
    <s v="2024-01-02 18:00:00"/>
    <x v="1"/>
    <n v="864"/>
    <n v="2493"/>
    <n v="646"/>
    <n v="4"/>
    <s v="W Pass"/>
    <x v="2"/>
    <x v="3"/>
    <s v="DRV38"/>
    <x v="4"/>
    <s v="External"/>
    <n v="4"/>
    <s v="North_External"/>
    <x v="0"/>
    <x v="0"/>
  </r>
  <r>
    <s v="D1033"/>
    <n v="1"/>
    <d v="2024-01-02T09:00:00"/>
    <s v="2024-01-02 21:00:00"/>
    <s v="2024-01-02 19:00:00"/>
    <x v="2"/>
    <n v="922"/>
    <n v="2859"/>
    <n v="615"/>
    <n v="5"/>
    <s v="W Pass"/>
    <x v="3"/>
    <x v="1"/>
    <s v="DRV12"/>
    <x v="0"/>
    <s v="Internal"/>
    <n v="4.2"/>
    <s v="South_Internal"/>
    <x v="0"/>
    <x v="0"/>
  </r>
  <r>
    <s v="D1034"/>
    <n v="1"/>
    <d v="2024-01-02T10:00:00"/>
    <s v="2024-01-02 22:00:00"/>
    <s v="2024-01-02 20:00:00"/>
    <x v="4"/>
    <n v="154"/>
    <n v="2786"/>
    <n v="319"/>
    <n v="15"/>
    <s v="W Pass"/>
    <x v="2"/>
    <x v="0"/>
    <s v="DRV1"/>
    <x v="0"/>
    <s v="Internal"/>
    <n v="4.2"/>
    <s v="South_Internal"/>
    <x v="1"/>
    <x v="0"/>
  </r>
  <r>
    <s v="D1035"/>
    <n v="1"/>
    <d v="2024-01-02T11:00:00"/>
    <s v="2024-01-02 23:00:00"/>
    <s v="2024-01-02 21:00:00"/>
    <x v="3"/>
    <n v="596"/>
    <n v="4304"/>
    <n v="324"/>
    <n v="27"/>
    <s v="W Pass"/>
    <x v="1"/>
    <x v="3"/>
    <s v="DRV39"/>
    <x v="0"/>
    <s v="Internal"/>
    <n v="4.5"/>
    <s v="South_Internal"/>
    <x v="0"/>
    <x v="0"/>
  </r>
  <r>
    <s v="D1036"/>
    <n v="1"/>
    <d v="2024-01-02T12:00:00"/>
    <s v="2024-01-03 00:00:00"/>
    <s v="2024-01-02 22:00:00"/>
    <x v="3"/>
    <n v="845"/>
    <n v="4859"/>
    <n v="410"/>
    <n v="26"/>
    <s v="W Pass"/>
    <x v="2"/>
    <x v="1"/>
    <s v="DRV43"/>
    <x v="0"/>
    <s v="External"/>
    <n v="4"/>
    <s v="South_External"/>
    <x v="0"/>
    <x v="0"/>
  </r>
  <r>
    <s v="D1037"/>
    <n v="1"/>
    <d v="2024-01-02T13:00:00"/>
    <s v="2024-01-03 01:00:00"/>
    <s v="2024-01-02 23:00:00"/>
    <x v="5"/>
    <n v="80"/>
    <n v="4093"/>
    <n v="167"/>
    <n v="24"/>
    <s v="W Pass"/>
    <x v="3"/>
    <x v="0"/>
    <s v="DRV42"/>
    <x v="0"/>
    <s v="External"/>
    <n v="4.5"/>
    <s v="South_External"/>
    <x v="1"/>
    <x v="0"/>
  </r>
  <r>
    <s v="D1038"/>
    <n v="1"/>
    <d v="2024-01-02T14:00:00"/>
    <s v="2024-01-03 02:00:00"/>
    <s v="2024-01-03 00:00:00"/>
    <x v="5"/>
    <n v="633"/>
    <n v="4705"/>
    <n v="349"/>
    <n v="2"/>
    <s v="W Pass"/>
    <x v="0"/>
    <x v="0"/>
    <s v="DRV40"/>
    <x v="4"/>
    <s v="Internal"/>
    <m/>
    <s v="North_Internal"/>
    <x v="0"/>
    <x v="0"/>
  </r>
  <r>
    <s v="D1039"/>
    <n v="1"/>
    <d v="2024-01-02T15:00:00"/>
    <s v="2024-01-03 03:00:00"/>
    <s v="2024-01-03 01:00:00"/>
    <x v="3"/>
    <n v="880"/>
    <n v="1889"/>
    <n v="591"/>
    <n v="18"/>
    <s v="W Pass"/>
    <x v="0"/>
    <x v="1"/>
    <s v="DRV45"/>
    <x v="3"/>
    <s v="Internal"/>
    <n v="4.2"/>
    <s v="Central_Internal"/>
    <x v="0"/>
    <x v="0"/>
  </r>
  <r>
    <s v="D1040"/>
    <n v="1"/>
    <d v="2024-01-02T16:00:00"/>
    <s v="2024-01-03 04:00:00"/>
    <s v="2024-01-03 02:00:00"/>
    <x v="4"/>
    <n v="872"/>
    <n v="1540"/>
    <n v="484"/>
    <n v="23"/>
    <s v="W Pass"/>
    <x v="0"/>
    <x v="3"/>
    <s v="DRV10"/>
    <x v="1"/>
    <s v="External"/>
    <m/>
    <s v="West_External"/>
    <x v="1"/>
    <x v="0"/>
  </r>
  <r>
    <s v="D1041"/>
    <n v="1"/>
    <d v="2024-01-02T17:00:00"/>
    <s v="2024-01-03 05:00:00"/>
    <s v="2024-01-03 03:00:00"/>
    <x v="2"/>
    <n v="326"/>
    <n v="3483"/>
    <n v="515"/>
    <n v="1"/>
    <s v="W Pass"/>
    <x v="1"/>
    <x v="1"/>
    <s v="DRV8"/>
    <x v="1"/>
    <s v="Internal"/>
    <n v="4.7"/>
    <s v="West_Internal"/>
    <x v="0"/>
    <x v="0"/>
  </r>
  <r>
    <s v="D1042"/>
    <n v="1"/>
    <d v="2024-01-02T18:00:00"/>
    <s v="2024-01-03 06:00:00"/>
    <s v="2024-01-03 04:00:00"/>
    <x v="1"/>
    <n v="653"/>
    <n v="3856"/>
    <n v="715"/>
    <n v="26"/>
    <s v="W Pass"/>
    <x v="3"/>
    <x v="2"/>
    <s v="DRV46"/>
    <x v="3"/>
    <s v="Internal"/>
    <m/>
    <s v="Central_Internal"/>
    <x v="0"/>
    <x v="0"/>
  </r>
  <r>
    <s v="D1043"/>
    <n v="1"/>
    <d v="2024-01-02T19:00:00"/>
    <s v="2024-01-03 07:00:00"/>
    <s v="2024-01-03 05:00:00"/>
    <x v="3"/>
    <n v="471"/>
    <n v="1736"/>
    <n v="252"/>
    <n v="24"/>
    <s v="W Pass"/>
    <x v="0"/>
    <x v="2"/>
    <s v="DRV49"/>
    <x v="0"/>
    <s v="Internal"/>
    <m/>
    <s v="South_Internal"/>
    <x v="1"/>
    <x v="0"/>
  </r>
  <r>
    <s v="D1044"/>
    <n v="1"/>
    <d v="2024-01-02T20:00:00"/>
    <s v="2024-01-03 08:00:00"/>
    <s v="2024-01-03 06:00:00"/>
    <x v="3"/>
    <n v="366"/>
    <n v="3970"/>
    <n v="599"/>
    <n v="9"/>
    <s v="W Pass"/>
    <x v="0"/>
    <x v="1"/>
    <s v="DRV43"/>
    <x v="1"/>
    <s v="Internal"/>
    <n v="4"/>
    <s v="West_Internal"/>
    <x v="0"/>
    <x v="0"/>
  </r>
  <r>
    <s v="D1045"/>
    <n v="1"/>
    <d v="2024-01-02T21:00:00"/>
    <s v="2024-01-03 09:00:00"/>
    <s v="2024-01-03 07:00:00"/>
    <x v="0"/>
    <n v="468"/>
    <n v="1065"/>
    <n v="601"/>
    <n v="15"/>
    <s v="W Pass"/>
    <x v="2"/>
    <x v="2"/>
    <s v="DRV20"/>
    <x v="0"/>
    <s v="External"/>
    <m/>
    <s v="South_External"/>
    <x v="0"/>
    <x v="0"/>
  </r>
  <r>
    <s v="D1046"/>
    <n v="1"/>
    <d v="2024-01-02T22:00:00"/>
    <s v="2024-01-03 10:00:00"/>
    <s v="2024-01-03 08:00:00"/>
    <x v="0"/>
    <n v="97"/>
    <n v="3665"/>
    <n v="193"/>
    <n v="21"/>
    <s v="W Pass"/>
    <x v="0"/>
    <x v="3"/>
    <s v="DRV8"/>
    <x v="4"/>
    <s v="External"/>
    <n v="4.5"/>
    <s v="North_External"/>
    <x v="1"/>
    <x v="0"/>
  </r>
  <r>
    <s v="D1047"/>
    <n v="1"/>
    <d v="2024-01-02T23:00:00"/>
    <s v="2024-01-03 11:00:00"/>
    <s v="2024-01-03 09:00:00"/>
    <x v="3"/>
    <n v="179"/>
    <n v="4562"/>
    <n v="642"/>
    <n v="10"/>
    <s v="W Pass"/>
    <x v="1"/>
    <x v="2"/>
    <s v="DRV19"/>
    <x v="0"/>
    <s v="External"/>
    <n v="4.7"/>
    <s v="South_External"/>
    <x v="0"/>
    <x v="0"/>
  </r>
  <r>
    <s v="D1048"/>
    <n v="1"/>
    <d v="2024-01-03T00:00:00"/>
    <s v="2024-01-03 12:00:00"/>
    <s v="2024-01-03 10:00:00"/>
    <x v="0"/>
    <n v="929"/>
    <n v="4501"/>
    <n v="394"/>
    <n v="5"/>
    <s v="W Pass"/>
    <x v="2"/>
    <x v="2"/>
    <s v="DRV45"/>
    <x v="0"/>
    <s v="External"/>
    <m/>
    <s v="South_External"/>
    <x v="0"/>
    <x v="0"/>
  </r>
  <r>
    <s v="D1049"/>
    <n v="1"/>
    <d v="2024-01-03T01:00:00"/>
    <s v="2024-01-03 13:00:00"/>
    <s v="2024-01-03 11:00:00"/>
    <x v="5"/>
    <n v="481"/>
    <n v="1102"/>
    <n v="200"/>
    <n v="10"/>
    <s v="W Pass"/>
    <x v="2"/>
    <x v="0"/>
    <s v="DRV34"/>
    <x v="4"/>
    <s v="External"/>
    <n v="4"/>
    <s v="North_External"/>
    <x v="1"/>
    <x v="0"/>
  </r>
  <r>
    <s v="D1050"/>
    <n v="1"/>
    <d v="2024-01-03T02:00:00"/>
    <s v="2024-01-03 14:00:00"/>
    <s v="2024-01-03 12:00:00"/>
    <x v="4"/>
    <n v="389"/>
    <n v="991"/>
    <n v="765"/>
    <n v="4"/>
    <s v="W Pass"/>
    <x v="3"/>
    <x v="3"/>
    <s v="DRV45"/>
    <x v="3"/>
    <s v="Internal"/>
    <n v="4.7"/>
    <s v="Central_Internal"/>
    <x v="0"/>
    <x v="0"/>
  </r>
  <r>
    <s v="D1051"/>
    <n v="1"/>
    <d v="2024-01-03T03:00:00"/>
    <s v="2024-01-03 15:00:00"/>
    <s v="2024-01-03 13:00:00"/>
    <x v="0"/>
    <n v="258"/>
    <n v="1566"/>
    <n v="146"/>
    <n v="2"/>
    <s v="W Pass"/>
    <x v="2"/>
    <x v="1"/>
    <s v="DRV24"/>
    <x v="0"/>
    <s v="Internal"/>
    <m/>
    <s v="South_Internal"/>
    <x v="0"/>
    <x v="0"/>
  </r>
  <r>
    <s v="D1052"/>
    <n v="1"/>
    <d v="2024-01-03T04:00:00"/>
    <s v="2024-01-03 16:00:00"/>
    <s v="2024-01-03 14:00:00"/>
    <x v="3"/>
    <n v="637"/>
    <n v="1805"/>
    <n v="611"/>
    <n v="26"/>
    <s v="W Pass"/>
    <x v="2"/>
    <x v="3"/>
    <s v="DRV35"/>
    <x v="4"/>
    <s v="Internal"/>
    <n v="4.7"/>
    <s v="North_Internal"/>
    <x v="1"/>
    <x v="0"/>
  </r>
  <r>
    <s v="D1053"/>
    <n v="1"/>
    <d v="2024-01-03T05:00:00"/>
    <s v="2024-01-03 17:00:00"/>
    <s v="2024-01-03 15:00:00"/>
    <x v="0"/>
    <n v="859"/>
    <n v="1220"/>
    <n v="596"/>
    <n v="22"/>
    <s v="W Pass"/>
    <x v="1"/>
    <x v="1"/>
    <s v="DRV14"/>
    <x v="1"/>
    <s v="External"/>
    <n v="4.5"/>
    <s v="West_External"/>
    <x v="0"/>
    <x v="0"/>
  </r>
  <r>
    <s v="D1054"/>
    <n v="1"/>
    <d v="2024-01-03T06:00:00"/>
    <s v="2024-01-03 18:00:00"/>
    <s v="2024-01-03 16:00:00"/>
    <x v="0"/>
    <n v="968"/>
    <n v="3323"/>
    <n v="781"/>
    <n v="17"/>
    <s v="W Pass"/>
    <x v="1"/>
    <x v="1"/>
    <s v="DRV15"/>
    <x v="2"/>
    <s v="External"/>
    <n v="4.5"/>
    <s v="East_External"/>
    <x v="0"/>
    <x v="0"/>
  </r>
  <r>
    <s v="D1055"/>
    <n v="1"/>
    <d v="2024-01-03T07:00:00"/>
    <s v="2024-01-03 19:00:00"/>
    <s v="2024-01-03 17:00:00"/>
    <x v="4"/>
    <n v="625"/>
    <n v="1520"/>
    <n v="688"/>
    <n v="15"/>
    <s v="W Pass"/>
    <x v="1"/>
    <x v="0"/>
    <s v="DRV27"/>
    <x v="1"/>
    <s v="Internal"/>
    <n v="4.5"/>
    <s v="West_Internal"/>
    <x v="1"/>
    <x v="0"/>
  </r>
  <r>
    <s v="D1056"/>
    <n v="1"/>
    <d v="2024-01-03T08:00:00"/>
    <s v="2024-01-03 20:00:00"/>
    <s v="2024-01-03 18:00:00"/>
    <x v="4"/>
    <n v="477"/>
    <n v="3109"/>
    <n v="163"/>
    <n v="9"/>
    <s v="W Pass"/>
    <x v="0"/>
    <x v="0"/>
    <s v="DRV21"/>
    <x v="4"/>
    <s v="External"/>
    <n v="4.2"/>
    <s v="North_External"/>
    <x v="0"/>
    <x v="0"/>
  </r>
  <r>
    <s v="D1057"/>
    <n v="1"/>
    <d v="2024-01-03T09:00:00"/>
    <s v="2024-01-03 21:00:00"/>
    <s v="2024-01-03 19:00:00"/>
    <x v="2"/>
    <n v="59"/>
    <n v="2686"/>
    <n v="537"/>
    <n v="15"/>
    <s v="W Pass"/>
    <x v="2"/>
    <x v="3"/>
    <s v="DRV1"/>
    <x v="0"/>
    <s v="External"/>
    <m/>
    <s v="South_External"/>
    <x v="0"/>
    <x v="0"/>
  </r>
  <r>
    <s v="D1058"/>
    <n v="1"/>
    <d v="2024-01-03T10:00:00"/>
    <s v="2024-01-03 22:00:00"/>
    <s v="2024-01-03 20:00:00"/>
    <x v="1"/>
    <n v="929"/>
    <n v="2261"/>
    <n v="156"/>
    <n v="4"/>
    <s v="W Pass"/>
    <x v="2"/>
    <x v="0"/>
    <s v="DRV24"/>
    <x v="2"/>
    <s v="External"/>
    <m/>
    <s v="East_External"/>
    <x v="1"/>
    <x v="0"/>
  </r>
  <r>
    <s v="D1059"/>
    <n v="1"/>
    <d v="2024-01-03T11:00:00"/>
    <s v="2024-01-03 23:00:00"/>
    <s v="2024-01-03 21:00:00"/>
    <x v="2"/>
    <n v="229"/>
    <n v="4634"/>
    <n v="263"/>
    <n v="22"/>
    <s v="W Pass"/>
    <x v="1"/>
    <x v="2"/>
    <s v="DRV29"/>
    <x v="1"/>
    <s v="Internal"/>
    <m/>
    <s v="West_Internal"/>
    <x v="0"/>
    <x v="0"/>
  </r>
  <r>
    <s v="D1060"/>
    <n v="1"/>
    <d v="2024-01-03T12:00:00"/>
    <s v="2024-01-04 00:00:00"/>
    <s v="2024-01-03 22:00:00"/>
    <x v="3"/>
    <n v="253"/>
    <n v="2096"/>
    <n v="428"/>
    <n v="16"/>
    <s v="W Pass"/>
    <x v="3"/>
    <x v="3"/>
    <s v="DRV9"/>
    <x v="0"/>
    <s v="External"/>
    <m/>
    <s v="South_External"/>
    <x v="0"/>
    <x v="0"/>
  </r>
  <r>
    <s v="D1061"/>
    <n v="1"/>
    <d v="2024-01-03T13:00:00"/>
    <s v="2024-01-04 01:00:00"/>
    <s v="2024-01-03 23:00:00"/>
    <x v="5"/>
    <n v="741"/>
    <n v="4303"/>
    <n v="785"/>
    <n v="9"/>
    <s v="W Pass"/>
    <x v="3"/>
    <x v="2"/>
    <s v="DRV15"/>
    <x v="2"/>
    <s v="Internal"/>
    <n v="4"/>
    <s v="East_Internal"/>
    <x v="1"/>
    <x v="0"/>
  </r>
  <r>
    <s v="D1062"/>
    <n v="1"/>
    <d v="2024-01-03T14:00:00"/>
    <s v="2024-01-04 02:00:00"/>
    <s v="2024-01-04 00:00:00"/>
    <x v="0"/>
    <n v="428"/>
    <n v="742"/>
    <n v="530"/>
    <n v="23"/>
    <s v="W Pass"/>
    <x v="0"/>
    <x v="1"/>
    <s v="DRV6"/>
    <x v="3"/>
    <s v="Internal"/>
    <n v="4"/>
    <s v="Central_Internal"/>
    <x v="0"/>
    <x v="0"/>
  </r>
  <r>
    <s v="D1063"/>
    <n v="1"/>
    <d v="2024-01-03T15:00:00"/>
    <s v="2024-01-04 03:00:00"/>
    <s v="2024-01-04 01:00:00"/>
    <x v="1"/>
    <n v="640"/>
    <n v="3008"/>
    <n v="525"/>
    <n v="13"/>
    <s v="W Pass"/>
    <x v="3"/>
    <x v="2"/>
    <s v="DRV15"/>
    <x v="1"/>
    <s v="External"/>
    <n v="4.2"/>
    <s v="West_External"/>
    <x v="0"/>
    <x v="0"/>
  </r>
  <r>
    <s v="D1064"/>
    <n v="1"/>
    <d v="2024-01-03T16:00:00"/>
    <s v="2024-01-04 04:00:00"/>
    <s v="2024-01-04 02:00:00"/>
    <x v="4"/>
    <n v="718"/>
    <n v="2801"/>
    <n v="296"/>
    <n v="13"/>
    <s v="W Pass"/>
    <x v="2"/>
    <x v="3"/>
    <s v="DRV41"/>
    <x v="0"/>
    <s v="External"/>
    <m/>
    <s v="South_External"/>
    <x v="1"/>
    <x v="0"/>
  </r>
  <r>
    <s v="D1065"/>
    <n v="1"/>
    <d v="2024-01-03T17:00:00"/>
    <s v="2024-01-04 05:00:00"/>
    <s v="2024-01-04 03:00:00"/>
    <x v="2"/>
    <n v="344"/>
    <n v="1612"/>
    <n v="652"/>
    <n v="18"/>
    <s v="W Pass"/>
    <x v="1"/>
    <x v="1"/>
    <s v="DRV41"/>
    <x v="2"/>
    <s v="External"/>
    <n v="4.7"/>
    <s v="East_External"/>
    <x v="0"/>
    <x v="0"/>
  </r>
  <r>
    <s v="D1066"/>
    <n v="1"/>
    <d v="2024-01-03T18:00:00"/>
    <s v="2024-01-04 06:00:00"/>
    <s v="2024-01-04 04:00:00"/>
    <x v="5"/>
    <n v="509"/>
    <n v="2911"/>
    <n v="668"/>
    <n v="21"/>
    <s v="W Pass"/>
    <x v="0"/>
    <x v="0"/>
    <s v="DRV36"/>
    <x v="1"/>
    <s v="External"/>
    <m/>
    <s v="West_External"/>
    <x v="0"/>
    <x v="0"/>
  </r>
  <r>
    <s v="D1067"/>
    <n v="1"/>
    <d v="2024-01-03T19:00:00"/>
    <s v="2024-01-04 07:00:00"/>
    <s v="2024-01-04 05:00:00"/>
    <x v="1"/>
    <n v="398"/>
    <n v="2375"/>
    <n v="247"/>
    <n v="19"/>
    <s v="W Pass"/>
    <x v="3"/>
    <x v="0"/>
    <s v="DRV21"/>
    <x v="0"/>
    <s v="External"/>
    <n v="4.5"/>
    <s v="South_External"/>
    <x v="1"/>
    <x v="0"/>
  </r>
  <r>
    <s v="D1068"/>
    <n v="1"/>
    <d v="2024-01-03T20:00:00"/>
    <s v="2024-01-04 08:00:00"/>
    <s v="2024-01-04 06:00:00"/>
    <x v="0"/>
    <n v="253"/>
    <n v="2477"/>
    <n v="389"/>
    <n v="26"/>
    <s v="W Pass"/>
    <x v="0"/>
    <x v="3"/>
    <s v="DRV32"/>
    <x v="0"/>
    <s v="Internal"/>
    <n v="4.2"/>
    <s v="South_Internal"/>
    <x v="0"/>
    <x v="0"/>
  </r>
  <r>
    <s v="D1069"/>
    <n v="1"/>
    <d v="2024-01-03T21:00:00"/>
    <s v="2024-01-04 09:00:00"/>
    <s v="2024-01-04 07:00:00"/>
    <x v="0"/>
    <n v="602"/>
    <n v="4146"/>
    <n v="393"/>
    <n v="8"/>
    <s v="W Pass"/>
    <x v="1"/>
    <x v="2"/>
    <s v="DRV22"/>
    <x v="3"/>
    <s v="External"/>
    <m/>
    <s v="Central_External"/>
    <x v="0"/>
    <x v="0"/>
  </r>
  <r>
    <s v="D1070"/>
    <n v="1"/>
    <d v="2024-01-03T22:00:00"/>
    <s v="2024-01-04 10:00:00"/>
    <s v="2024-01-04 08:00:00"/>
    <x v="5"/>
    <n v="554"/>
    <n v="1447"/>
    <n v="697"/>
    <n v="5"/>
    <s v="W Pass"/>
    <x v="2"/>
    <x v="2"/>
    <s v="DRV33"/>
    <x v="2"/>
    <s v="External"/>
    <n v="4.2"/>
    <s v="East_External"/>
    <x v="1"/>
    <x v="0"/>
  </r>
  <r>
    <s v="D1071"/>
    <n v="1"/>
    <d v="2024-01-03T23:00:00"/>
    <s v="2024-01-04 11:00:00"/>
    <s v="2024-01-04 09:00:00"/>
    <x v="5"/>
    <n v="63"/>
    <n v="2448"/>
    <n v="749"/>
    <n v="21"/>
    <s v="W Pass"/>
    <x v="0"/>
    <x v="3"/>
    <s v="DRV3"/>
    <x v="1"/>
    <s v="External"/>
    <n v="4.7"/>
    <s v="West_External"/>
    <x v="0"/>
    <x v="0"/>
  </r>
  <r>
    <s v="D1072"/>
    <n v="1"/>
    <d v="2024-01-04T00:00:00"/>
    <s v="2024-01-04 12:00:00"/>
    <s v="2024-01-04 10:00:00"/>
    <x v="5"/>
    <n v="91"/>
    <n v="4230"/>
    <n v="643"/>
    <n v="14"/>
    <s v="W Pass"/>
    <x v="2"/>
    <x v="1"/>
    <s v="DRV20"/>
    <x v="1"/>
    <s v="Internal"/>
    <n v="4"/>
    <s v="West_Internal"/>
    <x v="0"/>
    <x v="0"/>
  </r>
  <r>
    <s v="D1073"/>
    <n v="1"/>
    <d v="2024-01-04T01:00:00"/>
    <s v="2024-01-04 13:00:00"/>
    <s v="2024-01-04 11:00:00"/>
    <x v="3"/>
    <n v="307"/>
    <n v="808"/>
    <n v="170"/>
    <n v="28"/>
    <s v="W Pass"/>
    <x v="2"/>
    <x v="1"/>
    <s v="DRV30"/>
    <x v="2"/>
    <s v="Internal"/>
    <n v="3.8"/>
    <s v="East_Internal"/>
    <x v="1"/>
    <x v="0"/>
  </r>
  <r>
    <s v="D1074"/>
    <n v="1"/>
    <d v="2024-01-04T02:00:00"/>
    <s v="2024-01-04 14:00:00"/>
    <s v="2024-01-04 12:00:00"/>
    <x v="1"/>
    <n v="727"/>
    <n v="2283"/>
    <n v="577"/>
    <n v="20"/>
    <s v="W Pass"/>
    <x v="0"/>
    <x v="2"/>
    <s v="DRV50"/>
    <x v="1"/>
    <s v="External"/>
    <n v="4.5"/>
    <s v="West_External"/>
    <x v="0"/>
    <x v="0"/>
  </r>
  <r>
    <s v="D1075"/>
    <n v="1"/>
    <d v="2024-01-04T03:00:00"/>
    <s v="2024-01-04 15:00:00"/>
    <s v="2024-01-04 13:00:00"/>
    <x v="5"/>
    <n v="396"/>
    <n v="2046"/>
    <n v="266"/>
    <n v="1"/>
    <s v="W Pass"/>
    <x v="3"/>
    <x v="2"/>
    <s v="DRV31"/>
    <x v="4"/>
    <s v="Internal"/>
    <m/>
    <s v="North_Internal"/>
    <x v="0"/>
    <x v="0"/>
  </r>
  <r>
    <s v="D1076"/>
    <n v="1"/>
    <d v="2024-01-04T04:00:00"/>
    <s v="2024-01-04 16:00:00"/>
    <s v="2024-01-04 14:00:00"/>
    <x v="5"/>
    <n v="697"/>
    <n v="4897"/>
    <n v="448"/>
    <n v="16"/>
    <s v="W Pass"/>
    <x v="0"/>
    <x v="3"/>
    <s v="DRV3"/>
    <x v="4"/>
    <s v="External"/>
    <n v="4.5"/>
    <s v="North_External"/>
    <x v="1"/>
    <x v="0"/>
  </r>
  <r>
    <s v="D1077"/>
    <n v="1"/>
    <d v="2024-01-04T05:00:00"/>
    <s v="2024-01-04 17:00:00"/>
    <s v="2024-01-04 15:00:00"/>
    <x v="0"/>
    <n v="326"/>
    <n v="1781"/>
    <n v="635"/>
    <n v="27"/>
    <s v="W Pass"/>
    <x v="3"/>
    <x v="0"/>
    <s v="DRV41"/>
    <x v="4"/>
    <s v="External"/>
    <n v="4.7"/>
    <s v="North_External"/>
    <x v="0"/>
    <x v="0"/>
  </r>
  <r>
    <s v="D1078"/>
    <n v="1"/>
    <d v="2024-01-04T06:00:00"/>
    <s v="2024-01-04 18:00:00"/>
    <s v="2024-01-04 16:00:00"/>
    <x v="2"/>
    <n v="85"/>
    <n v="3600"/>
    <n v="174"/>
    <n v="15"/>
    <s v="W Pass"/>
    <x v="0"/>
    <x v="3"/>
    <s v="DRV5"/>
    <x v="1"/>
    <s v="External"/>
    <n v="4.5"/>
    <s v="West_External"/>
    <x v="0"/>
    <x v="0"/>
  </r>
  <r>
    <s v="D1079"/>
    <n v="1"/>
    <d v="2024-01-04T07:00:00"/>
    <s v="2024-01-04 19:00:00"/>
    <s v="2024-01-04 17:00:00"/>
    <x v="0"/>
    <n v="97"/>
    <n v="1652"/>
    <n v="197"/>
    <n v="12"/>
    <s v="W Pass"/>
    <x v="2"/>
    <x v="3"/>
    <s v="DRV15"/>
    <x v="1"/>
    <s v="External"/>
    <n v="4.2"/>
    <s v="West_External"/>
    <x v="1"/>
    <x v="0"/>
  </r>
  <r>
    <s v="D1080"/>
    <n v="1"/>
    <d v="2024-01-04T08:00:00"/>
    <s v="2024-01-04 20:00:00"/>
    <s v="2024-01-04 18:00:00"/>
    <x v="0"/>
    <n v="489"/>
    <n v="2571"/>
    <n v="211"/>
    <n v="20"/>
    <s v="W Pass"/>
    <x v="0"/>
    <x v="0"/>
    <s v="DRV41"/>
    <x v="0"/>
    <s v="Internal"/>
    <n v="4.7"/>
    <s v="South_Internal"/>
    <x v="0"/>
    <x v="0"/>
  </r>
  <r>
    <s v="D1081"/>
    <n v="1"/>
    <d v="2024-01-04T09:00:00"/>
    <s v="2024-01-04 21:00:00"/>
    <s v="2024-01-04 19:00:00"/>
    <x v="1"/>
    <n v="676"/>
    <n v="717"/>
    <n v="593"/>
    <n v="26"/>
    <s v="W Pass"/>
    <x v="0"/>
    <x v="2"/>
    <s v="DRV31"/>
    <x v="4"/>
    <s v="Internal"/>
    <m/>
    <s v="North_Internal"/>
    <x v="0"/>
    <x v="0"/>
  </r>
  <r>
    <s v="D1082"/>
    <n v="1"/>
    <d v="2024-01-04T10:00:00"/>
    <s v="2024-01-04 22:00:00"/>
    <s v="2024-01-04 20:00:00"/>
    <x v="0"/>
    <n v="99"/>
    <n v="2851"/>
    <n v="531"/>
    <n v="18"/>
    <s v="W Pass"/>
    <x v="0"/>
    <x v="0"/>
    <s v="DRV8"/>
    <x v="1"/>
    <s v="External"/>
    <n v="4.7"/>
    <s v="West_External"/>
    <x v="1"/>
    <x v="0"/>
  </r>
  <r>
    <s v="D1083"/>
    <n v="1"/>
    <d v="2024-01-04T11:00:00"/>
    <s v="2024-01-04 23:00:00"/>
    <s v="2024-01-04 21:00:00"/>
    <x v="5"/>
    <n v="379"/>
    <n v="3559"/>
    <n v="410"/>
    <n v="15"/>
    <s v="W Pass"/>
    <x v="0"/>
    <x v="1"/>
    <s v="DRV15"/>
    <x v="1"/>
    <s v="Internal"/>
    <n v="4.5"/>
    <s v="West_Internal"/>
    <x v="0"/>
    <x v="0"/>
  </r>
  <r>
    <s v="D1084"/>
    <n v="1"/>
    <d v="2024-01-04T12:00:00"/>
    <s v="2024-01-05 00:00:00"/>
    <s v="2024-01-04 22:00:00"/>
    <x v="5"/>
    <n v="719"/>
    <n v="759"/>
    <n v="713"/>
    <n v="18"/>
    <s v="W Pass"/>
    <x v="1"/>
    <x v="2"/>
    <s v="DRV32"/>
    <x v="4"/>
    <s v="External"/>
    <n v="4"/>
    <s v="North_External"/>
    <x v="0"/>
    <x v="0"/>
  </r>
  <r>
    <s v="D1085"/>
    <n v="1"/>
    <d v="2024-01-04T13:00:00"/>
    <s v="2024-01-05 01:00:00"/>
    <s v="2024-01-04 23:00:00"/>
    <x v="2"/>
    <n v="139"/>
    <n v="820"/>
    <n v="611"/>
    <n v="4"/>
    <s v="W Pass"/>
    <x v="0"/>
    <x v="3"/>
    <s v="DRV44"/>
    <x v="2"/>
    <s v="Internal"/>
    <n v="3.8"/>
    <s v="East_Internal"/>
    <x v="1"/>
    <x v="0"/>
  </r>
  <r>
    <s v="D1086"/>
    <n v="1"/>
    <d v="2024-01-04T14:00:00"/>
    <s v="2024-01-05 02:00:00"/>
    <s v="2024-01-05 00:00:00"/>
    <x v="1"/>
    <n v="282"/>
    <n v="583"/>
    <n v="629"/>
    <n v="25"/>
    <s v="W Pass"/>
    <x v="3"/>
    <x v="2"/>
    <s v="DRV27"/>
    <x v="1"/>
    <s v="External"/>
    <n v="4.5"/>
    <s v="West_External"/>
    <x v="0"/>
    <x v="0"/>
  </r>
  <r>
    <s v="D1087"/>
    <n v="1"/>
    <d v="2024-01-04T15:00:00"/>
    <s v="2024-01-05 03:00:00"/>
    <s v="2024-01-05 01:00:00"/>
    <x v="5"/>
    <n v="396"/>
    <n v="2757"/>
    <n v="745"/>
    <n v="9"/>
    <s v="W Pass"/>
    <x v="3"/>
    <x v="2"/>
    <s v="DRV29"/>
    <x v="4"/>
    <s v="Internal"/>
    <m/>
    <s v="North_Internal"/>
    <x v="0"/>
    <x v="0"/>
  </r>
  <r>
    <s v="D1088"/>
    <n v="1"/>
    <d v="2024-01-04T16:00:00"/>
    <s v="2024-01-05 04:00:00"/>
    <s v="2024-01-05 02:00:00"/>
    <x v="2"/>
    <n v="675"/>
    <n v="1287"/>
    <n v="193"/>
    <n v="29"/>
    <s v="W Pass"/>
    <x v="0"/>
    <x v="3"/>
    <s v="DRV4"/>
    <x v="2"/>
    <s v="Internal"/>
    <n v="4.2"/>
    <s v="East_Internal"/>
    <x v="1"/>
    <x v="0"/>
  </r>
  <r>
    <s v="D1089"/>
    <n v="1"/>
    <d v="2024-01-04T17:00:00"/>
    <s v="2024-01-05 05:00:00"/>
    <s v="2024-01-05 03:00:00"/>
    <x v="3"/>
    <n v="554"/>
    <n v="849"/>
    <n v="156"/>
    <n v="8"/>
    <s v="W Pass"/>
    <x v="1"/>
    <x v="0"/>
    <s v="DRV41"/>
    <x v="2"/>
    <s v="External"/>
    <m/>
    <s v="East_External"/>
    <x v="0"/>
    <x v="0"/>
  </r>
  <r>
    <s v="D1090"/>
    <n v="1"/>
    <d v="2024-01-04T18:00:00"/>
    <s v="2024-01-05 06:00:00"/>
    <s v="2024-01-05 04:00:00"/>
    <x v="3"/>
    <n v="920"/>
    <n v="2721"/>
    <n v="115"/>
    <n v="4"/>
    <s v="W Pass"/>
    <x v="3"/>
    <x v="0"/>
    <s v="DRV47"/>
    <x v="0"/>
    <s v="Internal"/>
    <m/>
    <s v="South_Internal"/>
    <x v="0"/>
    <x v="0"/>
  </r>
  <r>
    <s v="D1091"/>
    <n v="1"/>
    <d v="2024-01-04T19:00:00"/>
    <s v="2024-01-05 07:00:00"/>
    <s v="2024-01-05 05:00:00"/>
    <x v="3"/>
    <n v="869"/>
    <n v="2774"/>
    <n v="670"/>
    <n v="7"/>
    <s v="W Pass"/>
    <x v="3"/>
    <x v="0"/>
    <s v="DRV26"/>
    <x v="1"/>
    <s v="External"/>
    <n v="3.8"/>
    <s v="West_External"/>
    <x v="1"/>
    <x v="0"/>
  </r>
  <r>
    <s v="D1092"/>
    <n v="1"/>
    <d v="2024-01-04T20:00:00"/>
    <s v="2024-01-05 08:00:00"/>
    <s v="2024-01-05 06:00:00"/>
    <x v="2"/>
    <n v="687"/>
    <n v="1788"/>
    <n v="692"/>
    <n v="16"/>
    <s v="W Pass"/>
    <x v="1"/>
    <x v="3"/>
    <s v="DRV1"/>
    <x v="2"/>
    <s v="External"/>
    <m/>
    <s v="East_External"/>
    <x v="0"/>
    <x v="0"/>
  </r>
  <r>
    <s v="D1093"/>
    <n v="1"/>
    <d v="2024-01-04T21:00:00"/>
    <s v="2024-01-05 09:00:00"/>
    <s v="2024-01-05 07:00:00"/>
    <x v="5"/>
    <n v="351"/>
    <n v="3998"/>
    <n v="52"/>
    <n v="1"/>
    <s v="W Pass"/>
    <x v="2"/>
    <x v="1"/>
    <s v="DRV45"/>
    <x v="0"/>
    <s v="External"/>
    <n v="3.8"/>
    <s v="South_External"/>
    <x v="0"/>
    <x v="0"/>
  </r>
  <r>
    <s v="D1094"/>
    <n v="1"/>
    <d v="2024-01-04T22:00:00"/>
    <s v="2024-01-05 10:00:00"/>
    <s v="2024-01-05 08:00:00"/>
    <x v="4"/>
    <n v="264"/>
    <n v="3471"/>
    <n v="615"/>
    <n v="11"/>
    <s v="W Pass"/>
    <x v="1"/>
    <x v="2"/>
    <s v="DRV12"/>
    <x v="3"/>
    <s v="External"/>
    <n v="3.8"/>
    <s v="Central_External"/>
    <x v="1"/>
    <x v="0"/>
  </r>
  <r>
    <s v="D1095"/>
    <n v="1"/>
    <d v="2024-01-04T23:00:00"/>
    <s v="2024-01-05 11:00:00"/>
    <s v="2024-01-05 09:00:00"/>
    <x v="4"/>
    <n v="638"/>
    <n v="2487"/>
    <n v="681"/>
    <n v="27"/>
    <s v="W Pass"/>
    <x v="1"/>
    <x v="1"/>
    <s v="DRV4"/>
    <x v="1"/>
    <s v="External"/>
    <n v="3.8"/>
    <s v="West_External"/>
    <x v="0"/>
    <x v="0"/>
  </r>
  <r>
    <s v="D1096"/>
    <n v="1"/>
    <d v="2024-01-05T00:00:00"/>
    <s v="2024-01-05 12:00:00"/>
    <s v="2024-01-05 10:00:00"/>
    <x v="2"/>
    <n v="898"/>
    <n v="4619"/>
    <n v="668"/>
    <n v="20"/>
    <s v="W Pass"/>
    <x v="1"/>
    <x v="1"/>
    <s v="DRV43"/>
    <x v="0"/>
    <s v="External"/>
    <m/>
    <s v="South_External"/>
    <x v="0"/>
    <x v="0"/>
  </r>
  <r>
    <s v="D1097"/>
    <n v="1"/>
    <d v="2024-01-05T01:00:00"/>
    <s v="2024-01-05 13:00:00"/>
    <s v="2024-01-05 11:00:00"/>
    <x v="0"/>
    <n v="343"/>
    <n v="903"/>
    <n v="356"/>
    <n v="13"/>
    <s v="W Pass"/>
    <x v="0"/>
    <x v="2"/>
    <s v="DRV23"/>
    <x v="0"/>
    <s v="External"/>
    <n v="4"/>
    <s v="South_External"/>
    <x v="1"/>
    <x v="0"/>
  </r>
  <r>
    <s v="D1098"/>
    <n v="1"/>
    <d v="2024-01-05T02:00:00"/>
    <s v="2024-01-05 14:00:00"/>
    <s v="2024-01-05 12:00:00"/>
    <x v="2"/>
    <n v="89"/>
    <n v="3789"/>
    <n v="769"/>
    <n v="20"/>
    <s v="W Pass"/>
    <x v="1"/>
    <x v="0"/>
    <s v="DRV49"/>
    <x v="1"/>
    <s v="Internal"/>
    <n v="4.7"/>
    <s v="West_Internal"/>
    <x v="0"/>
    <x v="0"/>
  </r>
  <r>
    <s v="D1099"/>
    <n v="1"/>
    <d v="2024-01-05T03:00:00"/>
    <s v="2024-01-05 15:00:00"/>
    <s v="2024-01-05 13:00:00"/>
    <x v="5"/>
    <n v="858"/>
    <n v="4669"/>
    <n v="118"/>
    <n v="6"/>
    <s v="W Pass"/>
    <x v="2"/>
    <x v="3"/>
    <s v="DRV15"/>
    <x v="3"/>
    <s v="Internal"/>
    <m/>
    <s v="Central_Internal"/>
    <x v="0"/>
    <x v="0"/>
  </r>
  <r>
    <s v="D1100"/>
    <n v="1"/>
    <d v="2024-01-05T04:00:00"/>
    <s v="2024-01-05 16:00:00"/>
    <s v="2024-01-05 14:00:00"/>
    <x v="2"/>
    <n v="419"/>
    <n v="3242"/>
    <n v="642"/>
    <n v="28"/>
    <s v="W Pass"/>
    <x v="3"/>
    <x v="2"/>
    <s v="DRV2"/>
    <x v="3"/>
    <s v="External"/>
    <n v="4.2"/>
    <s v="Central_External"/>
    <x v="1"/>
    <x v="0"/>
  </r>
  <r>
    <s v="D1101"/>
    <n v="1"/>
    <d v="2024-01-05T05:00:00"/>
    <s v="2024-01-05 17:00:00"/>
    <s v="2024-01-05 15:00:00"/>
    <x v="0"/>
    <n v="339"/>
    <n v="2635"/>
    <n v="131"/>
    <n v="13"/>
    <s v="W Pass"/>
    <x v="1"/>
    <x v="1"/>
    <s v="DRV21"/>
    <x v="3"/>
    <s v="External"/>
    <m/>
    <s v="Central_External"/>
    <x v="0"/>
    <x v="0"/>
  </r>
  <r>
    <s v="D1102"/>
    <n v="1"/>
    <d v="2024-01-05T06:00:00"/>
    <s v="2024-01-05 18:00:00"/>
    <s v="2024-01-05 16:00:00"/>
    <x v="5"/>
    <n v="106"/>
    <n v="4072"/>
    <n v="152"/>
    <n v="3"/>
    <s v="W Pass"/>
    <x v="3"/>
    <x v="3"/>
    <s v="DRV23"/>
    <x v="2"/>
    <s v="External"/>
    <n v="4.5"/>
    <s v="East_External"/>
    <x v="0"/>
    <x v="0"/>
  </r>
  <r>
    <s v="D1103"/>
    <n v="1"/>
    <d v="2024-01-05T07:00:00"/>
    <s v="2024-01-05 19:00:00"/>
    <s v="2024-01-05 17:00:00"/>
    <x v="3"/>
    <n v="551"/>
    <n v="3281"/>
    <n v="603"/>
    <n v="22"/>
    <s v="W Pass"/>
    <x v="1"/>
    <x v="3"/>
    <s v="DRV24"/>
    <x v="4"/>
    <s v="Internal"/>
    <n v="4.2"/>
    <s v="North_Internal"/>
    <x v="1"/>
    <x v="0"/>
  </r>
  <r>
    <s v="D1104"/>
    <n v="1"/>
    <d v="2024-01-05T08:00:00"/>
    <s v="2024-01-05 20:00:00"/>
    <s v="2024-01-05 18:00:00"/>
    <x v="5"/>
    <n v="285"/>
    <n v="1017"/>
    <n v="308"/>
    <n v="20"/>
    <s v="W Pass"/>
    <x v="2"/>
    <x v="1"/>
    <s v="DRV1"/>
    <x v="2"/>
    <s v="Internal"/>
    <m/>
    <s v="East_Internal"/>
    <x v="0"/>
    <x v="0"/>
  </r>
  <r>
    <s v="D1105"/>
    <n v="1"/>
    <d v="2024-01-05T09:00:00"/>
    <s v="2024-01-05 21:00:00"/>
    <s v="2024-01-05 19:00:00"/>
    <x v="4"/>
    <n v="277"/>
    <n v="4930"/>
    <n v="364"/>
    <n v="11"/>
    <s v="W Pass"/>
    <x v="1"/>
    <x v="3"/>
    <s v="DRV46"/>
    <x v="1"/>
    <s v="Internal"/>
    <m/>
    <s v="West_Internal"/>
    <x v="0"/>
    <x v="0"/>
  </r>
  <r>
    <s v="D1106"/>
    <n v="1"/>
    <d v="2024-01-05T10:00:00"/>
    <s v="2024-01-05 22:00:00"/>
    <s v="2024-01-05 20:00:00"/>
    <x v="0"/>
    <n v="594"/>
    <n v="1431"/>
    <n v="658"/>
    <n v="18"/>
    <s v="W Pass"/>
    <x v="2"/>
    <x v="3"/>
    <s v="DRV47"/>
    <x v="0"/>
    <s v="External"/>
    <m/>
    <s v="South_External"/>
    <x v="1"/>
    <x v="0"/>
  </r>
  <r>
    <s v="D1107"/>
    <n v="1"/>
    <d v="2024-01-05T11:00:00"/>
    <s v="2024-01-05 23:00:00"/>
    <s v="2024-01-05 21:00:00"/>
    <x v="0"/>
    <n v="206"/>
    <n v="1162"/>
    <n v="757"/>
    <n v="12"/>
    <s v="W Pass"/>
    <x v="3"/>
    <x v="0"/>
    <s v="DRV47"/>
    <x v="0"/>
    <s v="Internal"/>
    <m/>
    <s v="South_Internal"/>
    <x v="0"/>
    <x v="0"/>
  </r>
  <r>
    <s v="D1108"/>
    <n v="1"/>
    <d v="2024-01-05T12:00:00"/>
    <s v="2024-01-06 00:00:00"/>
    <s v="2024-01-05 22:00:00"/>
    <x v="3"/>
    <n v="438"/>
    <n v="2845"/>
    <n v="305"/>
    <n v="2"/>
    <s v="W Pass"/>
    <x v="0"/>
    <x v="1"/>
    <s v="DRV2"/>
    <x v="3"/>
    <s v="External"/>
    <n v="4.7"/>
    <s v="Central_External"/>
    <x v="0"/>
    <x v="0"/>
  </r>
  <r>
    <s v="D1109"/>
    <n v="1"/>
    <d v="2024-01-05T13:00:00"/>
    <s v="2024-01-06 01:00:00"/>
    <s v="2024-01-05 23:00:00"/>
    <x v="2"/>
    <n v="284"/>
    <n v="3283"/>
    <n v="461"/>
    <n v="25"/>
    <s v="W Pass"/>
    <x v="2"/>
    <x v="2"/>
    <s v="DRV3"/>
    <x v="3"/>
    <s v="External"/>
    <n v="4"/>
    <s v="Central_External"/>
    <x v="1"/>
    <x v="0"/>
  </r>
  <r>
    <s v="D1110"/>
    <n v="1"/>
    <d v="2024-01-05T14:00:00"/>
    <s v="2024-01-06 02:00:00"/>
    <s v="2024-01-06 00:00:00"/>
    <x v="0"/>
    <n v="560"/>
    <n v="3817"/>
    <n v="436"/>
    <n v="29"/>
    <s v="W Pass"/>
    <x v="3"/>
    <x v="3"/>
    <s v="DRV29"/>
    <x v="2"/>
    <s v="External"/>
    <n v="4"/>
    <s v="East_External"/>
    <x v="0"/>
    <x v="0"/>
  </r>
  <r>
    <s v="D1111"/>
    <n v="1"/>
    <d v="2024-01-05T15:00:00"/>
    <s v="2024-01-06 03:00:00"/>
    <s v="2024-01-06 01:00:00"/>
    <x v="2"/>
    <n v="181"/>
    <n v="1239"/>
    <n v="380"/>
    <n v="6"/>
    <s v="W Pass"/>
    <x v="2"/>
    <x v="3"/>
    <s v="DRV1"/>
    <x v="1"/>
    <s v="External"/>
    <n v="4.7"/>
    <s v="West_External"/>
    <x v="0"/>
    <x v="0"/>
  </r>
  <r>
    <s v="D1112"/>
    <n v="1"/>
    <d v="2024-01-05T16:00:00"/>
    <s v="2024-01-06 04:00:00"/>
    <s v="2024-01-06 02:00:00"/>
    <x v="3"/>
    <n v="732"/>
    <n v="2686"/>
    <n v="238"/>
    <n v="17"/>
    <s v="W Pass"/>
    <x v="2"/>
    <x v="3"/>
    <s v="DRV32"/>
    <x v="2"/>
    <s v="Internal"/>
    <m/>
    <s v="East_Internal"/>
    <x v="1"/>
    <x v="0"/>
  </r>
  <r>
    <s v="D1113"/>
    <n v="1"/>
    <d v="2024-01-05T17:00:00"/>
    <s v="2024-01-06 05:00:00"/>
    <s v="2024-01-06 03:00:00"/>
    <x v="2"/>
    <n v="66"/>
    <n v="1642"/>
    <n v="672"/>
    <n v="27"/>
    <s v="W Pass"/>
    <x v="2"/>
    <x v="1"/>
    <s v="DRV43"/>
    <x v="3"/>
    <s v="External"/>
    <n v="4"/>
    <s v="Central_External"/>
    <x v="0"/>
    <x v="0"/>
  </r>
  <r>
    <s v="D1114"/>
    <n v="1"/>
    <d v="2024-01-05T18:00:00"/>
    <s v="2024-01-06 06:00:00"/>
    <s v="2024-01-06 04:00:00"/>
    <x v="1"/>
    <n v="877"/>
    <n v="4176"/>
    <n v="567"/>
    <n v="2"/>
    <s v="W Pass"/>
    <x v="0"/>
    <x v="0"/>
    <s v="DRV8"/>
    <x v="3"/>
    <s v="External"/>
    <n v="4.5"/>
    <s v="Central_External"/>
    <x v="0"/>
    <x v="0"/>
  </r>
  <r>
    <s v="D1115"/>
    <n v="1"/>
    <d v="2024-01-05T19:00:00"/>
    <s v="2024-01-06 07:00:00"/>
    <s v="2024-01-06 05:00:00"/>
    <x v="4"/>
    <n v="406"/>
    <n v="3470"/>
    <n v="627"/>
    <n v="28"/>
    <s v="W Pass"/>
    <x v="2"/>
    <x v="3"/>
    <s v="DRV31"/>
    <x v="3"/>
    <s v="External"/>
    <n v="4.5"/>
    <s v="Central_External"/>
    <x v="1"/>
    <x v="0"/>
  </r>
  <r>
    <s v="D1116"/>
    <n v="1"/>
    <d v="2024-01-05T20:00:00"/>
    <s v="2024-01-06 08:00:00"/>
    <s v="2024-01-06 06:00:00"/>
    <x v="5"/>
    <n v="789"/>
    <n v="4566"/>
    <n v="371"/>
    <n v="13"/>
    <s v="W Pass"/>
    <x v="1"/>
    <x v="0"/>
    <s v="DRV11"/>
    <x v="4"/>
    <s v="Internal"/>
    <n v="4.5"/>
    <s v="North_Internal"/>
    <x v="0"/>
    <x v="0"/>
  </r>
  <r>
    <s v="D1117"/>
    <n v="1"/>
    <d v="2024-01-05T21:00:00"/>
    <s v="2024-01-06 09:00:00"/>
    <s v="2024-01-06 07:00:00"/>
    <x v="5"/>
    <n v="96"/>
    <n v="1717"/>
    <n v="565"/>
    <n v="24"/>
    <s v="W Pass"/>
    <x v="0"/>
    <x v="3"/>
    <s v="DRV37"/>
    <x v="1"/>
    <s v="External"/>
    <m/>
    <s v="West_External"/>
    <x v="0"/>
    <x v="0"/>
  </r>
  <r>
    <s v="D1118"/>
    <n v="1"/>
    <d v="2024-01-05T22:00:00"/>
    <s v="2024-01-06 10:00:00"/>
    <s v="2024-01-06 08:00:00"/>
    <x v="4"/>
    <n v="229"/>
    <n v="792"/>
    <n v="461"/>
    <n v="27"/>
    <s v="W Pass"/>
    <x v="2"/>
    <x v="0"/>
    <s v="DRV46"/>
    <x v="2"/>
    <s v="External"/>
    <n v="4.2"/>
    <s v="East_External"/>
    <x v="1"/>
    <x v="0"/>
  </r>
  <r>
    <s v="D1119"/>
    <n v="1"/>
    <d v="2024-01-05T23:00:00"/>
    <s v="2024-01-06 11:00:00"/>
    <s v="2024-01-06 09:00:00"/>
    <x v="3"/>
    <n v="681"/>
    <n v="973"/>
    <n v="348"/>
    <n v="6"/>
    <s v="W Pass"/>
    <x v="2"/>
    <x v="2"/>
    <s v="DRV20"/>
    <x v="2"/>
    <s v="External"/>
    <n v="3.8"/>
    <s v="East_External"/>
    <x v="0"/>
    <x v="0"/>
  </r>
  <r>
    <s v="D1120"/>
    <n v="1"/>
    <d v="2024-01-06T00:00:00"/>
    <s v="2024-01-06 12:00:00"/>
    <s v="2024-01-06 10:00:00"/>
    <x v="3"/>
    <n v="968"/>
    <n v="642"/>
    <n v="270"/>
    <n v="9"/>
    <s v="W Pass"/>
    <x v="0"/>
    <x v="1"/>
    <s v="DRV15"/>
    <x v="2"/>
    <s v="Internal"/>
    <m/>
    <s v="East_Internal"/>
    <x v="0"/>
    <x v="0"/>
  </r>
  <r>
    <s v="D1121"/>
    <n v="1"/>
    <d v="2024-01-06T01:00:00"/>
    <s v="2024-01-06 13:00:00"/>
    <s v="2024-01-06 11:00:00"/>
    <x v="5"/>
    <n v="515"/>
    <n v="2542"/>
    <n v="300"/>
    <n v="25"/>
    <s v="W Pass"/>
    <x v="0"/>
    <x v="3"/>
    <s v="DRV12"/>
    <x v="0"/>
    <s v="External"/>
    <m/>
    <s v="South_External"/>
    <x v="1"/>
    <x v="0"/>
  </r>
  <r>
    <s v="D1122"/>
    <n v="1"/>
    <d v="2024-01-06T02:00:00"/>
    <s v="2024-01-06 14:00:00"/>
    <s v="2024-01-06 12:00:00"/>
    <x v="4"/>
    <n v="663"/>
    <n v="1084"/>
    <n v="506"/>
    <n v="24"/>
    <s v="W Pass"/>
    <x v="3"/>
    <x v="1"/>
    <s v="DRV38"/>
    <x v="1"/>
    <s v="External"/>
    <n v="4.7"/>
    <s v="West_External"/>
    <x v="0"/>
    <x v="0"/>
  </r>
  <r>
    <s v="D1123"/>
    <n v="1"/>
    <d v="2024-01-06T03:00:00"/>
    <s v="2024-01-06 15:00:00"/>
    <s v="2024-01-06 13:00:00"/>
    <x v="2"/>
    <n v="639"/>
    <n v="3150"/>
    <n v="446"/>
    <n v="26"/>
    <s v="W Pass"/>
    <x v="2"/>
    <x v="2"/>
    <s v="DRV42"/>
    <x v="1"/>
    <s v="Internal"/>
    <n v="4.5"/>
    <s v="West_Internal"/>
    <x v="0"/>
    <x v="0"/>
  </r>
  <r>
    <s v="D1124"/>
    <n v="1"/>
    <d v="2024-01-06T04:00:00"/>
    <s v="2024-01-06 16:00:00"/>
    <s v="2024-01-06 14:00:00"/>
    <x v="4"/>
    <n v="213"/>
    <n v="697"/>
    <n v="56"/>
    <n v="18"/>
    <s v="W Pass"/>
    <x v="0"/>
    <x v="1"/>
    <s v="DRV30"/>
    <x v="3"/>
    <s v="Internal"/>
    <m/>
    <s v="Central_Internal"/>
    <x v="1"/>
    <x v="0"/>
  </r>
  <r>
    <s v="D1125"/>
    <n v="1"/>
    <d v="2024-01-06T05:00:00"/>
    <s v="2024-01-06 17:00:00"/>
    <s v="2024-01-06 15:00:00"/>
    <x v="0"/>
    <n v="753"/>
    <n v="2747"/>
    <n v="621"/>
    <n v="3"/>
    <s v="W Pass"/>
    <x v="1"/>
    <x v="1"/>
    <s v="DRV15"/>
    <x v="4"/>
    <s v="External"/>
    <n v="4.7"/>
    <s v="North_External"/>
    <x v="0"/>
    <x v="0"/>
  </r>
  <r>
    <s v="D1126"/>
    <n v="1"/>
    <d v="2024-01-06T06:00:00"/>
    <s v="2024-01-06 18:00:00"/>
    <s v="2024-01-06 16:00:00"/>
    <x v="1"/>
    <n v="373"/>
    <n v="1612"/>
    <n v="145"/>
    <n v="9"/>
    <s v="W Pass"/>
    <x v="1"/>
    <x v="2"/>
    <s v="DRV11"/>
    <x v="1"/>
    <s v="Internal"/>
    <m/>
    <s v="West_Internal"/>
    <x v="0"/>
    <x v="0"/>
  </r>
  <r>
    <s v="D1127"/>
    <n v="1"/>
    <d v="2024-01-06T07:00:00"/>
    <s v="2024-01-06 19:00:00"/>
    <s v="2024-01-06 17:00:00"/>
    <x v="3"/>
    <n v="108"/>
    <n v="4491"/>
    <n v="532"/>
    <n v="10"/>
    <s v="W Pass"/>
    <x v="2"/>
    <x v="3"/>
    <s v="DRV21"/>
    <x v="3"/>
    <s v="External"/>
    <m/>
    <s v="Central_External"/>
    <x v="1"/>
    <x v="0"/>
  </r>
  <r>
    <s v="D1128"/>
    <n v="1"/>
    <d v="2024-01-06T08:00:00"/>
    <s v="2024-01-06 20:00:00"/>
    <s v="2024-01-06 18:00:00"/>
    <x v="0"/>
    <n v="337"/>
    <n v="2106"/>
    <n v="629"/>
    <n v="12"/>
    <s v="W Pass"/>
    <x v="2"/>
    <x v="1"/>
    <s v="DRV17"/>
    <x v="0"/>
    <s v="Internal"/>
    <n v="4.7"/>
    <s v="South_Internal"/>
    <x v="0"/>
    <x v="0"/>
  </r>
  <r>
    <s v="D1129"/>
    <n v="1"/>
    <d v="2024-01-06T09:00:00"/>
    <s v="2024-01-06 21:00:00"/>
    <s v="2024-01-06 19:00:00"/>
    <x v="0"/>
    <n v="757"/>
    <n v="1876"/>
    <n v="535"/>
    <n v="21"/>
    <s v="W Pass"/>
    <x v="0"/>
    <x v="1"/>
    <s v="DRV47"/>
    <x v="4"/>
    <s v="External"/>
    <n v="4.2"/>
    <s v="North_External"/>
    <x v="0"/>
    <x v="0"/>
  </r>
  <r>
    <s v="D1130"/>
    <n v="1"/>
    <d v="2024-01-06T10:00:00"/>
    <s v="2024-01-06 22:00:00"/>
    <s v="2024-01-06 20:00:00"/>
    <x v="5"/>
    <n v="629"/>
    <n v="3290"/>
    <n v="221"/>
    <n v="22"/>
    <s v="W Pass"/>
    <x v="0"/>
    <x v="2"/>
    <s v="DRV7"/>
    <x v="0"/>
    <s v="Internal"/>
    <m/>
    <s v="South_Internal"/>
    <x v="1"/>
    <x v="0"/>
  </r>
  <r>
    <s v="D1131"/>
    <n v="1"/>
    <d v="2024-01-06T11:00:00"/>
    <s v="2024-01-06 23:00:00"/>
    <s v="2024-01-06 21:00:00"/>
    <x v="4"/>
    <n v="62"/>
    <n v="1521"/>
    <n v="279"/>
    <n v="26"/>
    <s v="W Pass"/>
    <x v="3"/>
    <x v="3"/>
    <s v="DRV28"/>
    <x v="4"/>
    <s v="Internal"/>
    <n v="3.8"/>
    <s v="North_Internal"/>
    <x v="0"/>
    <x v="0"/>
  </r>
  <r>
    <s v="D1132"/>
    <n v="1"/>
    <d v="2024-01-06T12:00:00"/>
    <s v="2024-01-07 00:00:00"/>
    <s v="2024-01-06 22:00:00"/>
    <x v="2"/>
    <n v="973"/>
    <n v="3210"/>
    <n v="268"/>
    <n v="21"/>
    <s v="W Pass"/>
    <x v="2"/>
    <x v="1"/>
    <s v="DRV47"/>
    <x v="2"/>
    <s v="External"/>
    <n v="4.7"/>
    <s v="East_External"/>
    <x v="0"/>
    <x v="0"/>
  </r>
  <r>
    <s v="D1133"/>
    <n v="1"/>
    <d v="2024-01-06T13:00:00"/>
    <s v="2024-01-07 01:00:00"/>
    <s v="2024-01-06 23:00:00"/>
    <x v="4"/>
    <n v="309"/>
    <n v="2558"/>
    <n v="527"/>
    <n v="12"/>
    <s v="W Pass"/>
    <x v="2"/>
    <x v="2"/>
    <s v="DRV30"/>
    <x v="3"/>
    <s v="External"/>
    <n v="4.2"/>
    <s v="Central_External"/>
    <x v="1"/>
    <x v="0"/>
  </r>
  <r>
    <s v="D1134"/>
    <n v="1"/>
    <d v="2024-01-06T14:00:00"/>
    <s v="2024-01-07 02:00:00"/>
    <s v="2024-01-07 00:00:00"/>
    <x v="1"/>
    <n v="997"/>
    <n v="1092"/>
    <n v="81"/>
    <n v="20"/>
    <s v="W Pass"/>
    <x v="2"/>
    <x v="2"/>
    <s v="DRV9"/>
    <x v="1"/>
    <s v="Internal"/>
    <m/>
    <s v="West_Internal"/>
    <x v="0"/>
    <x v="0"/>
  </r>
  <r>
    <s v="D1135"/>
    <n v="1"/>
    <d v="2024-01-06T15:00:00"/>
    <s v="2024-01-07 03:00:00"/>
    <s v="2024-01-07 01:00:00"/>
    <x v="3"/>
    <n v="849"/>
    <n v="2757"/>
    <n v="321"/>
    <n v="22"/>
    <s v="W Pass"/>
    <x v="1"/>
    <x v="3"/>
    <s v="DRV4"/>
    <x v="3"/>
    <s v="Internal"/>
    <n v="4"/>
    <s v="Central_Internal"/>
    <x v="0"/>
    <x v="0"/>
  </r>
  <r>
    <s v="D1136"/>
    <n v="1"/>
    <d v="2024-01-06T16:00:00"/>
    <s v="2024-01-07 04:00:00"/>
    <s v="2024-01-07 02:00:00"/>
    <x v="2"/>
    <n v="383"/>
    <n v="4841"/>
    <n v="623"/>
    <n v="19"/>
    <s v="W Pass"/>
    <x v="1"/>
    <x v="1"/>
    <s v="DRV21"/>
    <x v="4"/>
    <s v="Internal"/>
    <n v="4.5"/>
    <s v="North_Internal"/>
    <x v="1"/>
    <x v="0"/>
  </r>
  <r>
    <s v="D1137"/>
    <n v="1"/>
    <d v="2024-01-06T17:00:00"/>
    <s v="2024-01-07 05:00:00"/>
    <s v="2024-01-07 03:00:00"/>
    <x v="5"/>
    <n v="481"/>
    <n v="1929"/>
    <n v="287"/>
    <n v="4"/>
    <s v="W Pass"/>
    <x v="0"/>
    <x v="3"/>
    <s v="DRV47"/>
    <x v="1"/>
    <s v="External"/>
    <n v="4.5"/>
    <s v="West_External"/>
    <x v="0"/>
    <x v="0"/>
  </r>
  <r>
    <s v="D1138"/>
    <n v="1"/>
    <d v="2024-01-06T18:00:00"/>
    <s v="2024-01-07 06:00:00"/>
    <s v="2024-01-07 04:00:00"/>
    <x v="3"/>
    <n v="591"/>
    <n v="4843"/>
    <n v="157"/>
    <n v="8"/>
    <s v="W Pass"/>
    <x v="3"/>
    <x v="2"/>
    <s v="DRV48"/>
    <x v="1"/>
    <s v="Internal"/>
    <n v="4"/>
    <s v="West_Internal"/>
    <x v="0"/>
    <x v="0"/>
  </r>
  <r>
    <s v="D1139"/>
    <n v="1"/>
    <d v="2024-01-06T19:00:00"/>
    <s v="2024-01-07 07:00:00"/>
    <s v="2024-01-07 05:00:00"/>
    <x v="4"/>
    <n v="960"/>
    <n v="4693"/>
    <n v="148"/>
    <n v="15"/>
    <s v="W Pass"/>
    <x v="2"/>
    <x v="3"/>
    <s v="DRV13"/>
    <x v="0"/>
    <s v="Internal"/>
    <n v="4.5"/>
    <s v="South_Internal"/>
    <x v="1"/>
    <x v="0"/>
  </r>
  <r>
    <s v="D1140"/>
    <n v="1"/>
    <d v="2024-01-06T20:00:00"/>
    <s v="2024-01-07 08:00:00"/>
    <s v="2024-01-07 06:00:00"/>
    <x v="3"/>
    <n v="721"/>
    <n v="2885"/>
    <n v="189"/>
    <n v="11"/>
    <s v="W Pass"/>
    <x v="2"/>
    <x v="2"/>
    <s v="DRV28"/>
    <x v="4"/>
    <s v="External"/>
    <n v="4"/>
    <s v="North_External"/>
    <x v="0"/>
    <x v="0"/>
  </r>
  <r>
    <s v="D1141"/>
    <n v="1"/>
    <d v="2024-01-06T21:00:00"/>
    <s v="2024-01-07 09:00:00"/>
    <s v="2024-01-07 07:00:00"/>
    <x v="3"/>
    <n v="424"/>
    <n v="3515"/>
    <n v="351"/>
    <n v="25"/>
    <s v="W Pass"/>
    <x v="1"/>
    <x v="2"/>
    <s v="DRV16"/>
    <x v="1"/>
    <s v="Internal"/>
    <m/>
    <s v="West_Internal"/>
    <x v="0"/>
    <x v="0"/>
  </r>
  <r>
    <s v="D1142"/>
    <n v="1"/>
    <d v="2024-01-06T22:00:00"/>
    <s v="2024-01-07 10:00:00"/>
    <s v="2024-01-07 08:00:00"/>
    <x v="3"/>
    <n v="647"/>
    <n v="1183"/>
    <n v="66"/>
    <n v="3"/>
    <s v="W Pass"/>
    <x v="0"/>
    <x v="3"/>
    <s v="DRV18"/>
    <x v="2"/>
    <s v="Internal"/>
    <n v="4.2"/>
    <s v="East_Internal"/>
    <x v="1"/>
    <x v="0"/>
  </r>
  <r>
    <s v="D1143"/>
    <n v="1"/>
    <d v="2024-01-06T23:00:00"/>
    <s v="2024-01-07 11:00:00"/>
    <s v="2024-01-07 09:00:00"/>
    <x v="4"/>
    <n v="926"/>
    <n v="3444"/>
    <n v="197"/>
    <n v="15"/>
    <s v="W Pass"/>
    <x v="2"/>
    <x v="0"/>
    <s v="DRV6"/>
    <x v="3"/>
    <s v="External"/>
    <n v="4"/>
    <s v="Central_External"/>
    <x v="0"/>
    <x v="0"/>
  </r>
  <r>
    <s v="D1144"/>
    <n v="1"/>
    <d v="2024-01-07T00:00:00"/>
    <s v="2024-01-07 12:00:00"/>
    <s v="2024-01-07 10:00:00"/>
    <x v="2"/>
    <n v="647"/>
    <n v="687"/>
    <n v="793"/>
    <n v="6"/>
    <s v="W Pass"/>
    <x v="0"/>
    <x v="2"/>
    <s v="DRV1"/>
    <x v="0"/>
    <s v="External"/>
    <m/>
    <s v="South_External"/>
    <x v="0"/>
    <x v="0"/>
  </r>
  <r>
    <s v="D1145"/>
    <n v="1"/>
    <d v="2024-01-07T01:00:00"/>
    <s v="2024-01-07 13:00:00"/>
    <s v="2024-01-07 11:00:00"/>
    <x v="1"/>
    <n v="941"/>
    <n v="3735"/>
    <n v="74"/>
    <n v="28"/>
    <s v="W Pass"/>
    <x v="0"/>
    <x v="1"/>
    <s v="DRV16"/>
    <x v="4"/>
    <s v="External"/>
    <n v="4.7"/>
    <s v="North_External"/>
    <x v="1"/>
    <x v="0"/>
  </r>
  <r>
    <s v="D1146"/>
    <n v="1"/>
    <d v="2024-01-07T02:00:00"/>
    <s v="2024-01-07 14:00:00"/>
    <s v="2024-01-07 12:00:00"/>
    <x v="5"/>
    <n v="795"/>
    <n v="1865"/>
    <n v="724"/>
    <n v="26"/>
    <s v="W Pass"/>
    <x v="2"/>
    <x v="1"/>
    <s v="DRV45"/>
    <x v="2"/>
    <s v="Internal"/>
    <n v="4.7"/>
    <s v="East_Internal"/>
    <x v="0"/>
    <x v="0"/>
  </r>
  <r>
    <s v="D1147"/>
    <n v="1"/>
    <d v="2024-01-07T03:00:00"/>
    <s v="2024-01-07 15:00:00"/>
    <s v="2024-01-07 13:00:00"/>
    <x v="3"/>
    <n v="471"/>
    <n v="4644"/>
    <n v="311"/>
    <n v="1"/>
    <s v="W Pass"/>
    <x v="3"/>
    <x v="0"/>
    <s v="DRV13"/>
    <x v="3"/>
    <s v="Internal"/>
    <n v="4.2"/>
    <s v="Central_Internal"/>
    <x v="0"/>
    <x v="0"/>
  </r>
  <r>
    <s v="D1148"/>
    <n v="1"/>
    <d v="2024-01-07T04:00:00"/>
    <s v="2024-01-07 16:00:00"/>
    <s v="2024-01-07 14:00:00"/>
    <x v="4"/>
    <n v="155"/>
    <n v="4324"/>
    <n v="546"/>
    <n v="5"/>
    <s v="W Pass"/>
    <x v="0"/>
    <x v="2"/>
    <s v="DRV27"/>
    <x v="1"/>
    <s v="Internal"/>
    <n v="4.7"/>
    <s v="West_Internal"/>
    <x v="1"/>
    <x v="0"/>
  </r>
  <r>
    <s v="D1149"/>
    <n v="1"/>
    <d v="2024-01-07T05:00:00"/>
    <s v="2024-01-07 17:00:00"/>
    <s v="2024-01-07 15:00:00"/>
    <x v="1"/>
    <n v="863"/>
    <n v="4354"/>
    <n v="680"/>
    <n v="26"/>
    <s v="W Pass"/>
    <x v="2"/>
    <x v="1"/>
    <s v="DRV42"/>
    <x v="3"/>
    <s v="External"/>
    <m/>
    <s v="Central_External"/>
    <x v="0"/>
    <x v="0"/>
  </r>
  <r>
    <s v="D1150"/>
    <n v="1"/>
    <d v="2024-01-07T06:00:00"/>
    <s v="2024-01-07 18:00:00"/>
    <s v="2024-01-07 16:00:00"/>
    <x v="2"/>
    <n v="500"/>
    <n v="1748"/>
    <n v="194"/>
    <n v="4"/>
    <s v="W Pass"/>
    <x v="2"/>
    <x v="2"/>
    <s v="DRV9"/>
    <x v="1"/>
    <s v="Internal"/>
    <m/>
    <s v="West_Internal"/>
    <x v="0"/>
    <x v="0"/>
  </r>
  <r>
    <s v="D1151"/>
    <n v="1"/>
    <d v="2024-01-07T07:00:00"/>
    <s v="2024-01-07 19:00:00"/>
    <s v="2024-01-07 17:00:00"/>
    <x v="5"/>
    <n v="348"/>
    <n v="2491"/>
    <n v="418"/>
    <n v="29"/>
    <s v="W Pass"/>
    <x v="1"/>
    <x v="2"/>
    <s v="DRV46"/>
    <x v="2"/>
    <s v="Internal"/>
    <n v="4.5"/>
    <s v="East_Internal"/>
    <x v="1"/>
    <x v="0"/>
  </r>
  <r>
    <s v="D1152"/>
    <n v="1"/>
    <d v="2024-01-07T08:00:00"/>
    <s v="2024-01-07 20:00:00"/>
    <s v="2024-01-07 18:00:00"/>
    <x v="0"/>
    <n v="305"/>
    <n v="3457"/>
    <n v="408"/>
    <n v="21"/>
    <s v="W Pass"/>
    <x v="2"/>
    <x v="1"/>
    <s v="DRV37"/>
    <x v="2"/>
    <s v="Internal"/>
    <m/>
    <s v="East_Internal"/>
    <x v="0"/>
    <x v="0"/>
  </r>
  <r>
    <s v="D1153"/>
    <n v="1"/>
    <d v="2024-01-07T09:00:00"/>
    <s v="2024-01-07 21:00:00"/>
    <s v="2024-01-07 19:00:00"/>
    <x v="1"/>
    <n v="96"/>
    <n v="905"/>
    <n v="693"/>
    <n v="21"/>
    <s v="W Pass"/>
    <x v="0"/>
    <x v="0"/>
    <s v="DRV1"/>
    <x v="0"/>
    <s v="Internal"/>
    <n v="4.7"/>
    <s v="South_Internal"/>
    <x v="0"/>
    <x v="0"/>
  </r>
  <r>
    <s v="D1154"/>
    <n v="1"/>
    <d v="2024-01-07T10:00:00"/>
    <s v="2024-01-07 22:00:00"/>
    <s v="2024-01-07 20:00:00"/>
    <x v="2"/>
    <n v="220"/>
    <n v="1569"/>
    <n v="224"/>
    <n v="19"/>
    <s v="W Pass"/>
    <x v="1"/>
    <x v="2"/>
    <s v="DRV45"/>
    <x v="0"/>
    <s v="External"/>
    <n v="3.8"/>
    <s v="South_External"/>
    <x v="1"/>
    <x v="0"/>
  </r>
  <r>
    <s v="D1155"/>
    <n v="1"/>
    <d v="2024-01-07T11:00:00"/>
    <s v="2024-01-07 23:00:00"/>
    <s v="2024-01-07 21:00:00"/>
    <x v="3"/>
    <n v="326"/>
    <n v="4767"/>
    <n v="191"/>
    <n v="13"/>
    <s v="W Pass"/>
    <x v="1"/>
    <x v="1"/>
    <s v="DRV3"/>
    <x v="2"/>
    <s v="Internal"/>
    <n v="4.5"/>
    <s v="East_Internal"/>
    <x v="0"/>
    <x v="0"/>
  </r>
  <r>
    <s v="D1156"/>
    <n v="1"/>
    <d v="2024-01-07T12:00:00"/>
    <s v="2024-01-08 00:00:00"/>
    <s v="2024-01-07 22:00:00"/>
    <x v="2"/>
    <n v="387"/>
    <n v="3197"/>
    <n v="149"/>
    <n v="9"/>
    <s v="W Pass"/>
    <x v="2"/>
    <x v="0"/>
    <s v="DRV7"/>
    <x v="3"/>
    <s v="External"/>
    <n v="4.7"/>
    <s v="Central_External"/>
    <x v="0"/>
    <x v="0"/>
  </r>
  <r>
    <s v="D1157"/>
    <n v="1"/>
    <d v="2024-01-07T13:00:00"/>
    <s v="2024-01-08 01:00:00"/>
    <s v="2024-01-07 23:00:00"/>
    <x v="2"/>
    <n v="242"/>
    <n v="2302"/>
    <n v="535"/>
    <n v="26"/>
    <s v="W Pass"/>
    <x v="2"/>
    <x v="1"/>
    <s v="DRV5"/>
    <x v="4"/>
    <s v="External"/>
    <n v="4.7"/>
    <s v="North_External"/>
    <x v="1"/>
    <x v="0"/>
  </r>
  <r>
    <s v="D1158"/>
    <n v="1"/>
    <d v="2024-01-07T14:00:00"/>
    <s v="2024-01-08 02:00:00"/>
    <s v="2024-01-08 00:00:00"/>
    <x v="5"/>
    <n v="96"/>
    <n v="4846"/>
    <n v="388"/>
    <n v="27"/>
    <s v="W Pass"/>
    <x v="1"/>
    <x v="1"/>
    <s v="DRV37"/>
    <x v="0"/>
    <s v="External"/>
    <n v="4.2"/>
    <s v="South_External"/>
    <x v="0"/>
    <x v="0"/>
  </r>
  <r>
    <s v="D1159"/>
    <n v="1"/>
    <d v="2024-01-07T15:00:00"/>
    <s v="2024-01-08 03:00:00"/>
    <s v="2024-01-08 01:00:00"/>
    <x v="0"/>
    <n v="93"/>
    <n v="3144"/>
    <n v="454"/>
    <n v="12"/>
    <s v="W Pass"/>
    <x v="0"/>
    <x v="2"/>
    <s v="DRV36"/>
    <x v="2"/>
    <s v="Internal"/>
    <n v="4"/>
    <s v="East_Internal"/>
    <x v="0"/>
    <x v="0"/>
  </r>
  <r>
    <s v="D1160"/>
    <n v="1"/>
    <d v="2024-01-07T16:00:00"/>
    <s v="2024-01-08 04:00:00"/>
    <s v="2024-01-08 02:00:00"/>
    <x v="5"/>
    <n v="398"/>
    <n v="1934"/>
    <n v="718"/>
    <n v="24"/>
    <s v="W Pass"/>
    <x v="2"/>
    <x v="2"/>
    <s v="DRV27"/>
    <x v="2"/>
    <s v="Internal"/>
    <m/>
    <s v="East_Internal"/>
    <x v="1"/>
    <x v="0"/>
  </r>
  <r>
    <s v="D1161"/>
    <n v="1"/>
    <d v="2024-01-07T17:00:00"/>
    <s v="2024-01-08 05:00:00"/>
    <s v="2024-01-08 03:00:00"/>
    <x v="3"/>
    <n v="999"/>
    <n v="3232"/>
    <n v="708"/>
    <n v="24"/>
    <s v="W Pass"/>
    <x v="0"/>
    <x v="2"/>
    <s v="DRV32"/>
    <x v="2"/>
    <s v="Internal"/>
    <n v="3.8"/>
    <s v="East_Internal"/>
    <x v="0"/>
    <x v="0"/>
  </r>
  <r>
    <s v="D1162"/>
    <n v="1"/>
    <d v="2024-01-07T18:00:00"/>
    <s v="2024-01-08 06:00:00"/>
    <s v="2024-01-08 04:00:00"/>
    <x v="4"/>
    <n v="729"/>
    <n v="563"/>
    <n v="458"/>
    <n v="21"/>
    <s v="W Pass"/>
    <x v="1"/>
    <x v="1"/>
    <s v="DRV19"/>
    <x v="3"/>
    <s v="External"/>
    <n v="3.8"/>
    <s v="Central_External"/>
    <x v="0"/>
    <x v="0"/>
  </r>
  <r>
    <s v="D1163"/>
    <n v="1"/>
    <d v="2024-01-07T19:00:00"/>
    <s v="2024-01-08 07:00:00"/>
    <s v="2024-01-08 05:00:00"/>
    <x v="2"/>
    <n v="58"/>
    <n v="734"/>
    <n v="295"/>
    <n v="8"/>
    <s v="W Pass"/>
    <x v="3"/>
    <x v="0"/>
    <s v="DRV25"/>
    <x v="0"/>
    <s v="Internal"/>
    <n v="4.5"/>
    <s v="South_Internal"/>
    <x v="1"/>
    <x v="0"/>
  </r>
  <r>
    <s v="D1164"/>
    <n v="1"/>
    <d v="2024-01-07T20:00:00"/>
    <s v="2024-01-08 08:00:00"/>
    <s v="2024-01-08 06:00:00"/>
    <x v="1"/>
    <n v="772"/>
    <n v="1335"/>
    <n v="570"/>
    <n v="2"/>
    <s v="W Pass"/>
    <x v="2"/>
    <x v="2"/>
    <s v="DRV37"/>
    <x v="2"/>
    <s v="External"/>
    <n v="4"/>
    <s v="East_External"/>
    <x v="0"/>
    <x v="0"/>
  </r>
  <r>
    <s v="D1165"/>
    <n v="1"/>
    <d v="2024-01-07T21:00:00"/>
    <s v="2024-01-08 09:00:00"/>
    <s v="2024-01-08 07:00:00"/>
    <x v="3"/>
    <n v="584"/>
    <n v="1657"/>
    <n v="452"/>
    <n v="24"/>
    <s v="W Pass"/>
    <x v="0"/>
    <x v="2"/>
    <s v="DRV25"/>
    <x v="1"/>
    <s v="Internal"/>
    <n v="4.2"/>
    <s v="West_Internal"/>
    <x v="0"/>
    <x v="0"/>
  </r>
  <r>
    <s v="D1166"/>
    <n v="1"/>
    <d v="2024-01-07T22:00:00"/>
    <s v="2024-01-08 10:00:00"/>
    <s v="2024-01-08 08:00:00"/>
    <x v="0"/>
    <n v="847"/>
    <n v="4151"/>
    <n v="203"/>
    <n v="8"/>
    <s v="W Pass"/>
    <x v="3"/>
    <x v="3"/>
    <s v="DRV23"/>
    <x v="4"/>
    <s v="Internal"/>
    <n v="4.2"/>
    <s v="North_Internal"/>
    <x v="1"/>
    <x v="0"/>
  </r>
  <r>
    <s v="D1167"/>
    <n v="1"/>
    <d v="2024-01-07T23:00:00"/>
    <s v="2024-01-08 11:00:00"/>
    <s v="2024-01-08 09:00:00"/>
    <x v="3"/>
    <n v="339"/>
    <n v="3666"/>
    <n v="645"/>
    <n v="1"/>
    <s v="W Pass"/>
    <x v="0"/>
    <x v="2"/>
    <s v="DRV49"/>
    <x v="2"/>
    <s v="External"/>
    <n v="4"/>
    <s v="East_External"/>
    <x v="0"/>
    <x v="0"/>
  </r>
  <r>
    <s v="D1168"/>
    <n v="1"/>
    <d v="2024-01-08T00:00:00"/>
    <s v="2024-01-08 12:00:00"/>
    <s v="2024-01-08 10:00:00"/>
    <x v="1"/>
    <n v="319"/>
    <n v="3489"/>
    <n v="678"/>
    <n v="21"/>
    <s v="W Pass"/>
    <x v="0"/>
    <x v="1"/>
    <s v="DRV23"/>
    <x v="0"/>
    <s v="External"/>
    <m/>
    <s v="South_External"/>
    <x v="0"/>
    <x v="0"/>
  </r>
  <r>
    <s v="D1169"/>
    <n v="1"/>
    <d v="2024-01-08T01:00:00"/>
    <s v="2024-01-08 13:00:00"/>
    <s v="2024-01-08 11:00:00"/>
    <x v="4"/>
    <n v="535"/>
    <n v="1055"/>
    <n v="527"/>
    <n v="19"/>
    <s v="W Pass"/>
    <x v="1"/>
    <x v="3"/>
    <s v="DRV22"/>
    <x v="0"/>
    <s v="Internal"/>
    <m/>
    <s v="South_Internal"/>
    <x v="1"/>
    <x v="0"/>
  </r>
  <r>
    <s v="D1170"/>
    <n v="1"/>
    <d v="2024-01-08T02:00:00"/>
    <s v="2024-01-08 14:00:00"/>
    <s v="2024-01-08 12:00:00"/>
    <x v="5"/>
    <n v="855"/>
    <n v="792"/>
    <n v="295"/>
    <n v="25"/>
    <s v="W Pass"/>
    <x v="0"/>
    <x v="2"/>
    <s v="DRV4"/>
    <x v="1"/>
    <s v="Internal"/>
    <m/>
    <s v="West_Internal"/>
    <x v="0"/>
    <x v="0"/>
  </r>
  <r>
    <s v="D1171"/>
    <n v="1"/>
    <d v="2024-01-08T03:00:00"/>
    <s v="2024-01-08 15:00:00"/>
    <s v="2024-01-08 13:00:00"/>
    <x v="3"/>
    <n v="166"/>
    <n v="1281"/>
    <n v="181"/>
    <n v="5"/>
    <s v="W Pass"/>
    <x v="2"/>
    <x v="3"/>
    <s v="DRV8"/>
    <x v="3"/>
    <s v="External"/>
    <m/>
    <s v="Central_External"/>
    <x v="0"/>
    <x v="0"/>
  </r>
  <r>
    <s v="D1172"/>
    <n v="1"/>
    <d v="2024-01-08T04:00:00"/>
    <s v="2024-01-08 16:00:00"/>
    <s v="2024-01-08 14:00:00"/>
    <x v="5"/>
    <n v="904"/>
    <n v="1862"/>
    <n v="582"/>
    <n v="23"/>
    <s v="W Pass"/>
    <x v="1"/>
    <x v="2"/>
    <s v="DRV14"/>
    <x v="4"/>
    <s v="External"/>
    <n v="4.7"/>
    <s v="North_External"/>
    <x v="1"/>
    <x v="0"/>
  </r>
  <r>
    <s v="D1173"/>
    <n v="1"/>
    <d v="2024-01-08T05:00:00"/>
    <s v="2024-01-08 17:00:00"/>
    <s v="2024-01-08 15:00:00"/>
    <x v="5"/>
    <n v="190"/>
    <n v="2992"/>
    <n v="751"/>
    <n v="24"/>
    <s v="W Pass"/>
    <x v="1"/>
    <x v="0"/>
    <s v="DRV48"/>
    <x v="2"/>
    <s v="Internal"/>
    <n v="3.8"/>
    <s v="East_Internal"/>
    <x v="0"/>
    <x v="0"/>
  </r>
  <r>
    <s v="D1174"/>
    <n v="1"/>
    <d v="2024-01-08T06:00:00"/>
    <s v="2024-01-08 18:00:00"/>
    <s v="2024-01-08 16:00:00"/>
    <x v="1"/>
    <n v="80"/>
    <n v="3877"/>
    <n v="346"/>
    <n v="19"/>
    <s v="W Pass"/>
    <x v="2"/>
    <x v="1"/>
    <s v="DRV38"/>
    <x v="3"/>
    <s v="External"/>
    <n v="4.7"/>
    <s v="Central_External"/>
    <x v="0"/>
    <x v="0"/>
  </r>
  <r>
    <s v="D1175"/>
    <n v="1"/>
    <d v="2024-01-08T07:00:00"/>
    <s v="2024-01-08 19:00:00"/>
    <s v="2024-01-08 17:00:00"/>
    <x v="1"/>
    <n v="136"/>
    <n v="1715"/>
    <n v="692"/>
    <n v="10"/>
    <s v="W Pass"/>
    <x v="3"/>
    <x v="0"/>
    <s v="DRV39"/>
    <x v="3"/>
    <s v="Internal"/>
    <n v="4.5"/>
    <s v="Central_Internal"/>
    <x v="1"/>
    <x v="0"/>
  </r>
  <r>
    <s v="D1176"/>
    <n v="1"/>
    <d v="2024-01-08T08:00:00"/>
    <s v="2024-01-08 20:00:00"/>
    <s v="2024-01-08 18:00:00"/>
    <x v="5"/>
    <n v="764"/>
    <n v="500"/>
    <n v="655"/>
    <n v="27"/>
    <s v="W Pass"/>
    <x v="2"/>
    <x v="1"/>
    <s v="DRV35"/>
    <x v="3"/>
    <s v="External"/>
    <n v="4.2"/>
    <s v="Central_External"/>
    <x v="0"/>
    <x v="0"/>
  </r>
  <r>
    <s v="D1177"/>
    <n v="1"/>
    <d v="2024-01-08T09:00:00"/>
    <s v="2024-01-08 21:00:00"/>
    <s v="2024-01-08 19:00:00"/>
    <x v="1"/>
    <n v="505"/>
    <n v="2453"/>
    <n v="54"/>
    <n v="29"/>
    <s v="W Pass"/>
    <x v="0"/>
    <x v="2"/>
    <s v="DRV18"/>
    <x v="4"/>
    <s v="Internal"/>
    <m/>
    <s v="North_Internal"/>
    <x v="0"/>
    <x v="0"/>
  </r>
  <r>
    <s v="D1178"/>
    <n v="1"/>
    <d v="2024-01-08T10:00:00"/>
    <s v="2024-01-08 22:00:00"/>
    <s v="2024-01-08 20:00:00"/>
    <x v="0"/>
    <n v="755"/>
    <n v="2959"/>
    <n v="573"/>
    <n v="28"/>
    <s v="W Pass"/>
    <x v="3"/>
    <x v="2"/>
    <s v="DRV32"/>
    <x v="1"/>
    <s v="External"/>
    <m/>
    <s v="West_External"/>
    <x v="1"/>
    <x v="0"/>
  </r>
  <r>
    <s v="D1179"/>
    <n v="1"/>
    <d v="2024-01-08T11:00:00"/>
    <s v="2024-01-08 23:00:00"/>
    <s v="2024-01-08 21:00:00"/>
    <x v="0"/>
    <n v="252"/>
    <n v="719"/>
    <n v="684"/>
    <n v="21"/>
    <s v="W Pass"/>
    <x v="3"/>
    <x v="3"/>
    <s v="DRV20"/>
    <x v="0"/>
    <s v="External"/>
    <n v="4"/>
    <s v="South_External"/>
    <x v="0"/>
    <x v="0"/>
  </r>
  <r>
    <s v="D1180"/>
    <n v="1"/>
    <d v="2024-01-08T12:00:00"/>
    <s v="2024-01-09 00:00:00"/>
    <s v="2024-01-08 22:00:00"/>
    <x v="0"/>
    <n v="776"/>
    <n v="1148"/>
    <n v="198"/>
    <n v="26"/>
    <s v="W Pass"/>
    <x v="3"/>
    <x v="0"/>
    <s v="DRV18"/>
    <x v="3"/>
    <s v="External"/>
    <n v="4.2"/>
    <s v="Central_External"/>
    <x v="0"/>
    <x v="0"/>
  </r>
  <r>
    <s v="D1181"/>
    <n v="1"/>
    <d v="2024-01-08T13:00:00"/>
    <s v="2024-01-09 01:00:00"/>
    <s v="2024-01-08 23:00:00"/>
    <x v="0"/>
    <n v="672"/>
    <n v="3679"/>
    <n v="685"/>
    <n v="20"/>
    <s v="W Pass"/>
    <x v="1"/>
    <x v="0"/>
    <s v="DRV16"/>
    <x v="4"/>
    <s v="External"/>
    <n v="4.2"/>
    <s v="North_External"/>
    <x v="1"/>
    <x v="0"/>
  </r>
  <r>
    <s v="D1182"/>
    <n v="1"/>
    <d v="2024-01-08T14:00:00"/>
    <s v="2024-01-09 02:00:00"/>
    <s v="2024-01-09 00:00:00"/>
    <x v="4"/>
    <n v="201"/>
    <n v="4566"/>
    <n v="737"/>
    <n v="20"/>
    <s v="W Pass"/>
    <x v="0"/>
    <x v="1"/>
    <s v="DRV18"/>
    <x v="4"/>
    <s v="Internal"/>
    <n v="3.8"/>
    <s v="North_Internal"/>
    <x v="0"/>
    <x v="0"/>
  </r>
  <r>
    <s v="D1183"/>
    <n v="1"/>
    <d v="2024-01-08T15:00:00"/>
    <s v="2024-01-09 03:00:00"/>
    <s v="2024-01-09 01:00:00"/>
    <x v="2"/>
    <n v="262"/>
    <n v="4326"/>
    <n v="303"/>
    <n v="27"/>
    <s v="W Pass"/>
    <x v="0"/>
    <x v="1"/>
    <s v="DRV7"/>
    <x v="4"/>
    <s v="External"/>
    <n v="3.8"/>
    <s v="North_External"/>
    <x v="0"/>
    <x v="0"/>
  </r>
  <r>
    <s v="D1184"/>
    <n v="1"/>
    <d v="2024-01-08T16:00:00"/>
    <s v="2024-01-09 04:00:00"/>
    <s v="2024-01-09 02:00:00"/>
    <x v="0"/>
    <n v="948"/>
    <n v="4854"/>
    <n v="166"/>
    <n v="7"/>
    <s v="W Pass"/>
    <x v="3"/>
    <x v="0"/>
    <s v="DRV47"/>
    <x v="0"/>
    <s v="Internal"/>
    <n v="4.5"/>
    <s v="South_Internal"/>
    <x v="1"/>
    <x v="0"/>
  </r>
  <r>
    <s v="D1185"/>
    <n v="1"/>
    <d v="2024-01-08T17:00:00"/>
    <s v="2024-01-09 05:00:00"/>
    <s v="2024-01-09 03:00:00"/>
    <x v="5"/>
    <n v="221"/>
    <n v="4253"/>
    <n v="269"/>
    <n v="2"/>
    <s v="W Pass"/>
    <x v="1"/>
    <x v="3"/>
    <s v="DRV1"/>
    <x v="1"/>
    <s v="External"/>
    <m/>
    <s v="West_External"/>
    <x v="0"/>
    <x v="0"/>
  </r>
  <r>
    <s v="D1186"/>
    <n v="1"/>
    <d v="2024-01-08T18:00:00"/>
    <s v="2024-01-09 06:00:00"/>
    <s v="2024-01-09 04:00:00"/>
    <x v="2"/>
    <n v="918"/>
    <n v="4766"/>
    <n v="332"/>
    <n v="13"/>
    <s v="W Pass"/>
    <x v="2"/>
    <x v="1"/>
    <s v="DRV13"/>
    <x v="2"/>
    <s v="Internal"/>
    <n v="4.2"/>
    <s v="East_Internal"/>
    <x v="0"/>
    <x v="0"/>
  </r>
  <r>
    <s v="D1187"/>
    <n v="1"/>
    <d v="2024-01-08T19:00:00"/>
    <s v="2024-01-09 07:00:00"/>
    <s v="2024-01-09 05:00:00"/>
    <x v="1"/>
    <n v="153"/>
    <n v="1607"/>
    <n v="680"/>
    <n v="11"/>
    <s v="W Pass"/>
    <x v="1"/>
    <x v="2"/>
    <s v="DRV37"/>
    <x v="1"/>
    <s v="External"/>
    <n v="3.8"/>
    <s v="West_External"/>
    <x v="1"/>
    <x v="0"/>
  </r>
  <r>
    <s v="D1188"/>
    <n v="1"/>
    <d v="2024-01-08T20:00:00"/>
    <s v="2024-01-09 08:00:00"/>
    <s v="2024-01-09 06:00:00"/>
    <x v="2"/>
    <n v="253"/>
    <n v="3730"/>
    <n v="148"/>
    <n v="1"/>
    <s v="W Pass"/>
    <x v="1"/>
    <x v="1"/>
    <s v="DRV42"/>
    <x v="1"/>
    <s v="External"/>
    <m/>
    <s v="West_External"/>
    <x v="0"/>
    <x v="0"/>
  </r>
  <r>
    <s v="D1189"/>
    <n v="1"/>
    <d v="2024-01-08T21:00:00"/>
    <s v="2024-01-09 09:00:00"/>
    <s v="2024-01-09 07:00:00"/>
    <x v="5"/>
    <n v="68"/>
    <n v="1270"/>
    <n v="661"/>
    <n v="20"/>
    <s v="W Pass"/>
    <x v="3"/>
    <x v="1"/>
    <s v="DRV22"/>
    <x v="1"/>
    <s v="Internal"/>
    <m/>
    <s v="West_Internal"/>
    <x v="0"/>
    <x v="0"/>
  </r>
  <r>
    <s v="D1190"/>
    <n v="1"/>
    <d v="2024-01-08T22:00:00"/>
    <s v="2024-01-09 10:00:00"/>
    <s v="2024-01-09 08:00:00"/>
    <x v="1"/>
    <n v="779"/>
    <n v="3575"/>
    <n v="299"/>
    <n v="6"/>
    <s v="W Pass"/>
    <x v="1"/>
    <x v="1"/>
    <s v="DRV17"/>
    <x v="0"/>
    <s v="External"/>
    <n v="4.2"/>
    <s v="South_External"/>
    <x v="1"/>
    <x v="0"/>
  </r>
  <r>
    <s v="D1191"/>
    <n v="1"/>
    <d v="2024-01-08T23:00:00"/>
    <s v="2024-01-09 11:00:00"/>
    <s v="2024-01-09 09:00:00"/>
    <x v="2"/>
    <n v="189"/>
    <n v="1728"/>
    <n v="413"/>
    <n v="19"/>
    <s v="W Pass"/>
    <x v="1"/>
    <x v="3"/>
    <s v="DRV39"/>
    <x v="0"/>
    <s v="External"/>
    <m/>
    <s v="South_External"/>
    <x v="0"/>
    <x v="0"/>
  </r>
  <r>
    <s v="D1192"/>
    <n v="1"/>
    <d v="2024-01-09T00:00:00"/>
    <s v="2024-01-09 12:00:00"/>
    <s v="2024-01-09 10:00:00"/>
    <x v="2"/>
    <n v="681"/>
    <n v="826"/>
    <n v="615"/>
    <n v="20"/>
    <s v="W Pass"/>
    <x v="0"/>
    <x v="2"/>
    <s v="DRV29"/>
    <x v="0"/>
    <s v="External"/>
    <n v="4"/>
    <s v="South_External"/>
    <x v="0"/>
    <x v="0"/>
  </r>
  <r>
    <s v="D1193"/>
    <n v="1"/>
    <d v="2024-01-09T01:00:00"/>
    <s v="2024-01-09 13:00:00"/>
    <s v="2024-01-09 11:00:00"/>
    <x v="0"/>
    <n v="775"/>
    <n v="571"/>
    <n v="50"/>
    <n v="19"/>
    <s v="W Pass"/>
    <x v="3"/>
    <x v="3"/>
    <s v="DRV9"/>
    <x v="3"/>
    <s v="Internal"/>
    <m/>
    <s v="Central_Internal"/>
    <x v="1"/>
    <x v="0"/>
  </r>
  <r>
    <s v="D1194"/>
    <n v="1"/>
    <d v="2024-01-09T02:00:00"/>
    <s v="2024-01-09 14:00:00"/>
    <s v="2024-01-09 12:00:00"/>
    <x v="0"/>
    <n v="198"/>
    <n v="4412"/>
    <n v="350"/>
    <n v="24"/>
    <s v="W Pass"/>
    <x v="3"/>
    <x v="0"/>
    <s v="DRV39"/>
    <x v="1"/>
    <s v="External"/>
    <n v="3.8"/>
    <s v="West_External"/>
    <x v="0"/>
    <x v="0"/>
  </r>
  <r>
    <s v="D1195"/>
    <n v="1"/>
    <d v="2024-01-09T03:00:00"/>
    <s v="2024-01-09 15:00:00"/>
    <s v="2024-01-09 13:00:00"/>
    <x v="1"/>
    <n v="275"/>
    <n v="3872"/>
    <n v="435"/>
    <n v="15"/>
    <s v="W Pass"/>
    <x v="0"/>
    <x v="0"/>
    <s v="DRV32"/>
    <x v="0"/>
    <s v="External"/>
    <n v="4.7"/>
    <s v="South_External"/>
    <x v="0"/>
    <x v="0"/>
  </r>
  <r>
    <s v="D1196"/>
    <n v="1"/>
    <d v="2024-01-09T04:00:00"/>
    <s v="2024-01-09 16:00:00"/>
    <s v="2024-01-09 14:00:00"/>
    <x v="1"/>
    <n v="110"/>
    <n v="606"/>
    <n v="634"/>
    <n v="24"/>
    <s v="W Pass"/>
    <x v="0"/>
    <x v="1"/>
    <s v="DRV49"/>
    <x v="4"/>
    <s v="Internal"/>
    <m/>
    <s v="North_Internal"/>
    <x v="1"/>
    <x v="0"/>
  </r>
  <r>
    <s v="D1197"/>
    <n v="1"/>
    <d v="2024-01-09T05:00:00"/>
    <s v="2024-01-09 17:00:00"/>
    <s v="2024-01-09 15:00:00"/>
    <x v="1"/>
    <n v="994"/>
    <n v="2279"/>
    <n v="333"/>
    <n v="25"/>
    <s v="W Pass"/>
    <x v="3"/>
    <x v="1"/>
    <s v="DRV15"/>
    <x v="0"/>
    <s v="External"/>
    <n v="3.8"/>
    <s v="South_External"/>
    <x v="0"/>
    <x v="0"/>
  </r>
  <r>
    <s v="D1198"/>
    <n v="1"/>
    <d v="2024-01-09T06:00:00"/>
    <s v="2024-01-09 18:00:00"/>
    <s v="2024-01-09 16:00:00"/>
    <x v="1"/>
    <n v="485"/>
    <n v="1136"/>
    <n v="610"/>
    <n v="11"/>
    <s v="W Pass"/>
    <x v="1"/>
    <x v="1"/>
    <s v="DRV10"/>
    <x v="2"/>
    <s v="Internal"/>
    <n v="4.2"/>
    <s v="East_Internal"/>
    <x v="0"/>
    <x v="0"/>
  </r>
  <r>
    <s v="D1199"/>
    <n v="1"/>
    <d v="2024-01-09T07:00:00"/>
    <s v="2024-01-09 19:00:00"/>
    <s v="2024-01-09 17:00:00"/>
    <x v="3"/>
    <n v="537"/>
    <n v="3224"/>
    <n v="402"/>
    <n v="24"/>
    <s v="W Pass"/>
    <x v="0"/>
    <x v="1"/>
    <s v="DRV28"/>
    <x v="1"/>
    <s v="Internal"/>
    <n v="4.7"/>
    <s v="West_Internal"/>
    <x v="1"/>
    <x v="0"/>
  </r>
  <r>
    <s v="D1200"/>
    <n v="1"/>
    <d v="2024-01-09T08:00:00"/>
    <s v="2024-01-09 20:00:00"/>
    <s v="2024-01-09 18:00:00"/>
    <x v="4"/>
    <n v="267"/>
    <n v="3876"/>
    <n v="72"/>
    <n v="5"/>
    <s v="W Pass"/>
    <x v="1"/>
    <x v="2"/>
    <s v="DRV29"/>
    <x v="2"/>
    <s v="External"/>
    <m/>
    <s v="East_External"/>
    <x v="0"/>
    <x v="0"/>
  </r>
  <r>
    <s v="D1201"/>
    <n v="1"/>
    <d v="2024-01-09T09:00:00"/>
    <s v="2024-01-09 21:00:00"/>
    <s v="2024-01-09 19:00:00"/>
    <x v="5"/>
    <n v="417"/>
    <n v="4333"/>
    <n v="217"/>
    <n v="1"/>
    <s v="W Pass"/>
    <x v="0"/>
    <x v="3"/>
    <s v="DRV49"/>
    <x v="4"/>
    <s v="External"/>
    <n v="4.5"/>
    <s v="North_External"/>
    <x v="0"/>
    <x v="0"/>
  </r>
  <r>
    <s v="D1202"/>
    <n v="1"/>
    <d v="2024-01-09T10:00:00"/>
    <s v="2024-01-09 22:00:00"/>
    <s v="2024-01-09 20:00:00"/>
    <x v="0"/>
    <n v="845"/>
    <n v="1659"/>
    <n v="142"/>
    <n v="14"/>
    <s v="W Pass"/>
    <x v="0"/>
    <x v="1"/>
    <s v="DRV23"/>
    <x v="1"/>
    <s v="External"/>
    <n v="4"/>
    <s v="West_External"/>
    <x v="1"/>
    <x v="0"/>
  </r>
  <r>
    <s v="D1203"/>
    <n v="1"/>
    <d v="2024-01-09T11:00:00"/>
    <s v="2024-01-09 23:00:00"/>
    <s v="2024-01-09 21:00:00"/>
    <x v="5"/>
    <n v="369"/>
    <n v="3573"/>
    <n v="156"/>
    <n v="17"/>
    <s v="W Pass"/>
    <x v="3"/>
    <x v="1"/>
    <s v="DRV3"/>
    <x v="3"/>
    <s v="Internal"/>
    <n v="4.7"/>
    <s v="Central_Internal"/>
    <x v="0"/>
    <x v="0"/>
  </r>
  <r>
    <s v="D1204"/>
    <n v="1"/>
    <d v="2024-01-09T12:00:00"/>
    <s v="2024-01-10 00:00:00"/>
    <s v="2024-01-09 22:00:00"/>
    <x v="1"/>
    <n v="803"/>
    <n v="4895"/>
    <n v="477"/>
    <n v="1"/>
    <s v="W Pass"/>
    <x v="1"/>
    <x v="3"/>
    <s v="DRV2"/>
    <x v="1"/>
    <s v="Internal"/>
    <m/>
    <s v="West_Internal"/>
    <x v="0"/>
    <x v="0"/>
  </r>
  <r>
    <s v="D1205"/>
    <n v="1"/>
    <d v="2024-01-09T13:00:00"/>
    <s v="2024-01-10 01:00:00"/>
    <s v="2024-01-09 23:00:00"/>
    <x v="0"/>
    <n v="346"/>
    <n v="4970"/>
    <n v="143"/>
    <n v="21"/>
    <s v="W Pass"/>
    <x v="2"/>
    <x v="1"/>
    <s v="DRV15"/>
    <x v="2"/>
    <s v="Internal"/>
    <n v="4.5"/>
    <s v="East_Internal"/>
    <x v="1"/>
    <x v="0"/>
  </r>
  <r>
    <s v="D1206"/>
    <n v="1"/>
    <d v="2024-01-09T14:00:00"/>
    <s v="2024-01-10 02:00:00"/>
    <s v="2024-01-10 00:00:00"/>
    <x v="4"/>
    <n v="407"/>
    <n v="1939"/>
    <n v="637"/>
    <n v="29"/>
    <s v="W Pass"/>
    <x v="0"/>
    <x v="1"/>
    <s v="DRV34"/>
    <x v="0"/>
    <s v="Internal"/>
    <n v="3.8"/>
    <s v="South_Internal"/>
    <x v="0"/>
    <x v="0"/>
  </r>
  <r>
    <s v="D1207"/>
    <n v="1"/>
    <d v="2024-01-09T15:00:00"/>
    <s v="2024-01-10 03:00:00"/>
    <s v="2024-01-10 01:00:00"/>
    <x v="4"/>
    <n v="624"/>
    <n v="1778"/>
    <n v="201"/>
    <n v="23"/>
    <s v="W Pass"/>
    <x v="3"/>
    <x v="1"/>
    <s v="DRV33"/>
    <x v="0"/>
    <s v="Internal"/>
    <n v="4.2"/>
    <s v="South_Internal"/>
    <x v="0"/>
    <x v="0"/>
  </r>
  <r>
    <s v="D1208"/>
    <n v="1"/>
    <d v="2024-01-09T16:00:00"/>
    <s v="2024-01-10 04:00:00"/>
    <s v="2024-01-10 02:00:00"/>
    <x v="2"/>
    <n v="956"/>
    <n v="3402"/>
    <n v="273"/>
    <n v="27"/>
    <s v="W Pass"/>
    <x v="3"/>
    <x v="0"/>
    <s v="DRV1"/>
    <x v="2"/>
    <s v="Internal"/>
    <n v="4.2"/>
    <s v="East_Internal"/>
    <x v="1"/>
    <x v="0"/>
  </r>
  <r>
    <s v="D1209"/>
    <n v="1"/>
    <d v="2024-01-09T17:00:00"/>
    <s v="2024-01-10 05:00:00"/>
    <s v="2024-01-10 03:00:00"/>
    <x v="2"/>
    <n v="491"/>
    <n v="3997"/>
    <n v="761"/>
    <n v="19"/>
    <s v="W Pass"/>
    <x v="3"/>
    <x v="0"/>
    <s v="DRV48"/>
    <x v="1"/>
    <s v="External"/>
    <n v="4.2"/>
    <s v="West_External"/>
    <x v="0"/>
    <x v="0"/>
  </r>
  <r>
    <s v="D1210"/>
    <n v="1"/>
    <d v="2024-01-09T18:00:00"/>
    <s v="2024-01-10 06:00:00"/>
    <s v="2024-01-10 04:00:00"/>
    <x v="0"/>
    <n v="300"/>
    <n v="3898"/>
    <n v="148"/>
    <n v="22"/>
    <s v="W Pass"/>
    <x v="3"/>
    <x v="3"/>
    <s v="DRV36"/>
    <x v="3"/>
    <s v="Internal"/>
    <n v="3.8"/>
    <s v="Central_Internal"/>
    <x v="0"/>
    <x v="0"/>
  </r>
  <r>
    <s v="D1211"/>
    <n v="1"/>
    <d v="2024-01-09T19:00:00"/>
    <s v="2024-01-10 07:00:00"/>
    <s v="2024-01-10 05:00:00"/>
    <x v="1"/>
    <n v="671"/>
    <n v="2313"/>
    <n v="658"/>
    <n v="18"/>
    <s v="W Pass"/>
    <x v="2"/>
    <x v="3"/>
    <s v="DRV42"/>
    <x v="0"/>
    <s v="External"/>
    <n v="4.5"/>
    <s v="South_External"/>
    <x v="1"/>
    <x v="0"/>
  </r>
  <r>
    <s v="D1212"/>
    <n v="1"/>
    <d v="2024-01-09T20:00:00"/>
    <s v="2024-01-10 08:00:00"/>
    <s v="2024-01-10 06:00:00"/>
    <x v="5"/>
    <n v="433"/>
    <n v="1501"/>
    <n v="219"/>
    <n v="26"/>
    <s v="W Pass"/>
    <x v="3"/>
    <x v="1"/>
    <s v="DRV3"/>
    <x v="4"/>
    <s v="Internal"/>
    <n v="4.7"/>
    <s v="North_Internal"/>
    <x v="0"/>
    <x v="0"/>
  </r>
  <r>
    <s v="D1213"/>
    <n v="1"/>
    <d v="2024-01-09T21:00:00"/>
    <s v="2024-01-10 09:00:00"/>
    <s v="2024-01-10 07:00:00"/>
    <x v="2"/>
    <n v="474"/>
    <n v="670"/>
    <n v="260"/>
    <n v="2"/>
    <s v="W Pass"/>
    <x v="0"/>
    <x v="2"/>
    <s v="DRV35"/>
    <x v="1"/>
    <s v="External"/>
    <n v="4.2"/>
    <s v="West_External"/>
    <x v="0"/>
    <x v="0"/>
  </r>
  <r>
    <s v="D1214"/>
    <n v="1"/>
    <d v="2024-01-09T22:00:00"/>
    <s v="2024-01-10 10:00:00"/>
    <s v="2024-01-10 08:00:00"/>
    <x v="2"/>
    <n v="304"/>
    <n v="1004"/>
    <n v="738"/>
    <n v="20"/>
    <s v="W Pass"/>
    <x v="1"/>
    <x v="2"/>
    <s v="DRV40"/>
    <x v="3"/>
    <s v="External"/>
    <m/>
    <s v="Central_External"/>
    <x v="1"/>
    <x v="0"/>
  </r>
  <r>
    <s v="D1215"/>
    <n v="1"/>
    <d v="2024-01-09T23:00:00"/>
    <s v="2024-01-10 11:00:00"/>
    <s v="2024-01-10 09:00:00"/>
    <x v="4"/>
    <n v="944"/>
    <n v="905"/>
    <n v="350"/>
    <n v="9"/>
    <s v="W Pass"/>
    <x v="1"/>
    <x v="2"/>
    <s v="DRV21"/>
    <x v="3"/>
    <s v="External"/>
    <n v="4.5"/>
    <s v="Central_External"/>
    <x v="0"/>
    <x v="0"/>
  </r>
  <r>
    <s v="D1216"/>
    <n v="1"/>
    <d v="2024-01-10T00:00:00"/>
    <s v="2024-01-10 12:00:00"/>
    <s v="2024-01-10 10:00:00"/>
    <x v="1"/>
    <n v="867"/>
    <n v="4563"/>
    <n v="573"/>
    <n v="24"/>
    <s v="W Pass"/>
    <x v="3"/>
    <x v="1"/>
    <s v="DRV28"/>
    <x v="2"/>
    <s v="Internal"/>
    <m/>
    <s v="East_Internal"/>
    <x v="0"/>
    <x v="0"/>
  </r>
  <r>
    <s v="D1217"/>
    <n v="1"/>
    <d v="2024-01-10T01:00:00"/>
    <s v="2024-01-10 13:00:00"/>
    <s v="2024-01-10 11:00:00"/>
    <x v="1"/>
    <n v="331"/>
    <n v="3186"/>
    <n v="624"/>
    <n v="4"/>
    <s v="W Pass"/>
    <x v="1"/>
    <x v="2"/>
    <s v="DRV20"/>
    <x v="0"/>
    <s v="Internal"/>
    <m/>
    <s v="South_Internal"/>
    <x v="1"/>
    <x v="0"/>
  </r>
  <r>
    <s v="D1218"/>
    <n v="1"/>
    <d v="2024-01-10T02:00:00"/>
    <s v="2024-01-10 14:00:00"/>
    <s v="2024-01-10 12:00:00"/>
    <x v="1"/>
    <n v="440"/>
    <n v="3611"/>
    <n v="633"/>
    <n v="1"/>
    <s v="W Pass"/>
    <x v="3"/>
    <x v="1"/>
    <s v="DRV2"/>
    <x v="3"/>
    <s v="Internal"/>
    <n v="4.7"/>
    <s v="Central_Internal"/>
    <x v="0"/>
    <x v="0"/>
  </r>
  <r>
    <s v="D1219"/>
    <n v="1"/>
    <d v="2024-01-10T03:00:00"/>
    <s v="2024-01-10 15:00:00"/>
    <s v="2024-01-10 13:00:00"/>
    <x v="3"/>
    <n v="543"/>
    <n v="3096"/>
    <n v="68"/>
    <n v="10"/>
    <s v="W Pass"/>
    <x v="3"/>
    <x v="3"/>
    <s v="DRV15"/>
    <x v="3"/>
    <s v="External"/>
    <n v="4"/>
    <s v="Central_External"/>
    <x v="0"/>
    <x v="0"/>
  </r>
  <r>
    <s v="D1220"/>
    <n v="1"/>
    <d v="2024-01-10T04:00:00"/>
    <s v="2024-01-10 16:00:00"/>
    <s v="2024-01-10 14:00:00"/>
    <x v="5"/>
    <n v="250"/>
    <n v="3594"/>
    <n v="321"/>
    <n v="27"/>
    <s v="W Pass"/>
    <x v="0"/>
    <x v="0"/>
    <s v="DRV20"/>
    <x v="3"/>
    <s v="Internal"/>
    <m/>
    <s v="Central_Internal"/>
    <x v="1"/>
    <x v="0"/>
  </r>
  <r>
    <s v="D1221"/>
    <n v="1"/>
    <d v="2024-01-10T05:00:00"/>
    <s v="2024-01-10 17:00:00"/>
    <s v="2024-01-10 15:00:00"/>
    <x v="1"/>
    <n v="171"/>
    <n v="637"/>
    <n v="71"/>
    <n v="1"/>
    <s v="W Pass"/>
    <x v="0"/>
    <x v="2"/>
    <s v="DRV45"/>
    <x v="0"/>
    <s v="Internal"/>
    <n v="4.5"/>
    <s v="South_Internal"/>
    <x v="0"/>
    <x v="0"/>
  </r>
  <r>
    <s v="D1222"/>
    <n v="1"/>
    <d v="2024-01-10T06:00:00"/>
    <s v="2024-01-10 18:00:00"/>
    <s v="2024-01-10 16:00:00"/>
    <x v="3"/>
    <n v="378"/>
    <n v="3559"/>
    <n v="748"/>
    <n v="2"/>
    <s v="W Pass"/>
    <x v="3"/>
    <x v="0"/>
    <s v="DRV5"/>
    <x v="4"/>
    <s v="Internal"/>
    <m/>
    <s v="North_Internal"/>
    <x v="0"/>
    <x v="0"/>
  </r>
  <r>
    <s v="D1223"/>
    <n v="1"/>
    <d v="2024-01-10T07:00:00"/>
    <s v="2024-01-10 19:00:00"/>
    <s v="2024-01-10 17:00:00"/>
    <x v="3"/>
    <n v="782"/>
    <n v="1122"/>
    <n v="129"/>
    <n v="14"/>
    <s v="W Pass"/>
    <x v="3"/>
    <x v="0"/>
    <s v="DRV23"/>
    <x v="3"/>
    <s v="External"/>
    <n v="4.7"/>
    <s v="Central_External"/>
    <x v="1"/>
    <x v="0"/>
  </r>
  <r>
    <s v="D1224"/>
    <n v="1"/>
    <d v="2024-01-10T08:00:00"/>
    <s v="2024-01-10 20:00:00"/>
    <s v="2024-01-10 18:00:00"/>
    <x v="4"/>
    <n v="440"/>
    <n v="2374"/>
    <n v="484"/>
    <n v="19"/>
    <s v="W Pass"/>
    <x v="1"/>
    <x v="1"/>
    <s v="DRV17"/>
    <x v="1"/>
    <s v="External"/>
    <n v="4"/>
    <s v="West_External"/>
    <x v="0"/>
    <x v="0"/>
  </r>
  <r>
    <s v="D1225"/>
    <n v="1"/>
    <d v="2024-01-10T09:00:00"/>
    <s v="2024-01-10 21:00:00"/>
    <s v="2024-01-10 19:00:00"/>
    <x v="2"/>
    <n v="834"/>
    <n v="4050"/>
    <n v="718"/>
    <n v="28"/>
    <s v="W Pass"/>
    <x v="3"/>
    <x v="0"/>
    <s v="DRV46"/>
    <x v="0"/>
    <s v="Internal"/>
    <m/>
    <s v="South_Internal"/>
    <x v="0"/>
    <x v="0"/>
  </r>
  <r>
    <s v="D1226"/>
    <n v="1"/>
    <d v="2024-01-10T10:00:00"/>
    <s v="2024-01-10 22:00:00"/>
    <s v="2024-01-10 20:00:00"/>
    <x v="1"/>
    <n v="531"/>
    <n v="1684"/>
    <n v="506"/>
    <n v="20"/>
    <s v="W Pass"/>
    <x v="1"/>
    <x v="2"/>
    <s v="DRV19"/>
    <x v="2"/>
    <s v="Internal"/>
    <n v="4"/>
    <s v="East_Internal"/>
    <x v="1"/>
    <x v="0"/>
  </r>
  <r>
    <s v="D1227"/>
    <n v="1"/>
    <d v="2024-01-10T11:00:00"/>
    <s v="2024-01-10 23:00:00"/>
    <s v="2024-01-10 21:00:00"/>
    <x v="0"/>
    <n v="494"/>
    <n v="4269"/>
    <n v="538"/>
    <n v="20"/>
    <s v="W Pass"/>
    <x v="1"/>
    <x v="3"/>
    <s v="DRV6"/>
    <x v="1"/>
    <s v="Internal"/>
    <n v="3.8"/>
    <s v="West_Internal"/>
    <x v="0"/>
    <x v="0"/>
  </r>
  <r>
    <s v="D1228"/>
    <n v="1"/>
    <d v="2024-01-10T12:00:00"/>
    <s v="2024-01-11 00:00:00"/>
    <s v="2024-01-10 22:00:00"/>
    <x v="2"/>
    <n v="315"/>
    <n v="4815"/>
    <n v="99"/>
    <n v="8"/>
    <s v="W Pass"/>
    <x v="3"/>
    <x v="2"/>
    <s v="DRV11"/>
    <x v="0"/>
    <s v="External"/>
    <m/>
    <s v="South_External"/>
    <x v="0"/>
    <x v="0"/>
  </r>
  <r>
    <s v="D1229"/>
    <n v="1"/>
    <d v="2024-01-10T13:00:00"/>
    <s v="2024-01-11 01:00:00"/>
    <s v="2024-01-10 23:00:00"/>
    <x v="1"/>
    <n v="513"/>
    <n v="4353"/>
    <n v="531"/>
    <n v="19"/>
    <s v="W Pass"/>
    <x v="0"/>
    <x v="3"/>
    <s v="DRV39"/>
    <x v="2"/>
    <s v="Internal"/>
    <n v="4.2"/>
    <s v="East_Internal"/>
    <x v="1"/>
    <x v="0"/>
  </r>
  <r>
    <s v="D1230"/>
    <n v="1"/>
    <d v="2024-01-10T14:00:00"/>
    <s v="2024-01-11 02:00:00"/>
    <s v="2024-01-11 00:00:00"/>
    <x v="3"/>
    <n v="951"/>
    <n v="722"/>
    <n v="229"/>
    <n v="8"/>
    <s v="W Pass"/>
    <x v="3"/>
    <x v="2"/>
    <s v="DRV23"/>
    <x v="1"/>
    <s v="Internal"/>
    <m/>
    <s v="West_Internal"/>
    <x v="0"/>
    <x v="0"/>
  </r>
  <r>
    <s v="D1231"/>
    <n v="1"/>
    <d v="2024-01-10T15:00:00"/>
    <s v="2024-01-11 03:00:00"/>
    <s v="2024-01-11 01:00:00"/>
    <x v="5"/>
    <n v="476"/>
    <n v="3965"/>
    <n v="437"/>
    <n v="17"/>
    <s v="W Pass"/>
    <x v="2"/>
    <x v="2"/>
    <s v="DRV12"/>
    <x v="0"/>
    <s v="External"/>
    <n v="4.7"/>
    <s v="South_External"/>
    <x v="0"/>
    <x v="0"/>
  </r>
  <r>
    <s v="D1232"/>
    <n v="1"/>
    <d v="2024-01-10T16:00:00"/>
    <s v="2024-01-11 04:00:00"/>
    <s v="2024-01-11 02:00:00"/>
    <x v="4"/>
    <n v="790"/>
    <n v="4110"/>
    <n v="289"/>
    <n v="24"/>
    <s v="W Pass"/>
    <x v="0"/>
    <x v="3"/>
    <s v="DRV40"/>
    <x v="4"/>
    <s v="External"/>
    <m/>
    <s v="North_External"/>
    <x v="1"/>
    <x v="0"/>
  </r>
  <r>
    <s v="D1233"/>
    <n v="1"/>
    <d v="2024-01-10T17:00:00"/>
    <s v="2024-01-11 05:00:00"/>
    <s v="2024-01-11 03:00:00"/>
    <x v="5"/>
    <n v="366"/>
    <n v="2874"/>
    <n v="289"/>
    <n v="2"/>
    <s v="W Pass"/>
    <x v="0"/>
    <x v="1"/>
    <s v="DRV43"/>
    <x v="3"/>
    <s v="External"/>
    <n v="4.7"/>
    <s v="Central_External"/>
    <x v="0"/>
    <x v="0"/>
  </r>
  <r>
    <s v="D1234"/>
    <n v="1"/>
    <d v="2024-01-10T18:00:00"/>
    <s v="2024-01-11 06:00:00"/>
    <s v="2024-01-11 04:00:00"/>
    <x v="3"/>
    <n v="223"/>
    <n v="3441"/>
    <n v="518"/>
    <n v="8"/>
    <s v="W Pass"/>
    <x v="1"/>
    <x v="1"/>
    <s v="DRV39"/>
    <x v="2"/>
    <s v="External"/>
    <n v="4.5"/>
    <s v="East_External"/>
    <x v="0"/>
    <x v="0"/>
  </r>
  <r>
    <s v="D1235"/>
    <n v="1"/>
    <d v="2024-01-10T19:00:00"/>
    <s v="2024-01-11 07:00:00"/>
    <s v="2024-01-11 05:00:00"/>
    <x v="3"/>
    <n v="541"/>
    <n v="2436"/>
    <n v="226"/>
    <n v="10"/>
    <s v="W Pass"/>
    <x v="1"/>
    <x v="1"/>
    <s v="DRV34"/>
    <x v="2"/>
    <s v="External"/>
    <n v="3.8"/>
    <s v="East_External"/>
    <x v="1"/>
    <x v="0"/>
  </r>
  <r>
    <s v="D1236"/>
    <n v="1"/>
    <d v="2024-01-10T20:00:00"/>
    <s v="2024-01-11 08:00:00"/>
    <s v="2024-01-11 06:00:00"/>
    <x v="2"/>
    <n v="99"/>
    <n v="618"/>
    <n v="517"/>
    <n v="29"/>
    <s v="W Pass"/>
    <x v="1"/>
    <x v="0"/>
    <s v="DRV2"/>
    <x v="2"/>
    <s v="External"/>
    <n v="4.2"/>
    <s v="East_External"/>
    <x v="0"/>
    <x v="0"/>
  </r>
  <r>
    <s v="D1237"/>
    <n v="1"/>
    <d v="2024-01-10T21:00:00"/>
    <s v="2024-01-11 09:00:00"/>
    <s v="2024-01-11 07:00:00"/>
    <x v="1"/>
    <n v="873"/>
    <n v="4371"/>
    <n v="581"/>
    <n v="2"/>
    <s v="W Pass"/>
    <x v="1"/>
    <x v="3"/>
    <s v="DRV27"/>
    <x v="1"/>
    <s v="External"/>
    <n v="4.7"/>
    <s v="West_External"/>
    <x v="0"/>
    <x v="0"/>
  </r>
  <r>
    <s v="D1238"/>
    <n v="1"/>
    <d v="2024-01-10T22:00:00"/>
    <s v="2024-01-11 10:00:00"/>
    <s v="2024-01-11 08:00:00"/>
    <x v="1"/>
    <n v="802"/>
    <n v="3396"/>
    <n v="130"/>
    <n v="2"/>
    <s v="W Pass"/>
    <x v="0"/>
    <x v="2"/>
    <s v="DRV38"/>
    <x v="2"/>
    <s v="External"/>
    <n v="4"/>
    <s v="East_External"/>
    <x v="1"/>
    <x v="0"/>
  </r>
  <r>
    <s v="D1239"/>
    <n v="1"/>
    <d v="2024-01-10T23:00:00"/>
    <s v="2024-01-11 11:00:00"/>
    <s v="2024-01-11 09:00:00"/>
    <x v="3"/>
    <n v="152"/>
    <n v="3365"/>
    <n v="272"/>
    <n v="23"/>
    <s v="W Pass"/>
    <x v="2"/>
    <x v="3"/>
    <s v="DRV46"/>
    <x v="4"/>
    <s v="Internal"/>
    <n v="4.2"/>
    <s v="North_Internal"/>
    <x v="0"/>
    <x v="0"/>
  </r>
  <r>
    <s v="D1240"/>
    <n v="1"/>
    <d v="2024-01-11T00:00:00"/>
    <s v="2024-01-11 12:00:00"/>
    <s v="2024-01-11 10:00:00"/>
    <x v="5"/>
    <n v="965"/>
    <n v="848"/>
    <n v="99"/>
    <n v="3"/>
    <s v="W Pass"/>
    <x v="3"/>
    <x v="3"/>
    <s v="DRV46"/>
    <x v="1"/>
    <s v="Internal"/>
    <n v="4"/>
    <s v="West_Internal"/>
    <x v="0"/>
    <x v="0"/>
  </r>
  <r>
    <s v="D1241"/>
    <n v="1"/>
    <d v="2024-01-11T01:00:00"/>
    <s v="2024-01-11 13:00:00"/>
    <s v="2024-01-11 11:00:00"/>
    <x v="1"/>
    <n v="472"/>
    <n v="4709"/>
    <n v="385"/>
    <n v="15"/>
    <s v="W Pass"/>
    <x v="1"/>
    <x v="3"/>
    <s v="DRV15"/>
    <x v="2"/>
    <s v="Internal"/>
    <m/>
    <s v="East_Internal"/>
    <x v="1"/>
    <x v="0"/>
  </r>
  <r>
    <s v="D1242"/>
    <n v="1"/>
    <d v="2024-01-11T02:00:00"/>
    <s v="2024-01-11 14:00:00"/>
    <s v="2024-01-11 12:00:00"/>
    <x v="5"/>
    <n v="288"/>
    <n v="3731"/>
    <n v="554"/>
    <n v="23"/>
    <s v="W Pass"/>
    <x v="0"/>
    <x v="1"/>
    <s v="DRV43"/>
    <x v="3"/>
    <s v="External"/>
    <n v="3.8"/>
    <s v="Central_External"/>
    <x v="0"/>
    <x v="0"/>
  </r>
  <r>
    <s v="D1243"/>
    <n v="1"/>
    <d v="2024-01-11T03:00:00"/>
    <s v="2024-01-11 15:00:00"/>
    <s v="2024-01-11 13:00:00"/>
    <x v="5"/>
    <n v="326"/>
    <n v="2800"/>
    <n v="744"/>
    <n v="15"/>
    <s v="W Pass"/>
    <x v="2"/>
    <x v="1"/>
    <s v="DRV14"/>
    <x v="3"/>
    <s v="Internal"/>
    <m/>
    <s v="Central_Internal"/>
    <x v="0"/>
    <x v="0"/>
  </r>
  <r>
    <s v="D1244"/>
    <n v="1"/>
    <d v="2024-01-11T04:00:00"/>
    <s v="2024-01-11 16:00:00"/>
    <s v="2024-01-11 14:00:00"/>
    <x v="5"/>
    <n v="546"/>
    <n v="3235"/>
    <n v="487"/>
    <n v="23"/>
    <s v="W Pass"/>
    <x v="2"/>
    <x v="2"/>
    <s v="DRV29"/>
    <x v="2"/>
    <s v="Internal"/>
    <n v="4.7"/>
    <s v="East_Internal"/>
    <x v="1"/>
    <x v="0"/>
  </r>
  <r>
    <s v="D1245"/>
    <n v="1"/>
    <d v="2024-01-11T05:00:00"/>
    <s v="2024-01-11 17:00:00"/>
    <s v="2024-01-11 15:00:00"/>
    <x v="4"/>
    <n v="676"/>
    <n v="901"/>
    <n v="662"/>
    <n v="14"/>
    <s v="W Pass"/>
    <x v="1"/>
    <x v="0"/>
    <s v="DRV21"/>
    <x v="2"/>
    <s v="Internal"/>
    <n v="4.2"/>
    <s v="East_Internal"/>
    <x v="0"/>
    <x v="0"/>
  </r>
  <r>
    <s v="D1246"/>
    <n v="1"/>
    <d v="2024-01-11T06:00:00"/>
    <s v="2024-01-11 18:00:00"/>
    <s v="2024-01-11 16:00:00"/>
    <x v="4"/>
    <n v="912"/>
    <n v="2369"/>
    <n v="258"/>
    <n v="20"/>
    <s v="W Pass"/>
    <x v="3"/>
    <x v="0"/>
    <s v="DRV23"/>
    <x v="2"/>
    <s v="Internal"/>
    <n v="4.2"/>
    <s v="East_Internal"/>
    <x v="0"/>
    <x v="0"/>
  </r>
  <r>
    <s v="D1247"/>
    <n v="1"/>
    <d v="2024-01-11T07:00:00"/>
    <s v="2024-01-11 19:00:00"/>
    <s v="2024-01-11 17:00:00"/>
    <x v="4"/>
    <n v="134"/>
    <n v="4199"/>
    <n v="230"/>
    <n v="21"/>
    <s v="W Pass"/>
    <x v="3"/>
    <x v="3"/>
    <s v="DRV32"/>
    <x v="4"/>
    <s v="Internal"/>
    <n v="4.7"/>
    <s v="North_Internal"/>
    <x v="1"/>
    <x v="0"/>
  </r>
  <r>
    <s v="D1248"/>
    <n v="1"/>
    <d v="2024-01-11T08:00:00"/>
    <s v="2024-01-11 20:00:00"/>
    <s v="2024-01-11 18:00:00"/>
    <x v="4"/>
    <n v="128"/>
    <n v="987"/>
    <n v="292"/>
    <n v="11"/>
    <s v="W Pass"/>
    <x v="1"/>
    <x v="1"/>
    <s v="DRV47"/>
    <x v="2"/>
    <s v="External"/>
    <m/>
    <s v="East_External"/>
    <x v="0"/>
    <x v="0"/>
  </r>
  <r>
    <s v="D1249"/>
    <n v="1"/>
    <d v="2024-01-11T09:00:00"/>
    <s v="2024-01-11 21:00:00"/>
    <s v="2024-01-11 19:00:00"/>
    <x v="0"/>
    <n v="429"/>
    <n v="2404"/>
    <n v="471"/>
    <n v="22"/>
    <s v="W Pass"/>
    <x v="1"/>
    <x v="3"/>
    <s v="DRV24"/>
    <x v="4"/>
    <s v="External"/>
    <n v="4.7"/>
    <s v="North_External"/>
    <x v="0"/>
    <x v="0"/>
  </r>
  <r>
    <s v="D1250"/>
    <n v="1"/>
    <d v="2024-01-11T10:00:00"/>
    <s v="2024-01-11 22:00:00"/>
    <s v="2024-01-11 20:00:00"/>
    <x v="3"/>
    <n v="339"/>
    <n v="1780"/>
    <n v="661"/>
    <n v="27"/>
    <s v="W Pass"/>
    <x v="3"/>
    <x v="2"/>
    <s v="DRV3"/>
    <x v="3"/>
    <s v="External"/>
    <n v="3.8"/>
    <s v="Central_External"/>
    <x v="1"/>
    <x v="0"/>
  </r>
  <r>
    <s v="D1251"/>
    <n v="1"/>
    <d v="2024-01-11T11:00:00"/>
    <s v="2024-01-11 23:00:00"/>
    <s v="2024-01-11 21:00:00"/>
    <x v="4"/>
    <n v="250"/>
    <n v="1389"/>
    <n v="439"/>
    <n v="23"/>
    <s v="W Pass"/>
    <x v="1"/>
    <x v="1"/>
    <s v="DRV41"/>
    <x v="1"/>
    <s v="External"/>
    <m/>
    <s v="West_External"/>
    <x v="0"/>
    <x v="0"/>
  </r>
  <r>
    <s v="D1252"/>
    <n v="1"/>
    <d v="2024-01-11T12:00:00"/>
    <s v="2024-01-12 00:00:00"/>
    <s v="2024-01-11 22:00:00"/>
    <x v="2"/>
    <n v="446"/>
    <n v="1935"/>
    <n v="104"/>
    <n v="24"/>
    <s v="W Pass"/>
    <x v="3"/>
    <x v="2"/>
    <s v="DRV35"/>
    <x v="3"/>
    <s v="External"/>
    <n v="4.2"/>
    <s v="Central_External"/>
    <x v="0"/>
    <x v="0"/>
  </r>
  <r>
    <s v="D1253"/>
    <n v="1"/>
    <d v="2024-01-11T13:00:00"/>
    <s v="2024-01-12 01:00:00"/>
    <s v="2024-01-11 23:00:00"/>
    <x v="3"/>
    <n v="650"/>
    <n v="2926"/>
    <n v="668"/>
    <n v="18"/>
    <s v="W Pass"/>
    <x v="2"/>
    <x v="3"/>
    <s v="DRV3"/>
    <x v="3"/>
    <s v="Internal"/>
    <n v="3.8"/>
    <s v="Central_Internal"/>
    <x v="1"/>
    <x v="0"/>
  </r>
  <r>
    <s v="D1254"/>
    <n v="1"/>
    <d v="2024-01-11T14:00:00"/>
    <s v="2024-01-12 02:00:00"/>
    <s v="2024-01-12 00:00:00"/>
    <x v="0"/>
    <n v="938"/>
    <n v="4534"/>
    <n v="66"/>
    <n v="10"/>
    <s v="W Pass"/>
    <x v="2"/>
    <x v="3"/>
    <s v="DRV28"/>
    <x v="0"/>
    <s v="External"/>
    <m/>
    <s v="South_External"/>
    <x v="0"/>
    <x v="0"/>
  </r>
  <r>
    <s v="D1255"/>
    <n v="1"/>
    <d v="2024-01-11T15:00:00"/>
    <s v="2024-01-12 03:00:00"/>
    <s v="2024-01-12 01:00:00"/>
    <x v="5"/>
    <n v="621"/>
    <n v="2179"/>
    <n v="745"/>
    <n v="12"/>
    <s v="W Pass"/>
    <x v="0"/>
    <x v="0"/>
    <s v="DRV13"/>
    <x v="2"/>
    <s v="External"/>
    <m/>
    <s v="East_External"/>
    <x v="0"/>
    <x v="0"/>
  </r>
  <r>
    <s v="D1256"/>
    <n v="1"/>
    <d v="2024-01-11T16:00:00"/>
    <s v="2024-01-12 04:00:00"/>
    <s v="2024-01-12 02:00:00"/>
    <x v="3"/>
    <n v="497"/>
    <n v="2637"/>
    <n v="388"/>
    <n v="3"/>
    <s v="W Pass"/>
    <x v="0"/>
    <x v="3"/>
    <s v="DRV33"/>
    <x v="2"/>
    <s v="Internal"/>
    <n v="4"/>
    <s v="East_Internal"/>
    <x v="1"/>
    <x v="0"/>
  </r>
  <r>
    <s v="D1257"/>
    <n v="1"/>
    <d v="2024-01-11T17:00:00"/>
    <s v="2024-01-12 05:00:00"/>
    <s v="2024-01-12 03:00:00"/>
    <x v="0"/>
    <n v="371"/>
    <n v="2750"/>
    <n v="530"/>
    <n v="13"/>
    <s v="W Pass"/>
    <x v="2"/>
    <x v="0"/>
    <s v="DRV12"/>
    <x v="0"/>
    <s v="Internal"/>
    <n v="4"/>
    <s v="South_Internal"/>
    <x v="0"/>
    <x v="0"/>
  </r>
  <r>
    <s v="D1258"/>
    <n v="1"/>
    <d v="2024-01-11T18:00:00"/>
    <s v="2024-01-12 06:00:00"/>
    <s v="2024-01-12 04:00:00"/>
    <x v="1"/>
    <n v="58"/>
    <n v="3348"/>
    <n v="272"/>
    <n v="24"/>
    <s v="W Pass"/>
    <x v="2"/>
    <x v="2"/>
    <s v="DRV18"/>
    <x v="2"/>
    <s v="Internal"/>
    <n v="4"/>
    <s v="East_Internal"/>
    <x v="0"/>
    <x v="0"/>
  </r>
  <r>
    <s v="D1259"/>
    <n v="1"/>
    <d v="2024-01-11T19:00:00"/>
    <s v="2024-01-12 07:00:00"/>
    <s v="2024-01-12 05:00:00"/>
    <x v="3"/>
    <n v="448"/>
    <n v="4590"/>
    <n v="714"/>
    <n v="27"/>
    <s v="W Pass"/>
    <x v="2"/>
    <x v="0"/>
    <s v="DRV7"/>
    <x v="2"/>
    <s v="External"/>
    <n v="4"/>
    <s v="East_External"/>
    <x v="1"/>
    <x v="0"/>
  </r>
  <r>
    <s v="D1260"/>
    <n v="1"/>
    <d v="2024-01-11T20:00:00"/>
    <s v="2024-01-12 08:00:00"/>
    <s v="2024-01-12 06:00:00"/>
    <x v="4"/>
    <n v="370"/>
    <n v="3767"/>
    <n v="471"/>
    <n v="18"/>
    <s v="W Pass"/>
    <x v="3"/>
    <x v="0"/>
    <s v="DRV12"/>
    <x v="2"/>
    <s v="External"/>
    <m/>
    <s v="East_External"/>
    <x v="0"/>
    <x v="0"/>
  </r>
  <r>
    <s v="D1261"/>
    <n v="1"/>
    <d v="2024-01-11T21:00:00"/>
    <s v="2024-01-12 09:00:00"/>
    <s v="2024-01-12 07:00:00"/>
    <x v="5"/>
    <n v="601"/>
    <n v="4011"/>
    <n v="300"/>
    <n v="3"/>
    <s v="W Pass"/>
    <x v="2"/>
    <x v="3"/>
    <s v="DRV11"/>
    <x v="4"/>
    <s v="External"/>
    <m/>
    <s v="North_External"/>
    <x v="0"/>
    <x v="0"/>
  </r>
  <r>
    <s v="D1262"/>
    <n v="1"/>
    <d v="2024-01-11T22:00:00"/>
    <s v="2024-01-12 10:00:00"/>
    <s v="2024-01-12 08:00:00"/>
    <x v="0"/>
    <n v="599"/>
    <n v="649"/>
    <n v="681"/>
    <n v="6"/>
    <s v="W Pass"/>
    <x v="3"/>
    <x v="0"/>
    <s v="DRV33"/>
    <x v="3"/>
    <s v="External"/>
    <m/>
    <s v="Central_External"/>
    <x v="1"/>
    <x v="0"/>
  </r>
  <r>
    <s v="D1263"/>
    <n v="1"/>
    <d v="2024-01-11T23:00:00"/>
    <s v="2024-01-12 11:00:00"/>
    <s v="2024-01-12 09:00:00"/>
    <x v="2"/>
    <n v="688"/>
    <n v="4944"/>
    <n v="430"/>
    <n v="2"/>
    <s v="W Pass"/>
    <x v="2"/>
    <x v="2"/>
    <s v="DRV3"/>
    <x v="3"/>
    <s v="External"/>
    <m/>
    <s v="Central_External"/>
    <x v="0"/>
    <x v="0"/>
  </r>
  <r>
    <s v="D1264"/>
    <n v="1"/>
    <d v="2024-01-12T00:00:00"/>
    <s v="2024-01-12 12:00:00"/>
    <s v="2024-01-12 10:00:00"/>
    <x v="5"/>
    <n v="902"/>
    <n v="1465"/>
    <n v="253"/>
    <n v="8"/>
    <s v="W Pass"/>
    <x v="1"/>
    <x v="1"/>
    <s v="DRV24"/>
    <x v="2"/>
    <s v="Internal"/>
    <m/>
    <s v="East_Internal"/>
    <x v="0"/>
    <x v="0"/>
  </r>
  <r>
    <s v="D1265"/>
    <n v="1"/>
    <d v="2024-01-12T01:00:00"/>
    <s v="2024-01-12 13:00:00"/>
    <s v="2024-01-12 11:00:00"/>
    <x v="1"/>
    <n v="849"/>
    <n v="2911"/>
    <n v="375"/>
    <n v="17"/>
    <s v="W Pass"/>
    <x v="1"/>
    <x v="2"/>
    <s v="DRV50"/>
    <x v="2"/>
    <s v="Internal"/>
    <n v="4.5"/>
    <s v="East_Internal"/>
    <x v="1"/>
    <x v="0"/>
  </r>
  <r>
    <s v="D1266"/>
    <n v="1"/>
    <d v="2024-01-12T02:00:00"/>
    <s v="2024-01-12 14:00:00"/>
    <s v="2024-01-12 12:00:00"/>
    <x v="5"/>
    <n v="154"/>
    <n v="3303"/>
    <n v="342"/>
    <n v="7"/>
    <s v="W Pass"/>
    <x v="1"/>
    <x v="0"/>
    <s v="DRV50"/>
    <x v="2"/>
    <s v="External"/>
    <m/>
    <s v="East_External"/>
    <x v="0"/>
    <x v="0"/>
  </r>
  <r>
    <s v="D1267"/>
    <n v="1"/>
    <d v="2024-01-12T03:00:00"/>
    <s v="2024-01-12 15:00:00"/>
    <s v="2024-01-12 13:00:00"/>
    <x v="2"/>
    <n v="988"/>
    <n v="2035"/>
    <n v="788"/>
    <n v="4"/>
    <s v="W Pass"/>
    <x v="0"/>
    <x v="1"/>
    <s v="DRV40"/>
    <x v="4"/>
    <s v="External"/>
    <n v="4.7"/>
    <s v="North_External"/>
    <x v="0"/>
    <x v="0"/>
  </r>
  <r>
    <s v="D1268"/>
    <n v="1"/>
    <d v="2024-01-12T04:00:00"/>
    <s v="2024-01-12 16:00:00"/>
    <s v="2024-01-12 14:00:00"/>
    <x v="5"/>
    <n v="506"/>
    <n v="3477"/>
    <n v="306"/>
    <n v="12"/>
    <s v="W Pass"/>
    <x v="0"/>
    <x v="2"/>
    <s v="DRV49"/>
    <x v="2"/>
    <s v="External"/>
    <m/>
    <s v="East_External"/>
    <x v="1"/>
    <x v="0"/>
  </r>
  <r>
    <s v="D1269"/>
    <n v="1"/>
    <d v="2024-01-12T05:00:00"/>
    <s v="2024-01-12 17:00:00"/>
    <s v="2024-01-12 15:00:00"/>
    <x v="1"/>
    <n v="918"/>
    <n v="4727"/>
    <n v="545"/>
    <n v="16"/>
    <s v="W Pass"/>
    <x v="0"/>
    <x v="2"/>
    <s v="DRV36"/>
    <x v="2"/>
    <s v="External"/>
    <m/>
    <s v="East_External"/>
    <x v="0"/>
    <x v="0"/>
  </r>
  <r>
    <s v="D1270"/>
    <n v="1"/>
    <d v="2024-01-12T06:00:00"/>
    <s v="2024-01-12 18:00:00"/>
    <s v="2024-01-12 16:00:00"/>
    <x v="0"/>
    <n v="775"/>
    <n v="1843"/>
    <n v="137"/>
    <n v="16"/>
    <s v="W Pass"/>
    <x v="0"/>
    <x v="0"/>
    <s v="DRV34"/>
    <x v="4"/>
    <s v="External"/>
    <n v="4.5"/>
    <s v="North_External"/>
    <x v="0"/>
    <x v="0"/>
  </r>
  <r>
    <s v="D1271"/>
    <n v="1"/>
    <d v="2024-01-12T07:00:00"/>
    <s v="2024-01-12 19:00:00"/>
    <s v="2024-01-12 17:00:00"/>
    <x v="2"/>
    <n v="581"/>
    <n v="2118"/>
    <n v="342"/>
    <n v="12"/>
    <s v="W Pass"/>
    <x v="1"/>
    <x v="2"/>
    <s v="DRV41"/>
    <x v="0"/>
    <s v="Internal"/>
    <m/>
    <s v="South_Internal"/>
    <x v="1"/>
    <x v="0"/>
  </r>
  <r>
    <s v="D1272"/>
    <n v="1"/>
    <d v="2024-01-12T08:00:00"/>
    <s v="2024-01-12 20:00:00"/>
    <s v="2024-01-12 18:00:00"/>
    <x v="1"/>
    <n v="418"/>
    <n v="4448"/>
    <n v="780"/>
    <n v="25"/>
    <s v="W Pass"/>
    <x v="2"/>
    <x v="1"/>
    <s v="DRV10"/>
    <x v="2"/>
    <s v="Internal"/>
    <n v="3.8"/>
    <s v="East_Internal"/>
    <x v="0"/>
    <x v="0"/>
  </r>
  <r>
    <s v="D1273"/>
    <n v="1"/>
    <d v="2024-01-12T09:00:00"/>
    <s v="2024-01-12 21:00:00"/>
    <s v="2024-01-12 19:00:00"/>
    <x v="3"/>
    <n v="66"/>
    <n v="3646"/>
    <n v="258"/>
    <n v="13"/>
    <s v="W Pass"/>
    <x v="2"/>
    <x v="3"/>
    <s v="DRV35"/>
    <x v="2"/>
    <s v="Internal"/>
    <m/>
    <s v="East_Internal"/>
    <x v="0"/>
    <x v="0"/>
  </r>
  <r>
    <s v="D1274"/>
    <n v="1"/>
    <d v="2024-01-12T10:00:00"/>
    <s v="2024-01-12 22:00:00"/>
    <s v="2024-01-12 20:00:00"/>
    <x v="2"/>
    <n v="571"/>
    <n v="3969"/>
    <n v="651"/>
    <n v="9"/>
    <s v="W Pass"/>
    <x v="2"/>
    <x v="0"/>
    <s v="DRV2"/>
    <x v="3"/>
    <s v="External"/>
    <m/>
    <s v="Central_External"/>
    <x v="1"/>
    <x v="0"/>
  </r>
  <r>
    <s v="D1275"/>
    <n v="1"/>
    <d v="2024-01-12T11:00:00"/>
    <s v="2024-01-12 23:00:00"/>
    <s v="2024-01-12 21:00:00"/>
    <x v="0"/>
    <n v="778"/>
    <n v="2063"/>
    <n v="673"/>
    <n v="16"/>
    <s v="W Pass"/>
    <x v="2"/>
    <x v="2"/>
    <s v="DRV29"/>
    <x v="3"/>
    <s v="Internal"/>
    <n v="4"/>
    <s v="Central_Internal"/>
    <x v="0"/>
    <x v="0"/>
  </r>
  <r>
    <s v="D1276"/>
    <n v="1"/>
    <d v="2024-01-12T12:00:00"/>
    <s v="2024-01-13 00:00:00"/>
    <s v="2024-01-12 22:00:00"/>
    <x v="5"/>
    <n v="361"/>
    <n v="2645"/>
    <n v="213"/>
    <n v="4"/>
    <s v="W Pass"/>
    <x v="3"/>
    <x v="2"/>
    <s v="DRV27"/>
    <x v="1"/>
    <s v="External"/>
    <n v="4.2"/>
    <s v="West_External"/>
    <x v="0"/>
    <x v="0"/>
  </r>
  <r>
    <s v="D1277"/>
    <n v="1"/>
    <d v="2024-01-12T13:00:00"/>
    <s v="2024-01-13 01:00:00"/>
    <s v="2024-01-12 23:00:00"/>
    <x v="1"/>
    <n v="760"/>
    <n v="1905"/>
    <n v="228"/>
    <n v="19"/>
    <s v="W Pass"/>
    <x v="1"/>
    <x v="0"/>
    <s v="DRV42"/>
    <x v="4"/>
    <s v="External"/>
    <n v="4.2"/>
    <s v="North_External"/>
    <x v="1"/>
    <x v="0"/>
  </r>
  <r>
    <s v="D1278"/>
    <n v="1"/>
    <d v="2024-01-12T14:00:00"/>
    <s v="2024-01-13 02:00:00"/>
    <s v="2024-01-13 00:00:00"/>
    <x v="3"/>
    <n v="643"/>
    <n v="2674"/>
    <n v="323"/>
    <n v="25"/>
    <s v="W Pass"/>
    <x v="1"/>
    <x v="0"/>
    <s v="DRV29"/>
    <x v="4"/>
    <s v="External"/>
    <n v="3.8"/>
    <s v="North_External"/>
    <x v="0"/>
    <x v="0"/>
  </r>
  <r>
    <s v="D1279"/>
    <n v="1"/>
    <d v="2024-01-12T15:00:00"/>
    <s v="2024-01-13 03:00:00"/>
    <s v="2024-01-13 01:00:00"/>
    <x v="3"/>
    <n v="74"/>
    <n v="2745"/>
    <n v="471"/>
    <n v="26"/>
    <s v="W Pass"/>
    <x v="0"/>
    <x v="0"/>
    <s v="DRV45"/>
    <x v="1"/>
    <s v="Internal"/>
    <n v="4.5"/>
    <s v="West_Internal"/>
    <x v="0"/>
    <x v="0"/>
  </r>
  <r>
    <s v="D1280"/>
    <n v="1"/>
    <d v="2024-01-12T16:00:00"/>
    <s v="2024-01-13 04:00:00"/>
    <s v="2024-01-13 02:00:00"/>
    <x v="3"/>
    <n v="547"/>
    <n v="2650"/>
    <n v="484"/>
    <n v="28"/>
    <s v="W Pass"/>
    <x v="2"/>
    <x v="2"/>
    <s v="DRV47"/>
    <x v="2"/>
    <s v="Internal"/>
    <n v="4"/>
    <s v="East_Internal"/>
    <x v="1"/>
    <x v="0"/>
  </r>
  <r>
    <s v="D1281"/>
    <n v="1"/>
    <d v="2024-01-12T17:00:00"/>
    <s v="2024-01-13 05:00:00"/>
    <s v="2024-01-13 03:00:00"/>
    <x v="2"/>
    <n v="232"/>
    <n v="1189"/>
    <n v="447"/>
    <n v="16"/>
    <s v="W Pass"/>
    <x v="0"/>
    <x v="0"/>
    <s v="DRV46"/>
    <x v="4"/>
    <s v="Internal"/>
    <n v="4.2"/>
    <s v="North_Internal"/>
    <x v="0"/>
    <x v="0"/>
  </r>
  <r>
    <s v="D1282"/>
    <n v="1"/>
    <d v="2024-01-12T18:00:00"/>
    <s v="2024-01-13 06:00:00"/>
    <s v="2024-01-13 04:00:00"/>
    <x v="5"/>
    <n v="900"/>
    <n v="870"/>
    <n v="795"/>
    <n v="3"/>
    <s v="W Pass"/>
    <x v="2"/>
    <x v="2"/>
    <s v="DRV49"/>
    <x v="1"/>
    <s v="Internal"/>
    <n v="4.7"/>
    <s v="West_Internal"/>
    <x v="0"/>
    <x v="0"/>
  </r>
  <r>
    <s v="D1283"/>
    <n v="1"/>
    <d v="2024-01-12T19:00:00"/>
    <s v="2024-01-13 07:00:00"/>
    <s v="2024-01-13 05:00:00"/>
    <x v="4"/>
    <n v="942"/>
    <n v="3467"/>
    <n v="67"/>
    <n v="7"/>
    <s v="W Pass"/>
    <x v="1"/>
    <x v="3"/>
    <s v="DRV1"/>
    <x v="2"/>
    <s v="Internal"/>
    <n v="4.5"/>
    <s v="East_Internal"/>
    <x v="1"/>
    <x v="0"/>
  </r>
  <r>
    <s v="D1284"/>
    <n v="1"/>
    <d v="2024-01-12T20:00:00"/>
    <s v="2024-01-13 08:00:00"/>
    <s v="2024-01-13 06:00:00"/>
    <x v="3"/>
    <n v="404"/>
    <n v="4183"/>
    <n v="783"/>
    <n v="16"/>
    <s v="W Pass"/>
    <x v="3"/>
    <x v="1"/>
    <s v="DRV7"/>
    <x v="4"/>
    <s v="Internal"/>
    <n v="4.7"/>
    <s v="North_Internal"/>
    <x v="0"/>
    <x v="0"/>
  </r>
  <r>
    <s v="D1285"/>
    <n v="1"/>
    <d v="2024-01-12T21:00:00"/>
    <s v="2024-01-13 09:00:00"/>
    <s v="2024-01-13 07:00:00"/>
    <x v="2"/>
    <n v="957"/>
    <n v="2118"/>
    <n v="795"/>
    <n v="15"/>
    <s v="W Pass"/>
    <x v="3"/>
    <x v="3"/>
    <s v="DRV48"/>
    <x v="4"/>
    <s v="Internal"/>
    <n v="4"/>
    <s v="North_Internal"/>
    <x v="0"/>
    <x v="0"/>
  </r>
  <r>
    <s v="D1286"/>
    <n v="1"/>
    <d v="2024-01-12T22:00:00"/>
    <s v="2024-01-13 10:00:00"/>
    <s v="2024-01-13 08:00:00"/>
    <x v="5"/>
    <n v="802"/>
    <n v="1537"/>
    <n v="576"/>
    <n v="2"/>
    <s v="W Pass"/>
    <x v="0"/>
    <x v="0"/>
    <s v="DRV11"/>
    <x v="3"/>
    <s v="External"/>
    <n v="4"/>
    <s v="Central_External"/>
    <x v="1"/>
    <x v="0"/>
  </r>
  <r>
    <s v="D1287"/>
    <n v="1"/>
    <d v="2024-01-12T23:00:00"/>
    <s v="2024-01-13 11:00:00"/>
    <s v="2024-01-13 09:00:00"/>
    <x v="4"/>
    <n v="770"/>
    <n v="3452"/>
    <n v="50"/>
    <n v="3"/>
    <s v="W Pass"/>
    <x v="1"/>
    <x v="1"/>
    <s v="DRV47"/>
    <x v="1"/>
    <s v="External"/>
    <n v="4.5"/>
    <s v="West_External"/>
    <x v="0"/>
    <x v="0"/>
  </r>
  <r>
    <s v="D1288"/>
    <n v="1"/>
    <d v="2024-01-13T00:00:00"/>
    <s v="2024-01-13 12:00:00"/>
    <s v="2024-01-13 10:00:00"/>
    <x v="1"/>
    <n v="338"/>
    <n v="1231"/>
    <n v="242"/>
    <n v="14"/>
    <s v="W Pass"/>
    <x v="3"/>
    <x v="3"/>
    <s v="DRV33"/>
    <x v="3"/>
    <s v="Internal"/>
    <n v="4.5"/>
    <s v="Central_Internal"/>
    <x v="0"/>
    <x v="0"/>
  </r>
  <r>
    <s v="D1289"/>
    <n v="1"/>
    <d v="2024-01-13T01:00:00"/>
    <s v="2024-01-13 13:00:00"/>
    <s v="2024-01-13 11:00:00"/>
    <x v="3"/>
    <n v="892"/>
    <n v="2343"/>
    <n v="388"/>
    <n v="10"/>
    <s v="W Pass"/>
    <x v="0"/>
    <x v="2"/>
    <s v="DRV15"/>
    <x v="4"/>
    <s v="External"/>
    <n v="4.7"/>
    <s v="North_External"/>
    <x v="1"/>
    <x v="0"/>
  </r>
  <r>
    <s v="D1290"/>
    <n v="1"/>
    <d v="2024-01-13T02:00:00"/>
    <s v="2024-01-13 14:00:00"/>
    <s v="2024-01-13 12:00:00"/>
    <x v="2"/>
    <n v="200"/>
    <n v="3610"/>
    <n v="743"/>
    <n v="25"/>
    <s v="W Pass"/>
    <x v="3"/>
    <x v="1"/>
    <s v="DRV33"/>
    <x v="3"/>
    <s v="External"/>
    <n v="4"/>
    <s v="Central_External"/>
    <x v="0"/>
    <x v="0"/>
  </r>
  <r>
    <s v="D1291"/>
    <n v="1"/>
    <d v="2024-01-13T03:00:00"/>
    <s v="2024-01-13 15:00:00"/>
    <s v="2024-01-13 13:00:00"/>
    <x v="2"/>
    <n v="400"/>
    <n v="1297"/>
    <n v="138"/>
    <n v="6"/>
    <s v="W Pass"/>
    <x v="2"/>
    <x v="1"/>
    <s v="DRV44"/>
    <x v="0"/>
    <s v="External"/>
    <n v="4"/>
    <s v="South_External"/>
    <x v="0"/>
    <x v="0"/>
  </r>
  <r>
    <s v="D1292"/>
    <n v="1"/>
    <d v="2024-01-13T04:00:00"/>
    <s v="2024-01-13 16:00:00"/>
    <s v="2024-01-13 14:00:00"/>
    <x v="3"/>
    <n v="385"/>
    <n v="2827"/>
    <n v="630"/>
    <n v="25"/>
    <s v="W Pass"/>
    <x v="3"/>
    <x v="2"/>
    <s v="DRV48"/>
    <x v="1"/>
    <s v="Internal"/>
    <n v="4.2"/>
    <s v="West_Internal"/>
    <x v="1"/>
    <x v="0"/>
  </r>
  <r>
    <s v="D1293"/>
    <n v="1"/>
    <d v="2024-01-13T05:00:00"/>
    <s v="2024-01-13 17:00:00"/>
    <s v="2024-01-13 15:00:00"/>
    <x v="2"/>
    <n v="55"/>
    <n v="1369"/>
    <n v="182"/>
    <n v="2"/>
    <s v="W Pass"/>
    <x v="2"/>
    <x v="2"/>
    <s v="DRV41"/>
    <x v="1"/>
    <s v="Internal"/>
    <n v="4"/>
    <s v="West_Internal"/>
    <x v="0"/>
    <x v="0"/>
  </r>
  <r>
    <s v="D1294"/>
    <n v="1"/>
    <d v="2024-01-13T06:00:00"/>
    <s v="2024-01-13 18:00:00"/>
    <s v="2024-01-13 16:00:00"/>
    <x v="5"/>
    <n v="846"/>
    <n v="1950"/>
    <n v="621"/>
    <n v="20"/>
    <s v="W Pass"/>
    <x v="0"/>
    <x v="3"/>
    <s v="DRV43"/>
    <x v="4"/>
    <s v="External"/>
    <n v="4.5"/>
    <s v="North_External"/>
    <x v="0"/>
    <x v="0"/>
  </r>
  <r>
    <s v="D1295"/>
    <n v="1"/>
    <d v="2024-01-13T07:00:00"/>
    <s v="2024-01-13 19:00:00"/>
    <s v="2024-01-13 17:00:00"/>
    <x v="2"/>
    <n v="554"/>
    <n v="2810"/>
    <n v="235"/>
    <n v="28"/>
    <s v="W Pass"/>
    <x v="2"/>
    <x v="1"/>
    <s v="DRV28"/>
    <x v="3"/>
    <s v="External"/>
    <n v="3.8"/>
    <s v="Central_External"/>
    <x v="1"/>
    <x v="0"/>
  </r>
  <r>
    <s v="D1296"/>
    <n v="1"/>
    <d v="2024-01-13T08:00:00"/>
    <s v="2024-01-13 20:00:00"/>
    <s v="2024-01-13 18:00:00"/>
    <x v="0"/>
    <n v="317"/>
    <n v="1052"/>
    <n v="185"/>
    <n v="27"/>
    <s v="W Pass"/>
    <x v="0"/>
    <x v="1"/>
    <s v="DRV47"/>
    <x v="4"/>
    <s v="External"/>
    <n v="4.7"/>
    <s v="North_External"/>
    <x v="0"/>
    <x v="0"/>
  </r>
  <r>
    <s v="D1297"/>
    <n v="1"/>
    <d v="2024-01-13T09:00:00"/>
    <s v="2024-01-13 21:00:00"/>
    <s v="2024-01-13 19:00:00"/>
    <x v="3"/>
    <n v="744"/>
    <n v="1976"/>
    <n v="144"/>
    <n v="10"/>
    <s v="W Pass"/>
    <x v="1"/>
    <x v="3"/>
    <s v="DRV12"/>
    <x v="0"/>
    <s v="Internal"/>
    <n v="4.5"/>
    <s v="South_Internal"/>
    <x v="0"/>
    <x v="0"/>
  </r>
  <r>
    <s v="D1298"/>
    <n v="1"/>
    <d v="2024-01-13T10:00:00"/>
    <s v="2024-01-13 22:00:00"/>
    <s v="2024-01-13 20:00:00"/>
    <x v="3"/>
    <n v="876"/>
    <n v="3936"/>
    <n v="298"/>
    <n v="10"/>
    <s v="W Pass"/>
    <x v="0"/>
    <x v="0"/>
    <s v="DRV40"/>
    <x v="3"/>
    <s v="Internal"/>
    <n v="3.8"/>
    <s v="Central_Internal"/>
    <x v="1"/>
    <x v="0"/>
  </r>
  <r>
    <s v="D1299"/>
    <n v="1"/>
    <d v="2024-01-13T11:00:00"/>
    <s v="2024-01-13 23:00:00"/>
    <s v="2024-01-13 21:00:00"/>
    <x v="1"/>
    <n v="395"/>
    <n v="1330"/>
    <n v="77"/>
    <n v="29"/>
    <s v="W Pass"/>
    <x v="0"/>
    <x v="1"/>
    <s v="DRV3"/>
    <x v="4"/>
    <s v="External"/>
    <m/>
    <s v="North_External"/>
    <x v="0"/>
    <x v="0"/>
  </r>
  <r>
    <s v="D1300"/>
    <n v="1"/>
    <d v="2024-01-13T12:00:00"/>
    <s v="2024-01-14 00:00:00"/>
    <s v="2024-01-13 22:00:00"/>
    <x v="4"/>
    <n v="495"/>
    <n v="4638"/>
    <n v="257"/>
    <n v="9"/>
    <s v="W Pass"/>
    <x v="2"/>
    <x v="0"/>
    <s v="DRV21"/>
    <x v="3"/>
    <s v="Internal"/>
    <n v="4.2"/>
    <s v="Central_Internal"/>
    <x v="0"/>
    <x v="0"/>
  </r>
  <r>
    <s v="D1301"/>
    <n v="1"/>
    <d v="2024-01-13T13:00:00"/>
    <s v="2024-01-14 01:00:00"/>
    <s v="2024-01-13 23:00:00"/>
    <x v="5"/>
    <n v="778"/>
    <n v="1288"/>
    <n v="384"/>
    <n v="4"/>
    <s v="W Pass"/>
    <x v="3"/>
    <x v="0"/>
    <s v="DRV30"/>
    <x v="0"/>
    <s v="External"/>
    <m/>
    <s v="South_External"/>
    <x v="1"/>
    <x v="0"/>
  </r>
  <r>
    <s v="D1302"/>
    <n v="1"/>
    <d v="2024-01-13T14:00:00"/>
    <s v="2024-01-14 02:00:00"/>
    <s v="2024-01-14 00:00:00"/>
    <x v="1"/>
    <n v="623"/>
    <n v="4042"/>
    <n v="457"/>
    <n v="28"/>
    <s v="W Pass"/>
    <x v="2"/>
    <x v="3"/>
    <s v="DRV9"/>
    <x v="2"/>
    <s v="Internal"/>
    <m/>
    <s v="East_Internal"/>
    <x v="0"/>
    <x v="0"/>
  </r>
  <r>
    <s v="D1303"/>
    <n v="1"/>
    <d v="2024-01-13T15:00:00"/>
    <s v="2024-01-14 03:00:00"/>
    <s v="2024-01-14 01:00:00"/>
    <x v="1"/>
    <n v="478"/>
    <n v="1938"/>
    <n v="238"/>
    <n v="16"/>
    <s v="W Pass"/>
    <x v="0"/>
    <x v="0"/>
    <s v="DRV38"/>
    <x v="3"/>
    <s v="Internal"/>
    <n v="3.8"/>
    <s v="Central_Internal"/>
    <x v="0"/>
    <x v="0"/>
  </r>
  <r>
    <s v="D1304"/>
    <n v="1"/>
    <d v="2024-01-13T16:00:00"/>
    <s v="2024-01-14 04:00:00"/>
    <s v="2024-01-14 02:00:00"/>
    <x v="2"/>
    <n v="853"/>
    <n v="3982"/>
    <n v="161"/>
    <n v="7"/>
    <s v="W Pass"/>
    <x v="0"/>
    <x v="3"/>
    <s v="DRV15"/>
    <x v="3"/>
    <s v="Internal"/>
    <m/>
    <s v="Central_Internal"/>
    <x v="1"/>
    <x v="0"/>
  </r>
  <r>
    <s v="D1305"/>
    <n v="1"/>
    <d v="2024-01-13T17:00:00"/>
    <s v="2024-01-14 05:00:00"/>
    <s v="2024-01-14 03:00:00"/>
    <x v="0"/>
    <n v="905"/>
    <n v="4980"/>
    <n v="719"/>
    <n v="17"/>
    <s v="W Pass"/>
    <x v="0"/>
    <x v="2"/>
    <s v="DRV8"/>
    <x v="1"/>
    <s v="External"/>
    <n v="4.5"/>
    <s v="West_External"/>
    <x v="0"/>
    <x v="0"/>
  </r>
  <r>
    <s v="D1306"/>
    <n v="1"/>
    <d v="2024-01-13T18:00:00"/>
    <s v="2024-01-14 06:00:00"/>
    <s v="2024-01-14 04:00:00"/>
    <x v="0"/>
    <n v="563"/>
    <n v="1787"/>
    <n v="520"/>
    <n v="28"/>
    <s v="W Pass"/>
    <x v="1"/>
    <x v="3"/>
    <s v="DRV21"/>
    <x v="0"/>
    <s v="Internal"/>
    <n v="4.7"/>
    <s v="South_Internal"/>
    <x v="0"/>
    <x v="0"/>
  </r>
  <r>
    <s v="D1307"/>
    <n v="1"/>
    <d v="2024-01-13T19:00:00"/>
    <s v="2024-01-14 07:00:00"/>
    <s v="2024-01-14 05:00:00"/>
    <x v="1"/>
    <n v="933"/>
    <n v="4944"/>
    <n v="647"/>
    <n v="3"/>
    <s v="W Pass"/>
    <x v="2"/>
    <x v="0"/>
    <s v="DRV14"/>
    <x v="2"/>
    <s v="External"/>
    <m/>
    <s v="East_External"/>
    <x v="1"/>
    <x v="0"/>
  </r>
  <r>
    <s v="D1308"/>
    <n v="1"/>
    <d v="2024-01-13T20:00:00"/>
    <s v="2024-01-14 08:00:00"/>
    <s v="2024-01-14 06:00:00"/>
    <x v="2"/>
    <n v="327"/>
    <n v="2645"/>
    <n v="624"/>
    <n v="11"/>
    <s v="W Pass"/>
    <x v="2"/>
    <x v="3"/>
    <s v="DRV14"/>
    <x v="4"/>
    <s v="Internal"/>
    <m/>
    <s v="North_Internal"/>
    <x v="0"/>
    <x v="0"/>
  </r>
  <r>
    <s v="D1309"/>
    <n v="1"/>
    <d v="2024-01-13T21:00:00"/>
    <s v="2024-01-14 09:00:00"/>
    <s v="2024-01-14 07:00:00"/>
    <x v="0"/>
    <n v="938"/>
    <n v="4177"/>
    <n v="213"/>
    <n v="29"/>
    <s v="W Pass"/>
    <x v="2"/>
    <x v="0"/>
    <s v="DRV25"/>
    <x v="3"/>
    <s v="External"/>
    <n v="4"/>
    <s v="Central_External"/>
    <x v="0"/>
    <x v="0"/>
  </r>
  <r>
    <s v="D1310"/>
    <n v="1"/>
    <d v="2024-01-13T22:00:00"/>
    <s v="2024-01-14 10:00:00"/>
    <s v="2024-01-14 08:00:00"/>
    <x v="0"/>
    <n v="469"/>
    <n v="4596"/>
    <n v="280"/>
    <n v="4"/>
    <s v="W Pass"/>
    <x v="0"/>
    <x v="3"/>
    <s v="DRV27"/>
    <x v="1"/>
    <s v="Internal"/>
    <m/>
    <s v="West_Internal"/>
    <x v="1"/>
    <x v="0"/>
  </r>
  <r>
    <s v="D1311"/>
    <n v="1"/>
    <d v="2024-01-13T23:00:00"/>
    <s v="2024-01-14 11:00:00"/>
    <s v="2024-01-14 09:00:00"/>
    <x v="5"/>
    <n v="329"/>
    <n v="587"/>
    <n v="54"/>
    <n v="9"/>
    <s v="W Pass"/>
    <x v="2"/>
    <x v="2"/>
    <s v="DRV16"/>
    <x v="0"/>
    <s v="External"/>
    <n v="4.5"/>
    <s v="South_External"/>
    <x v="0"/>
    <x v="0"/>
  </r>
  <r>
    <s v="D1312"/>
    <n v="1"/>
    <d v="2024-01-14T00:00:00"/>
    <s v="2024-01-14 12:00:00"/>
    <s v="2024-01-14 10:00:00"/>
    <x v="3"/>
    <n v="222"/>
    <n v="869"/>
    <n v="716"/>
    <n v="20"/>
    <s v="W Pass"/>
    <x v="0"/>
    <x v="3"/>
    <s v="DRV40"/>
    <x v="4"/>
    <s v="External"/>
    <n v="4"/>
    <s v="North_External"/>
    <x v="0"/>
    <x v="0"/>
  </r>
  <r>
    <s v="D1313"/>
    <n v="1"/>
    <d v="2024-01-14T01:00:00"/>
    <s v="2024-01-14 13:00:00"/>
    <s v="2024-01-14 11:00:00"/>
    <x v="3"/>
    <n v="909"/>
    <n v="1033"/>
    <n v="787"/>
    <n v="12"/>
    <s v="W Pass"/>
    <x v="0"/>
    <x v="1"/>
    <s v="DRV33"/>
    <x v="0"/>
    <s v="External"/>
    <n v="4.7"/>
    <s v="South_External"/>
    <x v="1"/>
    <x v="0"/>
  </r>
  <r>
    <s v="D1314"/>
    <n v="1"/>
    <d v="2024-01-14T02:00:00"/>
    <s v="2024-01-14 14:00:00"/>
    <s v="2024-01-14 12:00:00"/>
    <x v="2"/>
    <n v="926"/>
    <n v="1884"/>
    <n v="552"/>
    <n v="23"/>
    <s v="W Pass"/>
    <x v="3"/>
    <x v="3"/>
    <s v="DRV18"/>
    <x v="0"/>
    <s v="External"/>
    <n v="4.7"/>
    <s v="South_External"/>
    <x v="0"/>
    <x v="0"/>
  </r>
  <r>
    <s v="D1315"/>
    <n v="1"/>
    <d v="2024-01-14T03:00:00"/>
    <s v="2024-01-14 15:00:00"/>
    <s v="2024-01-14 13:00:00"/>
    <x v="2"/>
    <n v="579"/>
    <n v="779"/>
    <n v="78"/>
    <n v="16"/>
    <s v="W Pass"/>
    <x v="0"/>
    <x v="0"/>
    <s v="DRV41"/>
    <x v="1"/>
    <s v="External"/>
    <n v="4.5"/>
    <s v="West_External"/>
    <x v="0"/>
    <x v="0"/>
  </r>
  <r>
    <s v="D1316"/>
    <n v="1"/>
    <d v="2024-01-14T04:00:00"/>
    <s v="2024-01-14 16:00:00"/>
    <s v="2024-01-14 14:00:00"/>
    <x v="3"/>
    <n v="730"/>
    <n v="3421"/>
    <n v="476"/>
    <n v="15"/>
    <s v="W Pass"/>
    <x v="1"/>
    <x v="1"/>
    <s v="DRV13"/>
    <x v="0"/>
    <s v="External"/>
    <m/>
    <s v="South_External"/>
    <x v="1"/>
    <x v="0"/>
  </r>
  <r>
    <s v="D1317"/>
    <n v="1"/>
    <d v="2024-01-14T05:00:00"/>
    <s v="2024-01-14 17:00:00"/>
    <s v="2024-01-14 15:00:00"/>
    <x v="5"/>
    <n v="425"/>
    <n v="4524"/>
    <n v="480"/>
    <n v="6"/>
    <s v="W Pass"/>
    <x v="0"/>
    <x v="1"/>
    <s v="DRV42"/>
    <x v="1"/>
    <s v="External"/>
    <m/>
    <s v="West_External"/>
    <x v="0"/>
    <x v="0"/>
  </r>
  <r>
    <s v="D1318"/>
    <n v="1"/>
    <d v="2024-01-14T06:00:00"/>
    <s v="2024-01-14 18:00:00"/>
    <s v="2024-01-14 16:00:00"/>
    <x v="2"/>
    <n v="614"/>
    <n v="3966"/>
    <n v="382"/>
    <n v="25"/>
    <s v="W Pass"/>
    <x v="3"/>
    <x v="3"/>
    <s v="DRV5"/>
    <x v="1"/>
    <s v="External"/>
    <n v="4"/>
    <s v="West_External"/>
    <x v="0"/>
    <x v="0"/>
  </r>
  <r>
    <s v="D1319"/>
    <n v="1"/>
    <d v="2024-01-14T07:00:00"/>
    <s v="2024-01-14 19:00:00"/>
    <s v="2024-01-14 17:00:00"/>
    <x v="0"/>
    <n v="471"/>
    <n v="4025"/>
    <n v="636"/>
    <n v="24"/>
    <s v="W Pass"/>
    <x v="1"/>
    <x v="0"/>
    <s v="DRV6"/>
    <x v="0"/>
    <s v="Internal"/>
    <n v="4"/>
    <s v="South_Internal"/>
    <x v="1"/>
    <x v="0"/>
  </r>
  <r>
    <s v="D1320"/>
    <n v="1"/>
    <d v="2024-01-14T08:00:00"/>
    <s v="2024-01-14 20:00:00"/>
    <s v="2024-01-14 18:00:00"/>
    <x v="3"/>
    <n v="287"/>
    <n v="4240"/>
    <n v="570"/>
    <n v="18"/>
    <s v="W Pass"/>
    <x v="1"/>
    <x v="1"/>
    <s v="DRV14"/>
    <x v="1"/>
    <s v="Internal"/>
    <n v="4"/>
    <s v="West_Internal"/>
    <x v="0"/>
    <x v="0"/>
  </r>
  <r>
    <s v="D1321"/>
    <n v="1"/>
    <d v="2024-01-14T09:00:00"/>
    <s v="2024-01-14 21:00:00"/>
    <s v="2024-01-14 19:00:00"/>
    <x v="2"/>
    <n v="479"/>
    <n v="2924"/>
    <n v="714"/>
    <n v="16"/>
    <s v="W Pass"/>
    <x v="0"/>
    <x v="2"/>
    <s v="DRV3"/>
    <x v="2"/>
    <s v="Internal"/>
    <n v="4.7"/>
    <s v="East_Internal"/>
    <x v="0"/>
    <x v="0"/>
  </r>
  <r>
    <s v="D1322"/>
    <n v="1"/>
    <d v="2024-01-14T10:00:00"/>
    <s v="2024-01-14 22:00:00"/>
    <s v="2024-01-14 20:00:00"/>
    <x v="3"/>
    <n v="626"/>
    <n v="945"/>
    <n v="189"/>
    <n v="25"/>
    <s v="W Pass"/>
    <x v="2"/>
    <x v="3"/>
    <s v="DRV31"/>
    <x v="4"/>
    <s v="External"/>
    <m/>
    <s v="North_External"/>
    <x v="1"/>
    <x v="0"/>
  </r>
  <r>
    <s v="D1323"/>
    <n v="1"/>
    <d v="2024-01-14T11:00:00"/>
    <s v="2024-01-14 23:00:00"/>
    <s v="2024-01-14 21:00:00"/>
    <x v="1"/>
    <n v="729"/>
    <n v="2055"/>
    <n v="775"/>
    <n v="1"/>
    <s v="W Pass"/>
    <x v="0"/>
    <x v="3"/>
    <s v="DRV20"/>
    <x v="3"/>
    <s v="External"/>
    <n v="4.2"/>
    <s v="Central_External"/>
    <x v="0"/>
    <x v="0"/>
  </r>
  <r>
    <s v="D1324"/>
    <n v="1"/>
    <d v="2024-01-14T12:00:00"/>
    <s v="2024-01-15 00:00:00"/>
    <s v="2024-01-14 22:00:00"/>
    <x v="5"/>
    <n v="61"/>
    <n v="2888"/>
    <n v="285"/>
    <n v="28"/>
    <s v="W Pass"/>
    <x v="0"/>
    <x v="3"/>
    <s v="DRV6"/>
    <x v="1"/>
    <s v="External"/>
    <n v="4.5"/>
    <s v="West_External"/>
    <x v="0"/>
    <x v="0"/>
  </r>
  <r>
    <s v="D1325"/>
    <n v="1"/>
    <d v="2024-01-14T13:00:00"/>
    <s v="2024-01-15 01:00:00"/>
    <s v="2024-01-14 23:00:00"/>
    <x v="0"/>
    <n v="370"/>
    <n v="3561"/>
    <n v="387"/>
    <n v="28"/>
    <s v="W Pass"/>
    <x v="1"/>
    <x v="1"/>
    <s v="DRV32"/>
    <x v="1"/>
    <s v="Internal"/>
    <m/>
    <s v="West_Internal"/>
    <x v="1"/>
    <x v="0"/>
  </r>
  <r>
    <s v="D1326"/>
    <n v="1"/>
    <d v="2024-01-14T14:00:00"/>
    <s v="2024-01-15 02:00:00"/>
    <s v="2024-01-15 00:00:00"/>
    <x v="3"/>
    <n v="900"/>
    <n v="972"/>
    <n v="559"/>
    <n v="15"/>
    <s v="W Pass"/>
    <x v="2"/>
    <x v="0"/>
    <s v="DRV4"/>
    <x v="3"/>
    <s v="External"/>
    <n v="4.2"/>
    <s v="Central_External"/>
    <x v="0"/>
    <x v="0"/>
  </r>
  <r>
    <s v="D1327"/>
    <n v="1"/>
    <d v="2024-01-14T15:00:00"/>
    <s v="2024-01-15 03:00:00"/>
    <s v="2024-01-15 01:00:00"/>
    <x v="2"/>
    <n v="992"/>
    <n v="3529"/>
    <n v="324"/>
    <n v="29"/>
    <s v="W Pass"/>
    <x v="3"/>
    <x v="1"/>
    <s v="DRV32"/>
    <x v="2"/>
    <s v="External"/>
    <n v="4.2"/>
    <s v="East_External"/>
    <x v="0"/>
    <x v="0"/>
  </r>
  <r>
    <s v="D1328"/>
    <n v="1"/>
    <d v="2024-01-14T16:00:00"/>
    <s v="2024-01-15 04:00:00"/>
    <s v="2024-01-15 02:00:00"/>
    <x v="2"/>
    <n v="863"/>
    <n v="3593"/>
    <n v="465"/>
    <n v="6"/>
    <s v="W Pass"/>
    <x v="3"/>
    <x v="3"/>
    <s v="DRV35"/>
    <x v="2"/>
    <s v="External"/>
    <n v="4.2"/>
    <s v="East_External"/>
    <x v="1"/>
    <x v="0"/>
  </r>
  <r>
    <s v="D1329"/>
    <n v="1"/>
    <d v="2024-01-14T17:00:00"/>
    <s v="2024-01-15 05:00:00"/>
    <s v="2024-01-15 03:00:00"/>
    <x v="0"/>
    <n v="606"/>
    <n v="883"/>
    <n v="731"/>
    <n v="23"/>
    <s v="W Pass"/>
    <x v="2"/>
    <x v="2"/>
    <s v="DRV15"/>
    <x v="3"/>
    <s v="External"/>
    <n v="4.5"/>
    <s v="Central_External"/>
    <x v="0"/>
    <x v="0"/>
  </r>
  <r>
    <s v="D1330"/>
    <n v="1"/>
    <d v="2024-01-14T18:00:00"/>
    <s v="2024-01-15 06:00:00"/>
    <s v="2024-01-15 04:00:00"/>
    <x v="4"/>
    <n v="244"/>
    <n v="3856"/>
    <n v="712"/>
    <n v="18"/>
    <s v="W Pass"/>
    <x v="2"/>
    <x v="2"/>
    <s v="DRV46"/>
    <x v="0"/>
    <s v="External"/>
    <n v="4.5"/>
    <s v="South_External"/>
    <x v="0"/>
    <x v="0"/>
  </r>
  <r>
    <s v="D1331"/>
    <n v="1"/>
    <d v="2024-01-14T19:00:00"/>
    <s v="2024-01-15 07:00:00"/>
    <s v="2024-01-15 05:00:00"/>
    <x v="4"/>
    <n v="725"/>
    <n v="4311"/>
    <n v="256"/>
    <n v="10"/>
    <s v="W Pass"/>
    <x v="2"/>
    <x v="2"/>
    <s v="DRV2"/>
    <x v="0"/>
    <s v="External"/>
    <n v="3.8"/>
    <s v="South_External"/>
    <x v="1"/>
    <x v="0"/>
  </r>
  <r>
    <s v="D1332"/>
    <n v="1"/>
    <d v="2024-01-14T20:00:00"/>
    <s v="2024-01-15 08:00:00"/>
    <s v="2024-01-15 06:00:00"/>
    <x v="3"/>
    <n v="254"/>
    <n v="1926"/>
    <n v="56"/>
    <n v="14"/>
    <s v="W Pass"/>
    <x v="0"/>
    <x v="0"/>
    <s v="DRV12"/>
    <x v="4"/>
    <s v="External"/>
    <m/>
    <s v="North_External"/>
    <x v="0"/>
    <x v="0"/>
  </r>
  <r>
    <s v="D1333"/>
    <n v="1"/>
    <d v="2024-01-14T21:00:00"/>
    <s v="2024-01-15 09:00:00"/>
    <s v="2024-01-15 07:00:00"/>
    <x v="0"/>
    <n v="695"/>
    <n v="4608"/>
    <n v="484"/>
    <n v="18"/>
    <s v="W Pass"/>
    <x v="1"/>
    <x v="2"/>
    <s v="DRV13"/>
    <x v="1"/>
    <s v="External"/>
    <m/>
    <s v="West_External"/>
    <x v="0"/>
    <x v="0"/>
  </r>
  <r>
    <s v="D1334"/>
    <n v="1"/>
    <d v="2024-01-14T22:00:00"/>
    <s v="2024-01-15 10:00:00"/>
    <s v="2024-01-15 08:00:00"/>
    <x v="0"/>
    <n v="681"/>
    <n v="4120"/>
    <n v="226"/>
    <n v="15"/>
    <s v="W Pass"/>
    <x v="3"/>
    <x v="0"/>
    <s v="DRV42"/>
    <x v="3"/>
    <s v="Internal"/>
    <m/>
    <s v="Central_Internal"/>
    <x v="1"/>
    <x v="0"/>
  </r>
  <r>
    <s v="D1335"/>
    <n v="1"/>
    <d v="2024-01-14T23:00:00"/>
    <s v="2024-01-15 11:00:00"/>
    <s v="2024-01-15 09:00:00"/>
    <x v="5"/>
    <n v="892"/>
    <n v="2024"/>
    <n v="513"/>
    <n v="11"/>
    <s v="W Pass"/>
    <x v="0"/>
    <x v="0"/>
    <s v="DRV48"/>
    <x v="4"/>
    <s v="External"/>
    <n v="4.2"/>
    <s v="North_External"/>
    <x v="0"/>
    <x v="0"/>
  </r>
  <r>
    <s v="D1336"/>
    <n v="1"/>
    <d v="2024-01-15T00:00:00"/>
    <s v="2024-01-15 12:00:00"/>
    <s v="2024-01-15 10:00:00"/>
    <x v="1"/>
    <n v="283"/>
    <n v="1094"/>
    <n v="678"/>
    <n v="10"/>
    <s v="W Pass"/>
    <x v="1"/>
    <x v="0"/>
    <s v="DRV20"/>
    <x v="2"/>
    <s v="External"/>
    <m/>
    <s v="East_External"/>
    <x v="0"/>
    <x v="0"/>
  </r>
  <r>
    <s v="D1337"/>
    <n v="1"/>
    <d v="2024-01-15T01:00:00"/>
    <s v="2024-01-15 13:00:00"/>
    <s v="2024-01-15 11:00:00"/>
    <x v="3"/>
    <n v="135"/>
    <n v="1856"/>
    <n v="719"/>
    <n v="11"/>
    <s v="W Pass"/>
    <x v="0"/>
    <x v="2"/>
    <s v="DRV46"/>
    <x v="2"/>
    <s v="Internal"/>
    <n v="4.7"/>
    <s v="East_Internal"/>
    <x v="1"/>
    <x v="0"/>
  </r>
  <r>
    <s v="D1338"/>
    <n v="1"/>
    <d v="2024-01-15T02:00:00"/>
    <s v="2024-01-15 14:00:00"/>
    <s v="2024-01-15 12:00:00"/>
    <x v="5"/>
    <n v="875"/>
    <n v="3058"/>
    <n v="234"/>
    <n v="5"/>
    <s v="W Pass"/>
    <x v="3"/>
    <x v="0"/>
    <s v="DRV33"/>
    <x v="0"/>
    <s v="Internal"/>
    <n v="3.8"/>
    <s v="South_Internal"/>
    <x v="0"/>
    <x v="0"/>
  </r>
  <r>
    <s v="D1339"/>
    <n v="1"/>
    <d v="2024-01-15T03:00:00"/>
    <s v="2024-01-15 15:00:00"/>
    <s v="2024-01-15 13:00:00"/>
    <x v="1"/>
    <n v="700"/>
    <n v="1514"/>
    <n v="267"/>
    <n v="23"/>
    <s v="W Pass"/>
    <x v="0"/>
    <x v="1"/>
    <s v="DRV22"/>
    <x v="0"/>
    <s v="External"/>
    <n v="3.8"/>
    <s v="South_External"/>
    <x v="0"/>
    <x v="0"/>
  </r>
  <r>
    <s v="D1340"/>
    <n v="1"/>
    <d v="2024-01-15T04:00:00"/>
    <s v="2024-01-15 16:00:00"/>
    <s v="2024-01-15 14:00:00"/>
    <x v="3"/>
    <n v="257"/>
    <n v="4023"/>
    <n v="228"/>
    <n v="26"/>
    <s v="W Pass"/>
    <x v="3"/>
    <x v="2"/>
    <s v="DRV48"/>
    <x v="4"/>
    <s v="Internal"/>
    <n v="4.7"/>
    <s v="North_Internal"/>
    <x v="1"/>
    <x v="0"/>
  </r>
  <r>
    <s v="D1341"/>
    <n v="1"/>
    <d v="2024-01-15T05:00:00"/>
    <s v="2024-01-15 17:00:00"/>
    <s v="2024-01-15 15:00:00"/>
    <x v="2"/>
    <n v="434"/>
    <n v="3035"/>
    <n v="374"/>
    <n v="23"/>
    <s v="W Pass"/>
    <x v="3"/>
    <x v="3"/>
    <s v="DRV39"/>
    <x v="3"/>
    <s v="Internal"/>
    <m/>
    <s v="Central_Internal"/>
    <x v="0"/>
    <x v="0"/>
  </r>
  <r>
    <s v="D1342"/>
    <n v="1"/>
    <d v="2024-01-15T06:00:00"/>
    <s v="2024-01-15 18:00:00"/>
    <s v="2024-01-15 16:00:00"/>
    <x v="2"/>
    <n v="958"/>
    <n v="4731"/>
    <n v="69"/>
    <n v="20"/>
    <s v="W Pass"/>
    <x v="3"/>
    <x v="3"/>
    <s v="DRV6"/>
    <x v="4"/>
    <s v="External"/>
    <n v="4.7"/>
    <s v="North_External"/>
    <x v="0"/>
    <x v="0"/>
  </r>
  <r>
    <s v="D1343"/>
    <n v="1"/>
    <d v="2024-01-15T07:00:00"/>
    <s v="2024-01-15 19:00:00"/>
    <s v="2024-01-15 17:00:00"/>
    <x v="5"/>
    <n v="989"/>
    <n v="4909"/>
    <n v="159"/>
    <n v="7"/>
    <s v="W Pass"/>
    <x v="1"/>
    <x v="1"/>
    <s v="DRV40"/>
    <x v="0"/>
    <s v="External"/>
    <m/>
    <s v="South_External"/>
    <x v="1"/>
    <x v="0"/>
  </r>
  <r>
    <s v="D1344"/>
    <n v="1"/>
    <d v="2024-01-15T08:00:00"/>
    <s v="2024-01-15 20:00:00"/>
    <s v="2024-01-15 18:00:00"/>
    <x v="3"/>
    <n v="265"/>
    <n v="4163"/>
    <n v="555"/>
    <n v="28"/>
    <s v="W Pass"/>
    <x v="1"/>
    <x v="0"/>
    <s v="DRV18"/>
    <x v="2"/>
    <s v="External"/>
    <m/>
    <s v="East_External"/>
    <x v="0"/>
    <x v="0"/>
  </r>
  <r>
    <s v="D1345"/>
    <n v="1"/>
    <d v="2024-01-15T09:00:00"/>
    <s v="2024-01-15 21:00:00"/>
    <s v="2024-01-15 19:00:00"/>
    <x v="5"/>
    <n v="633"/>
    <n v="4152"/>
    <n v="505"/>
    <n v="16"/>
    <s v="W Pass"/>
    <x v="0"/>
    <x v="0"/>
    <s v="DRV32"/>
    <x v="3"/>
    <s v="External"/>
    <n v="4"/>
    <s v="Central_External"/>
    <x v="0"/>
    <x v="0"/>
  </r>
  <r>
    <s v="D1346"/>
    <n v="1"/>
    <d v="2024-01-15T10:00:00"/>
    <s v="2024-01-15 22:00:00"/>
    <s v="2024-01-15 20:00:00"/>
    <x v="2"/>
    <n v="649"/>
    <n v="3058"/>
    <n v="487"/>
    <n v="29"/>
    <s v="W Pass"/>
    <x v="0"/>
    <x v="3"/>
    <s v="DRV40"/>
    <x v="2"/>
    <s v="External"/>
    <n v="4.5"/>
    <s v="East_External"/>
    <x v="1"/>
    <x v="0"/>
  </r>
  <r>
    <s v="D1347"/>
    <n v="1"/>
    <d v="2024-01-15T11:00:00"/>
    <s v="2024-01-15 23:00:00"/>
    <s v="2024-01-15 21:00:00"/>
    <x v="4"/>
    <n v="489"/>
    <n v="1166"/>
    <n v="242"/>
    <n v="27"/>
    <s v="W Pass"/>
    <x v="2"/>
    <x v="1"/>
    <s v="DRV47"/>
    <x v="4"/>
    <s v="Internal"/>
    <n v="3.8"/>
    <s v="North_Internal"/>
    <x v="0"/>
    <x v="0"/>
  </r>
  <r>
    <s v="D1348"/>
    <n v="1"/>
    <d v="2024-01-15T12:00:00"/>
    <s v="2024-01-16 00:00:00"/>
    <s v="2024-01-15 22:00:00"/>
    <x v="3"/>
    <n v="468"/>
    <n v="1810"/>
    <n v="146"/>
    <n v="15"/>
    <s v="W Pass"/>
    <x v="3"/>
    <x v="1"/>
    <s v="DRV1"/>
    <x v="1"/>
    <s v="External"/>
    <n v="4.2"/>
    <s v="West_External"/>
    <x v="0"/>
    <x v="0"/>
  </r>
  <r>
    <s v="D1349"/>
    <n v="1"/>
    <d v="2024-01-15T13:00:00"/>
    <s v="2024-01-16 01:00:00"/>
    <s v="2024-01-15 23:00:00"/>
    <x v="1"/>
    <n v="462"/>
    <n v="4955"/>
    <n v="80"/>
    <n v="10"/>
    <s v="W Pass"/>
    <x v="1"/>
    <x v="3"/>
    <s v="DRV9"/>
    <x v="0"/>
    <s v="Internal"/>
    <m/>
    <s v="South_Internal"/>
    <x v="1"/>
    <x v="0"/>
  </r>
  <r>
    <s v="D1350"/>
    <n v="1"/>
    <d v="2024-01-15T14:00:00"/>
    <s v="2024-01-16 02:00:00"/>
    <s v="2024-01-16 00:00:00"/>
    <x v="3"/>
    <n v="982"/>
    <n v="2080"/>
    <n v="451"/>
    <n v="17"/>
    <s v="W Pass"/>
    <x v="3"/>
    <x v="0"/>
    <s v="DRV14"/>
    <x v="0"/>
    <s v="External"/>
    <n v="4"/>
    <s v="South_External"/>
    <x v="0"/>
    <x v="0"/>
  </r>
  <r>
    <s v="D1351"/>
    <n v="1"/>
    <d v="2024-01-15T15:00:00"/>
    <s v="2024-01-16 03:00:00"/>
    <s v="2024-01-16 01:00:00"/>
    <x v="1"/>
    <n v="398"/>
    <n v="976"/>
    <n v="416"/>
    <n v="24"/>
    <s v="W Pass"/>
    <x v="1"/>
    <x v="0"/>
    <s v="DRV40"/>
    <x v="0"/>
    <s v="External"/>
    <n v="3.8"/>
    <s v="South_External"/>
    <x v="0"/>
    <x v="0"/>
  </r>
  <r>
    <s v="D1352"/>
    <n v="1"/>
    <d v="2024-01-15T16:00:00"/>
    <s v="2024-01-16 04:00:00"/>
    <s v="2024-01-16 02:00:00"/>
    <x v="5"/>
    <n v="472"/>
    <n v="2981"/>
    <n v="585"/>
    <n v="19"/>
    <s v="W Pass"/>
    <x v="1"/>
    <x v="1"/>
    <s v="DRV22"/>
    <x v="4"/>
    <s v="External"/>
    <n v="4.7"/>
    <s v="North_External"/>
    <x v="1"/>
    <x v="0"/>
  </r>
  <r>
    <s v="D1353"/>
    <n v="1"/>
    <d v="2024-01-15T17:00:00"/>
    <s v="2024-01-16 05:00:00"/>
    <s v="2024-01-16 03:00:00"/>
    <x v="1"/>
    <n v="675"/>
    <n v="4430"/>
    <n v="548"/>
    <n v="2"/>
    <s v="W Pass"/>
    <x v="2"/>
    <x v="0"/>
    <s v="DRV26"/>
    <x v="0"/>
    <s v="External"/>
    <n v="3.8"/>
    <s v="South_External"/>
    <x v="0"/>
    <x v="0"/>
  </r>
  <r>
    <s v="D1354"/>
    <n v="1"/>
    <d v="2024-01-15T18:00:00"/>
    <s v="2024-01-16 06:00:00"/>
    <s v="2024-01-16 04:00:00"/>
    <x v="4"/>
    <n v="744"/>
    <n v="3303"/>
    <n v="417"/>
    <n v="18"/>
    <s v="W Pass"/>
    <x v="3"/>
    <x v="1"/>
    <s v="DRV39"/>
    <x v="1"/>
    <s v="External"/>
    <n v="4.2"/>
    <s v="West_External"/>
    <x v="0"/>
    <x v="0"/>
  </r>
  <r>
    <s v="D1355"/>
    <n v="1"/>
    <d v="2024-01-15T19:00:00"/>
    <s v="2024-01-16 07:00:00"/>
    <s v="2024-01-16 05:00:00"/>
    <x v="5"/>
    <n v="600"/>
    <n v="2512"/>
    <n v="652"/>
    <n v="3"/>
    <s v="W Pass"/>
    <x v="0"/>
    <x v="3"/>
    <s v="DRV4"/>
    <x v="0"/>
    <s v="Internal"/>
    <m/>
    <s v="South_Internal"/>
    <x v="1"/>
    <x v="0"/>
  </r>
  <r>
    <s v="D1356"/>
    <n v="1"/>
    <d v="2024-01-15T20:00:00"/>
    <s v="2024-01-16 08:00:00"/>
    <s v="2024-01-16 06:00:00"/>
    <x v="5"/>
    <n v="336"/>
    <n v="2839"/>
    <n v="181"/>
    <n v="24"/>
    <s v="W Pass"/>
    <x v="0"/>
    <x v="0"/>
    <s v="DRV43"/>
    <x v="2"/>
    <s v="External"/>
    <n v="3.8"/>
    <s v="East_External"/>
    <x v="0"/>
    <x v="0"/>
  </r>
  <r>
    <s v="D1357"/>
    <n v="1"/>
    <d v="2024-01-15T21:00:00"/>
    <s v="2024-01-16 09:00:00"/>
    <s v="2024-01-16 07:00:00"/>
    <x v="3"/>
    <n v="794"/>
    <n v="3170"/>
    <n v="524"/>
    <n v="15"/>
    <s v="W Pass"/>
    <x v="3"/>
    <x v="2"/>
    <s v="DRV14"/>
    <x v="2"/>
    <s v="Internal"/>
    <n v="3.8"/>
    <s v="East_Internal"/>
    <x v="0"/>
    <x v="0"/>
  </r>
  <r>
    <s v="D1358"/>
    <n v="1"/>
    <d v="2024-01-15T22:00:00"/>
    <s v="2024-01-16 10:00:00"/>
    <s v="2024-01-16 08:00:00"/>
    <x v="2"/>
    <n v="579"/>
    <n v="4315"/>
    <n v="189"/>
    <n v="3"/>
    <s v="W Pass"/>
    <x v="3"/>
    <x v="2"/>
    <s v="DRV28"/>
    <x v="2"/>
    <s v="Internal"/>
    <n v="4.2"/>
    <s v="East_Internal"/>
    <x v="1"/>
    <x v="0"/>
  </r>
  <r>
    <s v="D1359"/>
    <n v="1"/>
    <d v="2024-01-15T23:00:00"/>
    <s v="2024-01-16 11:00:00"/>
    <s v="2024-01-16 09:00:00"/>
    <x v="0"/>
    <n v="203"/>
    <n v="1181"/>
    <n v="758"/>
    <n v="29"/>
    <s v="W Pass"/>
    <x v="3"/>
    <x v="0"/>
    <s v="DRV27"/>
    <x v="3"/>
    <s v="Internal"/>
    <n v="3.8"/>
    <s v="Central_Internal"/>
    <x v="0"/>
    <x v="0"/>
  </r>
  <r>
    <s v="D1360"/>
    <n v="1"/>
    <d v="2024-01-16T00:00:00"/>
    <s v="2024-01-16 12:00:00"/>
    <s v="2024-01-16 10:00:00"/>
    <x v="1"/>
    <n v="723"/>
    <n v="3390"/>
    <n v="685"/>
    <n v="25"/>
    <s v="W Pass"/>
    <x v="3"/>
    <x v="3"/>
    <s v="DRV50"/>
    <x v="0"/>
    <s v="Internal"/>
    <m/>
    <s v="South_Internal"/>
    <x v="0"/>
    <x v="0"/>
  </r>
  <r>
    <s v="D1361"/>
    <n v="1"/>
    <d v="2024-01-16T01:00:00"/>
    <s v="2024-01-16 13:00:00"/>
    <s v="2024-01-16 11:00:00"/>
    <x v="2"/>
    <n v="62"/>
    <n v="1591"/>
    <n v="448"/>
    <n v="14"/>
    <s v="W Pass"/>
    <x v="3"/>
    <x v="1"/>
    <s v="DRV12"/>
    <x v="4"/>
    <s v="Internal"/>
    <m/>
    <s v="North_Internal"/>
    <x v="1"/>
    <x v="0"/>
  </r>
  <r>
    <s v="D1362"/>
    <n v="1"/>
    <d v="2024-01-16T02:00:00"/>
    <s v="2024-01-16 14:00:00"/>
    <s v="2024-01-16 12:00:00"/>
    <x v="0"/>
    <n v="983"/>
    <n v="3466"/>
    <n v="609"/>
    <n v="28"/>
    <s v="W Pass"/>
    <x v="0"/>
    <x v="3"/>
    <s v="DRV1"/>
    <x v="2"/>
    <s v="External"/>
    <n v="3.8"/>
    <s v="East_External"/>
    <x v="0"/>
    <x v="0"/>
  </r>
  <r>
    <s v="D1363"/>
    <n v="1"/>
    <d v="2024-01-16T03:00:00"/>
    <s v="2024-01-16 15:00:00"/>
    <s v="2024-01-16 13:00:00"/>
    <x v="0"/>
    <n v="776"/>
    <n v="1056"/>
    <n v="646"/>
    <n v="11"/>
    <s v="W Pass"/>
    <x v="3"/>
    <x v="1"/>
    <s v="DRV6"/>
    <x v="1"/>
    <s v="External"/>
    <n v="4.7"/>
    <s v="West_External"/>
    <x v="0"/>
    <x v="0"/>
  </r>
  <r>
    <s v="D1364"/>
    <n v="1"/>
    <d v="2024-01-16T04:00:00"/>
    <s v="2024-01-16 16:00:00"/>
    <s v="2024-01-16 14:00:00"/>
    <x v="1"/>
    <n v="797"/>
    <n v="3843"/>
    <n v="427"/>
    <n v="29"/>
    <s v="W Pass"/>
    <x v="0"/>
    <x v="0"/>
    <s v="DRV17"/>
    <x v="0"/>
    <s v="Internal"/>
    <n v="4.2"/>
    <s v="South_Internal"/>
    <x v="1"/>
    <x v="0"/>
  </r>
  <r>
    <s v="D1365"/>
    <n v="1"/>
    <d v="2024-01-16T05:00:00"/>
    <s v="2024-01-16 17:00:00"/>
    <s v="2024-01-16 15:00:00"/>
    <x v="3"/>
    <n v="686"/>
    <n v="3785"/>
    <n v="584"/>
    <n v="16"/>
    <s v="W Pass"/>
    <x v="3"/>
    <x v="2"/>
    <s v="DRV34"/>
    <x v="4"/>
    <s v="External"/>
    <n v="4.7"/>
    <s v="North_External"/>
    <x v="0"/>
    <x v="0"/>
  </r>
  <r>
    <s v="D1366"/>
    <n v="1"/>
    <d v="2024-01-16T06:00:00"/>
    <s v="2024-01-16 18:00:00"/>
    <s v="2024-01-16 16:00:00"/>
    <x v="2"/>
    <n v="434"/>
    <n v="4390"/>
    <n v="300"/>
    <n v="7"/>
    <s v="W Pass"/>
    <x v="2"/>
    <x v="1"/>
    <s v="DRV27"/>
    <x v="3"/>
    <s v="Internal"/>
    <m/>
    <s v="Central_Internal"/>
    <x v="0"/>
    <x v="0"/>
  </r>
  <r>
    <s v="D1367"/>
    <n v="1"/>
    <d v="2024-01-16T07:00:00"/>
    <s v="2024-01-16 19:00:00"/>
    <s v="2024-01-16 17:00:00"/>
    <x v="1"/>
    <n v="629"/>
    <n v="1372"/>
    <n v="280"/>
    <n v="4"/>
    <s v="W Pass"/>
    <x v="2"/>
    <x v="0"/>
    <s v="DRV11"/>
    <x v="2"/>
    <s v="Internal"/>
    <n v="4"/>
    <s v="East_Internal"/>
    <x v="1"/>
    <x v="0"/>
  </r>
  <r>
    <s v="D1368"/>
    <n v="1"/>
    <d v="2024-01-16T08:00:00"/>
    <s v="2024-01-16 20:00:00"/>
    <s v="2024-01-16 18:00:00"/>
    <x v="0"/>
    <n v="334"/>
    <n v="2384"/>
    <n v="405"/>
    <n v="16"/>
    <s v="W Pass"/>
    <x v="0"/>
    <x v="3"/>
    <s v="DRV21"/>
    <x v="0"/>
    <s v="Internal"/>
    <n v="3.8"/>
    <s v="South_Internal"/>
    <x v="0"/>
    <x v="0"/>
  </r>
  <r>
    <s v="D1369"/>
    <n v="1"/>
    <d v="2024-01-16T09:00:00"/>
    <s v="2024-01-16 21:00:00"/>
    <s v="2024-01-16 19:00:00"/>
    <x v="3"/>
    <n v="793"/>
    <n v="1950"/>
    <n v="51"/>
    <n v="27"/>
    <s v="W Pass"/>
    <x v="3"/>
    <x v="2"/>
    <s v="DRV38"/>
    <x v="4"/>
    <s v="External"/>
    <n v="4.7"/>
    <s v="North_External"/>
    <x v="0"/>
    <x v="0"/>
  </r>
  <r>
    <s v="D1370"/>
    <n v="1"/>
    <d v="2024-01-16T10:00:00"/>
    <s v="2024-01-16 22:00:00"/>
    <s v="2024-01-16 20:00:00"/>
    <x v="5"/>
    <n v="728"/>
    <n v="657"/>
    <n v="414"/>
    <n v="5"/>
    <s v="W Pass"/>
    <x v="3"/>
    <x v="0"/>
    <s v="DRV34"/>
    <x v="4"/>
    <s v="External"/>
    <n v="4"/>
    <s v="North_External"/>
    <x v="1"/>
    <x v="0"/>
  </r>
  <r>
    <s v="D1371"/>
    <n v="1"/>
    <d v="2024-01-16T11:00:00"/>
    <s v="2024-01-16 23:00:00"/>
    <s v="2024-01-16 21:00:00"/>
    <x v="0"/>
    <n v="862"/>
    <n v="3737"/>
    <n v="676"/>
    <n v="22"/>
    <s v="W Pass"/>
    <x v="1"/>
    <x v="1"/>
    <s v="DRV42"/>
    <x v="2"/>
    <s v="External"/>
    <n v="4.5"/>
    <s v="East_External"/>
    <x v="0"/>
    <x v="0"/>
  </r>
  <r>
    <s v="D1372"/>
    <n v="1"/>
    <d v="2024-01-16T12:00:00"/>
    <s v="2024-01-17 00:00:00"/>
    <s v="2024-01-16 22:00:00"/>
    <x v="5"/>
    <n v="521"/>
    <n v="2156"/>
    <n v="76"/>
    <n v="27"/>
    <s v="W Pass"/>
    <x v="3"/>
    <x v="0"/>
    <s v="DRV32"/>
    <x v="3"/>
    <s v="Internal"/>
    <n v="4.7"/>
    <s v="Central_Internal"/>
    <x v="0"/>
    <x v="0"/>
  </r>
  <r>
    <s v="D1373"/>
    <n v="1"/>
    <d v="2024-01-16T13:00:00"/>
    <s v="2024-01-17 01:00:00"/>
    <s v="2024-01-16 23:00:00"/>
    <x v="4"/>
    <n v="545"/>
    <n v="4903"/>
    <n v="182"/>
    <n v="1"/>
    <s v="W Pass"/>
    <x v="3"/>
    <x v="2"/>
    <s v="DRV49"/>
    <x v="2"/>
    <s v="Internal"/>
    <n v="4.2"/>
    <s v="East_Internal"/>
    <x v="1"/>
    <x v="0"/>
  </r>
  <r>
    <s v="D1374"/>
    <n v="1"/>
    <d v="2024-01-16T14:00:00"/>
    <s v="2024-01-17 02:00:00"/>
    <s v="2024-01-17 00:00:00"/>
    <x v="4"/>
    <n v="729"/>
    <n v="2664"/>
    <n v="520"/>
    <n v="28"/>
    <s v="W Pass"/>
    <x v="3"/>
    <x v="0"/>
    <s v="DRV5"/>
    <x v="4"/>
    <s v="Internal"/>
    <n v="4"/>
    <s v="North_Internal"/>
    <x v="0"/>
    <x v="0"/>
  </r>
  <r>
    <s v="D1375"/>
    <n v="1"/>
    <d v="2024-01-16T15:00:00"/>
    <s v="2024-01-17 03:00:00"/>
    <s v="2024-01-17 01:00:00"/>
    <x v="2"/>
    <n v="288"/>
    <n v="2007"/>
    <n v="108"/>
    <n v="14"/>
    <s v="W Pass"/>
    <x v="1"/>
    <x v="0"/>
    <s v="DRV37"/>
    <x v="4"/>
    <s v="Internal"/>
    <n v="4.2"/>
    <s v="North_Internal"/>
    <x v="0"/>
    <x v="0"/>
  </r>
  <r>
    <s v="D1376"/>
    <n v="1"/>
    <d v="2024-01-16T16:00:00"/>
    <s v="2024-01-17 04:00:00"/>
    <s v="2024-01-17 02:00:00"/>
    <x v="0"/>
    <n v="340"/>
    <n v="4617"/>
    <n v="296"/>
    <n v="4"/>
    <s v="W Pass"/>
    <x v="2"/>
    <x v="0"/>
    <s v="DRV2"/>
    <x v="1"/>
    <s v="External"/>
    <n v="4.5"/>
    <s v="West_External"/>
    <x v="1"/>
    <x v="0"/>
  </r>
  <r>
    <s v="D1377"/>
    <n v="1"/>
    <d v="2024-01-16T17:00:00"/>
    <s v="2024-01-17 05:00:00"/>
    <s v="2024-01-17 03:00:00"/>
    <x v="2"/>
    <n v="838"/>
    <n v="4429"/>
    <n v="125"/>
    <n v="10"/>
    <s v="W Pass"/>
    <x v="2"/>
    <x v="1"/>
    <s v="DRV18"/>
    <x v="4"/>
    <s v="Internal"/>
    <n v="4"/>
    <s v="North_Internal"/>
    <x v="0"/>
    <x v="0"/>
  </r>
  <r>
    <s v="D1378"/>
    <n v="1"/>
    <d v="2024-01-16T18:00:00"/>
    <s v="2024-01-17 06:00:00"/>
    <s v="2024-01-17 04:00:00"/>
    <x v="2"/>
    <n v="364"/>
    <n v="1733"/>
    <n v="90"/>
    <n v="11"/>
    <s v="W Pass"/>
    <x v="1"/>
    <x v="2"/>
    <s v="DRV36"/>
    <x v="2"/>
    <s v="External"/>
    <m/>
    <s v="East_External"/>
    <x v="0"/>
    <x v="0"/>
  </r>
  <r>
    <s v="D1379"/>
    <n v="1"/>
    <d v="2024-01-16T19:00:00"/>
    <s v="2024-01-17 07:00:00"/>
    <s v="2024-01-17 05:00:00"/>
    <x v="4"/>
    <n v="539"/>
    <n v="2015"/>
    <n v="788"/>
    <n v="21"/>
    <s v="W Pass"/>
    <x v="3"/>
    <x v="1"/>
    <s v="DRV44"/>
    <x v="1"/>
    <s v="Internal"/>
    <n v="4.7"/>
    <s v="West_Internal"/>
    <x v="1"/>
    <x v="0"/>
  </r>
  <r>
    <s v="D1380"/>
    <n v="1"/>
    <d v="2024-01-16T20:00:00"/>
    <s v="2024-01-17 08:00:00"/>
    <s v="2024-01-17 06:00:00"/>
    <x v="1"/>
    <n v="207"/>
    <n v="2942"/>
    <n v="134"/>
    <n v="6"/>
    <s v="W Pass"/>
    <x v="3"/>
    <x v="1"/>
    <s v="DRV2"/>
    <x v="1"/>
    <s v="Internal"/>
    <m/>
    <s v="West_Internal"/>
    <x v="0"/>
    <x v="0"/>
  </r>
  <r>
    <s v="D1381"/>
    <n v="1"/>
    <d v="2024-01-16T21:00:00"/>
    <s v="2024-01-17 09:00:00"/>
    <s v="2024-01-17 07:00:00"/>
    <x v="4"/>
    <n v="435"/>
    <n v="4276"/>
    <n v="311"/>
    <n v="25"/>
    <s v="W Pass"/>
    <x v="2"/>
    <x v="0"/>
    <s v="DRV14"/>
    <x v="0"/>
    <s v="External"/>
    <n v="3.8"/>
    <s v="South_External"/>
    <x v="0"/>
    <x v="0"/>
  </r>
  <r>
    <s v="D1382"/>
    <n v="1"/>
    <d v="2024-01-16T22:00:00"/>
    <s v="2024-01-17 10:00:00"/>
    <s v="2024-01-17 08:00:00"/>
    <x v="2"/>
    <n v="332"/>
    <n v="2200"/>
    <n v="464"/>
    <n v="7"/>
    <s v="W Pass"/>
    <x v="2"/>
    <x v="2"/>
    <s v="DRV23"/>
    <x v="4"/>
    <s v="Internal"/>
    <m/>
    <s v="North_Internal"/>
    <x v="1"/>
    <x v="0"/>
  </r>
  <r>
    <s v="D1383"/>
    <n v="1"/>
    <d v="2024-01-16T23:00:00"/>
    <s v="2024-01-17 11:00:00"/>
    <s v="2024-01-17 09:00:00"/>
    <x v="4"/>
    <n v="556"/>
    <n v="3547"/>
    <n v="561"/>
    <n v="4"/>
    <s v="W Pass"/>
    <x v="1"/>
    <x v="0"/>
    <s v="DRV23"/>
    <x v="3"/>
    <s v="Internal"/>
    <n v="4.7"/>
    <s v="Central_Internal"/>
    <x v="0"/>
    <x v="0"/>
  </r>
  <r>
    <s v="D1384"/>
    <n v="1"/>
    <d v="2024-01-17T00:00:00"/>
    <s v="2024-01-17 12:00:00"/>
    <s v="2024-01-17 10:00:00"/>
    <x v="3"/>
    <n v="272"/>
    <n v="821"/>
    <n v="271"/>
    <n v="7"/>
    <s v="W Pass"/>
    <x v="1"/>
    <x v="1"/>
    <s v="DRV40"/>
    <x v="3"/>
    <s v="External"/>
    <n v="3.8"/>
    <s v="Central_External"/>
    <x v="0"/>
    <x v="0"/>
  </r>
  <r>
    <s v="D1385"/>
    <n v="1"/>
    <d v="2024-01-17T01:00:00"/>
    <s v="2024-01-17 13:00:00"/>
    <s v="2024-01-17 11:00:00"/>
    <x v="5"/>
    <n v="729"/>
    <n v="1785"/>
    <n v="197"/>
    <n v="27"/>
    <s v="W Pass"/>
    <x v="3"/>
    <x v="2"/>
    <s v="DRV20"/>
    <x v="2"/>
    <s v="Internal"/>
    <n v="3.8"/>
    <s v="East_Internal"/>
    <x v="1"/>
    <x v="0"/>
  </r>
  <r>
    <s v="D1386"/>
    <n v="1"/>
    <d v="2024-01-17T02:00:00"/>
    <s v="2024-01-17 14:00:00"/>
    <s v="2024-01-17 12:00:00"/>
    <x v="2"/>
    <n v="368"/>
    <n v="3473"/>
    <n v="186"/>
    <n v="21"/>
    <s v="W Pass"/>
    <x v="0"/>
    <x v="1"/>
    <s v="DRV49"/>
    <x v="2"/>
    <s v="External"/>
    <m/>
    <s v="East_External"/>
    <x v="0"/>
    <x v="0"/>
  </r>
  <r>
    <s v="D1387"/>
    <n v="1"/>
    <d v="2024-01-17T03:00:00"/>
    <s v="2024-01-17 15:00:00"/>
    <s v="2024-01-17 13:00:00"/>
    <x v="0"/>
    <n v="255"/>
    <n v="2719"/>
    <n v="326"/>
    <n v="19"/>
    <s v="W Pass"/>
    <x v="3"/>
    <x v="1"/>
    <s v="DRV37"/>
    <x v="4"/>
    <s v="External"/>
    <n v="3.8"/>
    <s v="North_External"/>
    <x v="0"/>
    <x v="0"/>
  </r>
  <r>
    <s v="D1388"/>
    <n v="1"/>
    <d v="2024-01-17T04:00:00"/>
    <s v="2024-01-17 16:00:00"/>
    <s v="2024-01-17 14:00:00"/>
    <x v="0"/>
    <n v="211"/>
    <n v="2675"/>
    <n v="794"/>
    <n v="28"/>
    <s v="W Pass"/>
    <x v="1"/>
    <x v="0"/>
    <s v="DRV18"/>
    <x v="4"/>
    <s v="Internal"/>
    <n v="4.5"/>
    <s v="North_Internal"/>
    <x v="1"/>
    <x v="0"/>
  </r>
  <r>
    <s v="D1389"/>
    <n v="1"/>
    <d v="2024-01-17T05:00:00"/>
    <s v="2024-01-17 17:00:00"/>
    <s v="2024-01-17 15:00:00"/>
    <x v="2"/>
    <n v="233"/>
    <n v="1759"/>
    <n v="241"/>
    <n v="18"/>
    <s v="W Pass"/>
    <x v="0"/>
    <x v="0"/>
    <s v="DRV42"/>
    <x v="2"/>
    <s v="Internal"/>
    <n v="4.5"/>
    <s v="East_Internal"/>
    <x v="0"/>
    <x v="0"/>
  </r>
  <r>
    <s v="D1390"/>
    <n v="1"/>
    <d v="2024-01-17T06:00:00"/>
    <s v="2024-01-17 18:00:00"/>
    <s v="2024-01-17 16:00:00"/>
    <x v="3"/>
    <n v="922"/>
    <n v="2949"/>
    <n v="466"/>
    <n v="7"/>
    <s v="W Pass"/>
    <x v="3"/>
    <x v="2"/>
    <s v="DRV16"/>
    <x v="4"/>
    <s v="External"/>
    <n v="3.8"/>
    <s v="North_External"/>
    <x v="0"/>
    <x v="0"/>
  </r>
  <r>
    <s v="D1391"/>
    <n v="1"/>
    <d v="2024-01-17T07:00:00"/>
    <s v="2024-01-17 19:00:00"/>
    <s v="2024-01-17 17:00:00"/>
    <x v="4"/>
    <n v="574"/>
    <n v="3065"/>
    <n v="353"/>
    <n v="3"/>
    <s v="W Pass"/>
    <x v="0"/>
    <x v="2"/>
    <s v="DRV35"/>
    <x v="0"/>
    <s v="External"/>
    <n v="4"/>
    <s v="South_External"/>
    <x v="1"/>
    <x v="0"/>
  </r>
  <r>
    <s v="D1392"/>
    <n v="1"/>
    <d v="2024-01-17T08:00:00"/>
    <s v="2024-01-17 20:00:00"/>
    <s v="2024-01-17 18:00:00"/>
    <x v="1"/>
    <n v="142"/>
    <n v="3527"/>
    <n v="779"/>
    <n v="6"/>
    <s v="W Pass"/>
    <x v="2"/>
    <x v="2"/>
    <s v="DRV40"/>
    <x v="0"/>
    <s v="Internal"/>
    <m/>
    <s v="South_Internal"/>
    <x v="0"/>
    <x v="0"/>
  </r>
  <r>
    <s v="D1393"/>
    <n v="1"/>
    <d v="2024-01-17T09:00:00"/>
    <s v="2024-01-17 21:00:00"/>
    <s v="2024-01-17 19:00:00"/>
    <x v="0"/>
    <n v="509"/>
    <n v="1979"/>
    <n v="499"/>
    <n v="6"/>
    <s v="W Pass"/>
    <x v="0"/>
    <x v="0"/>
    <s v="DRV50"/>
    <x v="0"/>
    <s v="External"/>
    <n v="4"/>
    <s v="South_External"/>
    <x v="0"/>
    <x v="0"/>
  </r>
  <r>
    <s v="D1394"/>
    <n v="1"/>
    <d v="2024-01-17T10:00:00"/>
    <s v="2024-01-17 22:00:00"/>
    <s v="2024-01-17 20:00:00"/>
    <x v="5"/>
    <n v="966"/>
    <n v="2074"/>
    <n v="340"/>
    <n v="19"/>
    <s v="W Pass"/>
    <x v="2"/>
    <x v="0"/>
    <s v="DRV18"/>
    <x v="4"/>
    <s v="External"/>
    <n v="4.5"/>
    <s v="North_External"/>
    <x v="1"/>
    <x v="0"/>
  </r>
  <r>
    <s v="D1395"/>
    <n v="1"/>
    <d v="2024-01-17T11:00:00"/>
    <s v="2024-01-17 23:00:00"/>
    <s v="2024-01-17 21:00:00"/>
    <x v="4"/>
    <n v="135"/>
    <n v="4787"/>
    <n v="325"/>
    <n v="6"/>
    <s v="W Pass"/>
    <x v="1"/>
    <x v="0"/>
    <s v="DRV26"/>
    <x v="0"/>
    <s v="Internal"/>
    <n v="4"/>
    <s v="South_Internal"/>
    <x v="0"/>
    <x v="0"/>
  </r>
  <r>
    <s v="D1396"/>
    <n v="1"/>
    <d v="2024-01-17T12:00:00"/>
    <s v="2024-01-18 00:00:00"/>
    <s v="2024-01-17 22:00:00"/>
    <x v="4"/>
    <n v="117"/>
    <n v="4968"/>
    <n v="153"/>
    <n v="20"/>
    <s v="W Pass"/>
    <x v="0"/>
    <x v="0"/>
    <s v="DRV12"/>
    <x v="4"/>
    <s v="Internal"/>
    <n v="4.5"/>
    <s v="North_Internal"/>
    <x v="0"/>
    <x v="0"/>
  </r>
  <r>
    <s v="D1397"/>
    <n v="1"/>
    <d v="2024-01-17T13:00:00"/>
    <s v="2024-01-18 01:00:00"/>
    <s v="2024-01-17 23:00:00"/>
    <x v="0"/>
    <n v="876"/>
    <n v="506"/>
    <n v="174"/>
    <n v="10"/>
    <s v="W Pass"/>
    <x v="3"/>
    <x v="1"/>
    <s v="DRV41"/>
    <x v="4"/>
    <s v="External"/>
    <n v="4.2"/>
    <s v="North_External"/>
    <x v="1"/>
    <x v="0"/>
  </r>
  <r>
    <s v="D1398"/>
    <n v="1"/>
    <d v="2024-01-17T14:00:00"/>
    <s v="2024-01-18 02:00:00"/>
    <s v="2024-01-18 00:00:00"/>
    <x v="1"/>
    <n v="696"/>
    <n v="644"/>
    <n v="442"/>
    <n v="19"/>
    <s v="W Pass"/>
    <x v="3"/>
    <x v="1"/>
    <s v="DRV27"/>
    <x v="2"/>
    <s v="Internal"/>
    <n v="3.8"/>
    <s v="East_Internal"/>
    <x v="0"/>
    <x v="0"/>
  </r>
  <r>
    <s v="D1399"/>
    <n v="1"/>
    <d v="2024-01-17T15:00:00"/>
    <s v="2024-01-18 03:00:00"/>
    <s v="2024-01-18 01:00:00"/>
    <x v="0"/>
    <n v="220"/>
    <n v="3946"/>
    <n v="256"/>
    <n v="26"/>
    <s v="W Pass"/>
    <x v="1"/>
    <x v="1"/>
    <s v="DRV35"/>
    <x v="3"/>
    <s v="Internal"/>
    <n v="4.7"/>
    <s v="Central_Internal"/>
    <x v="0"/>
    <x v="0"/>
  </r>
  <r>
    <s v="D1400"/>
    <n v="1"/>
    <d v="2024-01-17T16:00:00"/>
    <s v="2024-01-18 04:00:00"/>
    <s v="2024-01-18 02:00:00"/>
    <x v="4"/>
    <n v="495"/>
    <n v="2943"/>
    <n v="115"/>
    <n v="21"/>
    <s v="W Pass"/>
    <x v="0"/>
    <x v="2"/>
    <s v="DRV9"/>
    <x v="0"/>
    <s v="External"/>
    <n v="4"/>
    <s v="South_External"/>
    <x v="1"/>
    <x v="0"/>
  </r>
  <r>
    <s v="D1401"/>
    <n v="1"/>
    <d v="2024-01-17T17:00:00"/>
    <s v="2024-01-18 05:00:00"/>
    <s v="2024-01-18 03:00:00"/>
    <x v="4"/>
    <n v="385"/>
    <n v="1820"/>
    <n v="90"/>
    <n v="19"/>
    <s v="W Pass"/>
    <x v="3"/>
    <x v="3"/>
    <s v="DRV3"/>
    <x v="3"/>
    <s v="Internal"/>
    <m/>
    <s v="Central_Internal"/>
    <x v="0"/>
    <x v="0"/>
  </r>
  <r>
    <s v="D1402"/>
    <n v="1"/>
    <d v="2024-01-17T18:00:00"/>
    <s v="2024-01-18 06:00:00"/>
    <s v="2024-01-18 04:00:00"/>
    <x v="5"/>
    <n v="354"/>
    <n v="4386"/>
    <n v="535"/>
    <n v="27"/>
    <s v="W Pass"/>
    <x v="0"/>
    <x v="1"/>
    <s v="DRV38"/>
    <x v="4"/>
    <s v="Internal"/>
    <n v="4.7"/>
    <s v="North_Internal"/>
    <x v="0"/>
    <x v="0"/>
  </r>
  <r>
    <s v="D1403"/>
    <n v="1"/>
    <d v="2024-01-17T19:00:00"/>
    <s v="2024-01-18 07:00:00"/>
    <s v="2024-01-18 05:00:00"/>
    <x v="4"/>
    <n v="987"/>
    <n v="785"/>
    <n v="513"/>
    <n v="19"/>
    <s v="W Pass"/>
    <x v="0"/>
    <x v="3"/>
    <s v="DRV23"/>
    <x v="3"/>
    <s v="External"/>
    <n v="4.7"/>
    <s v="Central_External"/>
    <x v="1"/>
    <x v="0"/>
  </r>
  <r>
    <s v="D1404"/>
    <n v="1"/>
    <d v="2024-01-17T20:00:00"/>
    <s v="2024-01-18 08:00:00"/>
    <s v="2024-01-18 06:00:00"/>
    <x v="4"/>
    <n v="490"/>
    <n v="552"/>
    <n v="647"/>
    <n v="14"/>
    <s v="W Pass"/>
    <x v="0"/>
    <x v="0"/>
    <s v="DRV48"/>
    <x v="2"/>
    <s v="External"/>
    <n v="3.8"/>
    <s v="East_External"/>
    <x v="0"/>
    <x v="0"/>
  </r>
  <r>
    <s v="D1405"/>
    <n v="1"/>
    <d v="2024-01-17T21:00:00"/>
    <s v="2024-01-18 09:00:00"/>
    <s v="2024-01-18 07:00:00"/>
    <x v="3"/>
    <n v="668"/>
    <n v="4408"/>
    <n v="619"/>
    <n v="18"/>
    <s v="W Pass"/>
    <x v="1"/>
    <x v="2"/>
    <s v="DRV30"/>
    <x v="3"/>
    <s v="Internal"/>
    <n v="4"/>
    <s v="Central_Internal"/>
    <x v="0"/>
    <x v="0"/>
  </r>
  <r>
    <s v="D1406"/>
    <n v="1"/>
    <d v="2024-01-17T22:00:00"/>
    <s v="2024-01-18 10:00:00"/>
    <s v="2024-01-18 08:00:00"/>
    <x v="3"/>
    <n v="492"/>
    <n v="1967"/>
    <n v="342"/>
    <n v="28"/>
    <s v="W Pass"/>
    <x v="1"/>
    <x v="2"/>
    <s v="DRV5"/>
    <x v="3"/>
    <s v="External"/>
    <n v="4.2"/>
    <s v="Central_External"/>
    <x v="1"/>
    <x v="0"/>
  </r>
  <r>
    <s v="D1407"/>
    <n v="1"/>
    <d v="2024-01-17T23:00:00"/>
    <s v="2024-01-18 11:00:00"/>
    <s v="2024-01-18 09:00:00"/>
    <x v="1"/>
    <n v="190"/>
    <n v="3232"/>
    <n v="436"/>
    <n v="13"/>
    <s v="W Pass"/>
    <x v="1"/>
    <x v="3"/>
    <s v="DRV16"/>
    <x v="3"/>
    <s v="Internal"/>
    <m/>
    <s v="Central_Internal"/>
    <x v="0"/>
    <x v="0"/>
  </r>
  <r>
    <s v="D1408"/>
    <n v="1"/>
    <d v="2024-01-18T00:00:00"/>
    <s v="2024-01-18 12:00:00"/>
    <s v="2024-01-18 10:00:00"/>
    <x v="2"/>
    <n v="633"/>
    <n v="2269"/>
    <n v="460"/>
    <n v="2"/>
    <s v="W Pass"/>
    <x v="2"/>
    <x v="0"/>
    <s v="DRV33"/>
    <x v="4"/>
    <s v="External"/>
    <n v="4.2"/>
    <s v="North_External"/>
    <x v="0"/>
    <x v="0"/>
  </r>
  <r>
    <s v="D1409"/>
    <n v="1"/>
    <d v="2024-01-18T01:00:00"/>
    <s v="2024-01-18 13:00:00"/>
    <s v="2024-01-18 11:00:00"/>
    <x v="4"/>
    <n v="698"/>
    <n v="3289"/>
    <n v="380"/>
    <n v="22"/>
    <s v="W Pass"/>
    <x v="1"/>
    <x v="2"/>
    <s v="DRV2"/>
    <x v="0"/>
    <s v="Internal"/>
    <n v="4.7"/>
    <s v="South_Internal"/>
    <x v="1"/>
    <x v="0"/>
  </r>
  <r>
    <s v="D1410"/>
    <n v="1"/>
    <d v="2024-01-18T02:00:00"/>
    <s v="2024-01-18 14:00:00"/>
    <s v="2024-01-18 12:00:00"/>
    <x v="5"/>
    <n v="733"/>
    <n v="2493"/>
    <n v="139"/>
    <n v="18"/>
    <s v="W Pass"/>
    <x v="0"/>
    <x v="3"/>
    <s v="DRV33"/>
    <x v="2"/>
    <s v="External"/>
    <n v="4.7"/>
    <s v="East_External"/>
    <x v="0"/>
    <x v="0"/>
  </r>
  <r>
    <s v="D1411"/>
    <n v="1"/>
    <d v="2024-01-18T03:00:00"/>
    <s v="2024-01-18 15:00:00"/>
    <s v="2024-01-18 13:00:00"/>
    <x v="1"/>
    <n v="447"/>
    <n v="4670"/>
    <n v="227"/>
    <n v="10"/>
    <s v="W Pass"/>
    <x v="2"/>
    <x v="1"/>
    <s v="DRV6"/>
    <x v="2"/>
    <s v="External"/>
    <n v="4.2"/>
    <s v="East_External"/>
    <x v="0"/>
    <x v="0"/>
  </r>
  <r>
    <s v="D1412"/>
    <n v="1"/>
    <d v="2024-01-18T04:00:00"/>
    <s v="2024-01-18 16:00:00"/>
    <s v="2024-01-18 14:00:00"/>
    <x v="0"/>
    <n v="937"/>
    <n v="1358"/>
    <n v="623"/>
    <n v="4"/>
    <s v="W Pass"/>
    <x v="2"/>
    <x v="0"/>
    <s v="DRV10"/>
    <x v="4"/>
    <s v="Internal"/>
    <n v="4.2"/>
    <s v="North_Internal"/>
    <x v="1"/>
    <x v="0"/>
  </r>
  <r>
    <s v="D1413"/>
    <n v="1"/>
    <d v="2024-01-18T05:00:00"/>
    <s v="2024-01-18 17:00:00"/>
    <s v="2024-01-18 15:00:00"/>
    <x v="0"/>
    <n v="975"/>
    <n v="2433"/>
    <n v="65"/>
    <n v="26"/>
    <s v="W Pass"/>
    <x v="2"/>
    <x v="3"/>
    <s v="DRV15"/>
    <x v="3"/>
    <s v="Internal"/>
    <n v="3.8"/>
    <s v="Central_Internal"/>
    <x v="0"/>
    <x v="0"/>
  </r>
  <r>
    <s v="D1414"/>
    <n v="1"/>
    <d v="2024-01-18T06:00:00"/>
    <s v="2024-01-18 18:00:00"/>
    <s v="2024-01-18 16:00:00"/>
    <x v="0"/>
    <n v="208"/>
    <n v="4476"/>
    <n v="583"/>
    <n v="15"/>
    <s v="W Pass"/>
    <x v="2"/>
    <x v="2"/>
    <s v="DRV48"/>
    <x v="4"/>
    <s v="External"/>
    <m/>
    <s v="North_External"/>
    <x v="0"/>
    <x v="0"/>
  </r>
  <r>
    <s v="D1415"/>
    <n v="1"/>
    <d v="2024-01-18T07:00:00"/>
    <s v="2024-01-18 19:00:00"/>
    <s v="2024-01-18 17:00:00"/>
    <x v="2"/>
    <n v="260"/>
    <n v="2740"/>
    <n v="169"/>
    <n v="20"/>
    <s v="W Pass"/>
    <x v="1"/>
    <x v="3"/>
    <s v="DRV31"/>
    <x v="1"/>
    <s v="Internal"/>
    <n v="4.7"/>
    <s v="West_Internal"/>
    <x v="1"/>
    <x v="0"/>
  </r>
  <r>
    <s v="D1416"/>
    <n v="1"/>
    <d v="2024-01-18T08:00:00"/>
    <s v="2024-01-18 20:00:00"/>
    <s v="2024-01-18 18:00:00"/>
    <x v="3"/>
    <n v="165"/>
    <n v="1687"/>
    <n v="335"/>
    <n v="18"/>
    <s v="W Pass"/>
    <x v="2"/>
    <x v="3"/>
    <s v="DRV26"/>
    <x v="3"/>
    <s v="Internal"/>
    <n v="4.7"/>
    <s v="Central_Internal"/>
    <x v="0"/>
    <x v="0"/>
  </r>
  <r>
    <s v="D1417"/>
    <n v="1"/>
    <d v="2024-01-18T09:00:00"/>
    <s v="2024-01-18 21:00:00"/>
    <s v="2024-01-18 19:00:00"/>
    <x v="4"/>
    <n v="779"/>
    <n v="4258"/>
    <n v="488"/>
    <n v="13"/>
    <s v="W Pass"/>
    <x v="3"/>
    <x v="2"/>
    <s v="DRV40"/>
    <x v="4"/>
    <s v="Internal"/>
    <n v="4"/>
    <s v="North_Internal"/>
    <x v="0"/>
    <x v="0"/>
  </r>
  <r>
    <s v="D1418"/>
    <n v="1"/>
    <d v="2024-01-18T10:00:00"/>
    <s v="2024-01-18 22:00:00"/>
    <s v="2024-01-18 20:00:00"/>
    <x v="5"/>
    <n v="173"/>
    <n v="4400"/>
    <n v="221"/>
    <n v="27"/>
    <s v="W Pass"/>
    <x v="2"/>
    <x v="2"/>
    <s v="DRV50"/>
    <x v="0"/>
    <s v="External"/>
    <n v="4"/>
    <s v="South_External"/>
    <x v="1"/>
    <x v="0"/>
  </r>
  <r>
    <s v="D1419"/>
    <n v="1"/>
    <d v="2024-01-18T11:00:00"/>
    <s v="2024-01-18 23:00:00"/>
    <s v="2024-01-18 21:00:00"/>
    <x v="2"/>
    <n v="141"/>
    <n v="4177"/>
    <n v="91"/>
    <n v="14"/>
    <s v="W Pass"/>
    <x v="0"/>
    <x v="0"/>
    <s v="DRV36"/>
    <x v="0"/>
    <s v="Internal"/>
    <n v="4.7"/>
    <s v="South_Internal"/>
    <x v="0"/>
    <x v="0"/>
  </r>
  <r>
    <s v="D1420"/>
    <n v="1"/>
    <d v="2024-01-18T12:00:00"/>
    <s v="2024-01-19 00:00:00"/>
    <s v="2024-01-18 22:00:00"/>
    <x v="4"/>
    <n v="536"/>
    <n v="4657"/>
    <n v="225"/>
    <n v="25"/>
    <s v="W Pass"/>
    <x v="0"/>
    <x v="1"/>
    <s v="DRV25"/>
    <x v="2"/>
    <s v="Internal"/>
    <n v="3.8"/>
    <s v="East_Internal"/>
    <x v="0"/>
    <x v="0"/>
  </r>
  <r>
    <s v="D1421"/>
    <n v="1"/>
    <d v="2024-01-18T13:00:00"/>
    <s v="2024-01-19 01:00:00"/>
    <s v="2024-01-18 23:00:00"/>
    <x v="1"/>
    <n v="771"/>
    <n v="4851"/>
    <n v="492"/>
    <n v="10"/>
    <s v="W Pass"/>
    <x v="2"/>
    <x v="1"/>
    <s v="DRV45"/>
    <x v="1"/>
    <s v="Internal"/>
    <n v="4.7"/>
    <s v="West_Internal"/>
    <x v="1"/>
    <x v="0"/>
  </r>
  <r>
    <s v="D1422"/>
    <n v="1"/>
    <d v="2024-01-18T14:00:00"/>
    <s v="2024-01-19 02:00:00"/>
    <s v="2024-01-19 00:00:00"/>
    <x v="0"/>
    <n v="493"/>
    <n v="4008"/>
    <n v="631"/>
    <n v="19"/>
    <s v="W Pass"/>
    <x v="1"/>
    <x v="1"/>
    <s v="DRV42"/>
    <x v="1"/>
    <s v="External"/>
    <n v="3.8"/>
    <s v="West_External"/>
    <x v="0"/>
    <x v="0"/>
  </r>
  <r>
    <s v="D1423"/>
    <n v="1"/>
    <d v="2024-01-18T15:00:00"/>
    <s v="2024-01-19 03:00:00"/>
    <s v="2024-01-19 01:00:00"/>
    <x v="2"/>
    <n v="981"/>
    <n v="1500"/>
    <n v="600"/>
    <n v="5"/>
    <s v="W Pass"/>
    <x v="0"/>
    <x v="3"/>
    <s v="DRV45"/>
    <x v="1"/>
    <s v="Internal"/>
    <n v="4.5"/>
    <s v="West_Internal"/>
    <x v="0"/>
    <x v="0"/>
  </r>
  <r>
    <s v="D1424"/>
    <n v="1"/>
    <d v="2024-01-18T16:00:00"/>
    <s v="2024-01-19 04:00:00"/>
    <s v="2024-01-19 02:00:00"/>
    <x v="2"/>
    <n v="779"/>
    <n v="4017"/>
    <n v="583"/>
    <n v="12"/>
    <s v="W Pass"/>
    <x v="0"/>
    <x v="2"/>
    <s v="DRV43"/>
    <x v="4"/>
    <s v="Internal"/>
    <n v="4.5"/>
    <s v="North_Internal"/>
    <x v="1"/>
    <x v="0"/>
  </r>
  <r>
    <s v="D1425"/>
    <n v="1"/>
    <d v="2024-01-18T17:00:00"/>
    <s v="2024-01-19 05:00:00"/>
    <s v="2024-01-19 03:00:00"/>
    <x v="0"/>
    <n v="135"/>
    <n v="604"/>
    <n v="242"/>
    <n v="6"/>
    <s v="W Pass"/>
    <x v="0"/>
    <x v="1"/>
    <s v="DRV44"/>
    <x v="0"/>
    <s v="External"/>
    <n v="4.2"/>
    <s v="South_External"/>
    <x v="0"/>
    <x v="0"/>
  </r>
  <r>
    <s v="D1426"/>
    <n v="1"/>
    <d v="2024-01-18T18:00:00"/>
    <s v="2024-01-19 06:00:00"/>
    <s v="2024-01-19 04:00:00"/>
    <x v="1"/>
    <n v="571"/>
    <n v="2890"/>
    <n v="290"/>
    <n v="7"/>
    <s v="W Pass"/>
    <x v="1"/>
    <x v="0"/>
    <s v="DRV13"/>
    <x v="3"/>
    <s v="Internal"/>
    <n v="4"/>
    <s v="Central_Internal"/>
    <x v="0"/>
    <x v="0"/>
  </r>
  <r>
    <s v="D1427"/>
    <n v="1"/>
    <d v="2024-01-18T19:00:00"/>
    <s v="2024-01-19 07:00:00"/>
    <s v="2024-01-19 05:00:00"/>
    <x v="5"/>
    <n v="620"/>
    <n v="2683"/>
    <n v="309"/>
    <n v="23"/>
    <s v="W Pass"/>
    <x v="1"/>
    <x v="1"/>
    <s v="DRV23"/>
    <x v="0"/>
    <s v="Internal"/>
    <m/>
    <s v="South_Internal"/>
    <x v="1"/>
    <x v="0"/>
  </r>
  <r>
    <s v="D1428"/>
    <n v="1"/>
    <d v="2024-01-18T20:00:00"/>
    <s v="2024-01-19 08:00:00"/>
    <s v="2024-01-19 06:00:00"/>
    <x v="3"/>
    <n v="889"/>
    <n v="4073"/>
    <n v="221"/>
    <n v="22"/>
    <s v="W Pass"/>
    <x v="1"/>
    <x v="1"/>
    <s v="DRV33"/>
    <x v="4"/>
    <s v="External"/>
    <n v="4.5"/>
    <s v="North_External"/>
    <x v="0"/>
    <x v="0"/>
  </r>
  <r>
    <s v="D1429"/>
    <n v="1"/>
    <d v="2024-01-18T21:00:00"/>
    <s v="2024-01-19 09:00:00"/>
    <s v="2024-01-19 07:00:00"/>
    <x v="3"/>
    <n v="523"/>
    <n v="4485"/>
    <n v="244"/>
    <n v="4"/>
    <s v="W Pass"/>
    <x v="2"/>
    <x v="2"/>
    <s v="DRV35"/>
    <x v="1"/>
    <s v="External"/>
    <n v="3.8"/>
    <s v="West_External"/>
    <x v="0"/>
    <x v="0"/>
  </r>
  <r>
    <s v="D1430"/>
    <n v="1"/>
    <d v="2024-01-18T22:00:00"/>
    <s v="2024-01-19 10:00:00"/>
    <s v="2024-01-19 08:00:00"/>
    <x v="3"/>
    <n v="546"/>
    <n v="4429"/>
    <n v="426"/>
    <n v="26"/>
    <s v="W Pass"/>
    <x v="1"/>
    <x v="3"/>
    <s v="DRV20"/>
    <x v="3"/>
    <s v="Internal"/>
    <n v="3.8"/>
    <s v="Central_Internal"/>
    <x v="1"/>
    <x v="0"/>
  </r>
  <r>
    <s v="D1431"/>
    <n v="1"/>
    <d v="2024-01-18T23:00:00"/>
    <s v="2024-01-19 11:00:00"/>
    <s v="2024-01-19 09:00:00"/>
    <x v="4"/>
    <n v="303"/>
    <n v="4497"/>
    <n v="663"/>
    <n v="20"/>
    <s v="W Pass"/>
    <x v="1"/>
    <x v="2"/>
    <s v="DRV39"/>
    <x v="3"/>
    <s v="External"/>
    <n v="4.7"/>
    <s v="Central_External"/>
    <x v="0"/>
    <x v="0"/>
  </r>
  <r>
    <s v="D1432"/>
    <n v="1"/>
    <d v="2024-01-19T00:00:00"/>
    <s v="2024-01-19 12:00:00"/>
    <s v="2024-01-19 10:00:00"/>
    <x v="5"/>
    <n v="294"/>
    <n v="1803"/>
    <n v="463"/>
    <n v="11"/>
    <s v="W Pass"/>
    <x v="3"/>
    <x v="1"/>
    <s v="DRV38"/>
    <x v="3"/>
    <s v="Internal"/>
    <m/>
    <s v="Central_Internal"/>
    <x v="0"/>
    <x v="0"/>
  </r>
  <r>
    <s v="D1433"/>
    <n v="1"/>
    <d v="2024-01-19T01:00:00"/>
    <s v="2024-01-19 13:00:00"/>
    <s v="2024-01-19 11:00:00"/>
    <x v="1"/>
    <n v="186"/>
    <n v="1890"/>
    <n v="501"/>
    <n v="25"/>
    <s v="W Pass"/>
    <x v="0"/>
    <x v="3"/>
    <s v="DRV16"/>
    <x v="0"/>
    <s v="Internal"/>
    <n v="4.7"/>
    <s v="South_Internal"/>
    <x v="1"/>
    <x v="0"/>
  </r>
  <r>
    <s v="D1434"/>
    <n v="1"/>
    <d v="2024-01-19T02:00:00"/>
    <s v="2024-01-19 14:00:00"/>
    <s v="2024-01-19 12:00:00"/>
    <x v="3"/>
    <n v="718"/>
    <n v="2311"/>
    <n v="123"/>
    <n v="20"/>
    <s v="W Pass"/>
    <x v="2"/>
    <x v="2"/>
    <s v="DRV6"/>
    <x v="1"/>
    <s v="Internal"/>
    <m/>
    <s v="West_Internal"/>
    <x v="0"/>
    <x v="0"/>
  </r>
  <r>
    <s v="D1435"/>
    <n v="1"/>
    <d v="2024-01-19T03:00:00"/>
    <s v="2024-01-19 15:00:00"/>
    <s v="2024-01-19 13:00:00"/>
    <x v="4"/>
    <n v="505"/>
    <n v="630"/>
    <n v="620"/>
    <n v="27"/>
    <s v="W Pass"/>
    <x v="0"/>
    <x v="2"/>
    <s v="DRV20"/>
    <x v="1"/>
    <s v="Internal"/>
    <n v="4"/>
    <s v="West_Internal"/>
    <x v="0"/>
    <x v="0"/>
  </r>
  <r>
    <s v="D1436"/>
    <n v="1"/>
    <d v="2024-01-19T04:00:00"/>
    <s v="2024-01-19 16:00:00"/>
    <s v="2024-01-19 14:00:00"/>
    <x v="4"/>
    <n v="968"/>
    <n v="1146"/>
    <n v="568"/>
    <n v="17"/>
    <s v="W Pass"/>
    <x v="2"/>
    <x v="1"/>
    <s v="DRV29"/>
    <x v="4"/>
    <s v="External"/>
    <n v="4.7"/>
    <s v="North_External"/>
    <x v="1"/>
    <x v="0"/>
  </r>
  <r>
    <s v="D1437"/>
    <n v="1"/>
    <d v="2024-01-19T05:00:00"/>
    <s v="2024-01-19 17:00:00"/>
    <s v="2024-01-19 15:00:00"/>
    <x v="3"/>
    <n v="309"/>
    <n v="4213"/>
    <n v="273"/>
    <n v="8"/>
    <s v="W Pass"/>
    <x v="0"/>
    <x v="1"/>
    <s v="DRV21"/>
    <x v="3"/>
    <s v="Internal"/>
    <n v="3.8"/>
    <s v="Central_Internal"/>
    <x v="0"/>
    <x v="0"/>
  </r>
  <r>
    <s v="D1438"/>
    <n v="1"/>
    <d v="2024-01-19T06:00:00"/>
    <s v="2024-01-19 18:00:00"/>
    <s v="2024-01-19 16:00:00"/>
    <x v="1"/>
    <n v="293"/>
    <n v="3622"/>
    <n v="747"/>
    <n v="23"/>
    <s v="W Pass"/>
    <x v="1"/>
    <x v="2"/>
    <s v="DRV32"/>
    <x v="3"/>
    <s v="External"/>
    <m/>
    <s v="Central_External"/>
    <x v="0"/>
    <x v="0"/>
  </r>
  <r>
    <s v="D1439"/>
    <n v="1"/>
    <d v="2024-01-19T07:00:00"/>
    <s v="2024-01-19 19:00:00"/>
    <s v="2024-01-19 17:00:00"/>
    <x v="2"/>
    <n v="202"/>
    <n v="2822"/>
    <n v="326"/>
    <n v="12"/>
    <s v="W Pass"/>
    <x v="3"/>
    <x v="3"/>
    <s v="DRV22"/>
    <x v="2"/>
    <s v="Internal"/>
    <n v="4.5"/>
    <s v="East_Internal"/>
    <x v="1"/>
    <x v="0"/>
  </r>
  <r>
    <s v="D1440"/>
    <n v="1"/>
    <d v="2024-01-19T08:00:00"/>
    <s v="2024-01-19 20:00:00"/>
    <s v="2024-01-19 18:00:00"/>
    <x v="5"/>
    <n v="908"/>
    <n v="4377"/>
    <n v="475"/>
    <n v="29"/>
    <s v="W Pass"/>
    <x v="2"/>
    <x v="1"/>
    <s v="DRV8"/>
    <x v="3"/>
    <s v="External"/>
    <n v="4"/>
    <s v="Central_External"/>
    <x v="0"/>
    <x v="0"/>
  </r>
  <r>
    <s v="D1441"/>
    <n v="1"/>
    <d v="2024-01-19T09:00:00"/>
    <s v="2024-01-19 21:00:00"/>
    <s v="2024-01-19 19:00:00"/>
    <x v="1"/>
    <n v="981"/>
    <n v="1742"/>
    <n v="624"/>
    <n v="29"/>
    <s v="W Pass"/>
    <x v="3"/>
    <x v="3"/>
    <s v="DRV2"/>
    <x v="0"/>
    <s v="Internal"/>
    <n v="4.7"/>
    <s v="South_Internal"/>
    <x v="0"/>
    <x v="0"/>
  </r>
  <r>
    <s v="D1442"/>
    <n v="1"/>
    <d v="2024-01-19T10:00:00"/>
    <s v="2024-01-19 22:00:00"/>
    <s v="2024-01-19 20:00:00"/>
    <x v="4"/>
    <n v="616"/>
    <n v="1917"/>
    <n v="348"/>
    <n v="7"/>
    <s v="W Pass"/>
    <x v="0"/>
    <x v="3"/>
    <s v="DRV41"/>
    <x v="2"/>
    <s v="External"/>
    <n v="4"/>
    <s v="East_External"/>
    <x v="1"/>
    <x v="0"/>
  </r>
  <r>
    <s v="D1443"/>
    <n v="1"/>
    <d v="2024-01-19T11:00:00"/>
    <s v="2024-01-19 23:00:00"/>
    <s v="2024-01-19 21:00:00"/>
    <x v="5"/>
    <n v="392"/>
    <n v="2425"/>
    <n v="150"/>
    <n v="5"/>
    <s v="W Pass"/>
    <x v="3"/>
    <x v="0"/>
    <s v="DRV19"/>
    <x v="2"/>
    <s v="External"/>
    <n v="4"/>
    <s v="East_External"/>
    <x v="0"/>
    <x v="0"/>
  </r>
  <r>
    <s v="D1444"/>
    <n v="1"/>
    <d v="2024-01-19T12:00:00"/>
    <s v="2024-01-20 00:00:00"/>
    <s v="2024-01-19 22:00:00"/>
    <x v="5"/>
    <n v="329"/>
    <n v="697"/>
    <n v="57"/>
    <n v="26"/>
    <s v="W Pass"/>
    <x v="0"/>
    <x v="1"/>
    <s v="DRV48"/>
    <x v="3"/>
    <s v="External"/>
    <n v="4"/>
    <s v="Central_External"/>
    <x v="0"/>
    <x v="0"/>
  </r>
  <r>
    <s v="D1445"/>
    <n v="1"/>
    <d v="2024-01-19T13:00:00"/>
    <s v="2024-01-20 01:00:00"/>
    <s v="2024-01-19 23:00:00"/>
    <x v="4"/>
    <n v="168"/>
    <n v="1692"/>
    <n v="464"/>
    <n v="14"/>
    <s v="W Pass"/>
    <x v="0"/>
    <x v="3"/>
    <s v="DRV2"/>
    <x v="2"/>
    <s v="External"/>
    <n v="4"/>
    <s v="East_External"/>
    <x v="1"/>
    <x v="0"/>
  </r>
  <r>
    <s v="D1446"/>
    <n v="1"/>
    <d v="2024-01-19T14:00:00"/>
    <s v="2024-01-20 02:00:00"/>
    <s v="2024-01-20 00:00:00"/>
    <x v="1"/>
    <n v="206"/>
    <n v="3376"/>
    <n v="558"/>
    <n v="2"/>
    <s v="W Pass"/>
    <x v="3"/>
    <x v="2"/>
    <s v="DRV8"/>
    <x v="1"/>
    <s v="External"/>
    <n v="4.2"/>
    <s v="West_External"/>
    <x v="0"/>
    <x v="0"/>
  </r>
  <r>
    <s v="D1447"/>
    <n v="1"/>
    <d v="2024-01-19T15:00:00"/>
    <s v="2024-01-20 03:00:00"/>
    <s v="2024-01-20 01:00:00"/>
    <x v="2"/>
    <n v="812"/>
    <n v="3463"/>
    <n v="409"/>
    <n v="18"/>
    <s v="W Pass"/>
    <x v="3"/>
    <x v="0"/>
    <s v="DRV24"/>
    <x v="0"/>
    <s v="External"/>
    <n v="3.8"/>
    <s v="South_External"/>
    <x v="0"/>
    <x v="0"/>
  </r>
  <r>
    <s v="D1448"/>
    <n v="1"/>
    <d v="2024-01-19T16:00:00"/>
    <s v="2024-01-20 04:00:00"/>
    <s v="2024-01-20 02:00:00"/>
    <x v="5"/>
    <n v="826"/>
    <n v="3220"/>
    <n v="183"/>
    <n v="21"/>
    <s v="W Pass"/>
    <x v="3"/>
    <x v="3"/>
    <s v="DRV38"/>
    <x v="4"/>
    <s v="External"/>
    <n v="4"/>
    <s v="North_External"/>
    <x v="1"/>
    <x v="0"/>
  </r>
  <r>
    <s v="D1449"/>
    <n v="1"/>
    <d v="2024-01-19T17:00:00"/>
    <s v="2024-01-20 05:00:00"/>
    <s v="2024-01-20 03:00:00"/>
    <x v="5"/>
    <n v="339"/>
    <n v="1448"/>
    <n v="796"/>
    <n v="29"/>
    <s v="W Pass"/>
    <x v="3"/>
    <x v="3"/>
    <s v="DRV36"/>
    <x v="2"/>
    <s v="External"/>
    <n v="3.8"/>
    <s v="East_External"/>
    <x v="0"/>
    <x v="0"/>
  </r>
  <r>
    <s v="D1450"/>
    <n v="1"/>
    <d v="2024-01-19T18:00:00"/>
    <s v="2024-01-20 06:00:00"/>
    <s v="2024-01-20 04:00:00"/>
    <x v="0"/>
    <n v="142"/>
    <n v="3997"/>
    <n v="756"/>
    <n v="20"/>
    <s v="W Pass"/>
    <x v="2"/>
    <x v="2"/>
    <s v="DRV3"/>
    <x v="0"/>
    <s v="External"/>
    <n v="4.5"/>
    <s v="South_External"/>
    <x v="0"/>
    <x v="0"/>
  </r>
  <r>
    <s v="D1451"/>
    <n v="1"/>
    <d v="2024-01-19T19:00:00"/>
    <s v="2024-01-20 07:00:00"/>
    <s v="2024-01-20 05:00:00"/>
    <x v="5"/>
    <n v="451"/>
    <n v="2927"/>
    <n v="760"/>
    <n v="2"/>
    <s v="W Pass"/>
    <x v="3"/>
    <x v="1"/>
    <s v="DRV16"/>
    <x v="3"/>
    <s v="External"/>
    <n v="4.2"/>
    <s v="Central_External"/>
    <x v="1"/>
    <x v="0"/>
  </r>
  <r>
    <s v="D1452"/>
    <n v="1"/>
    <d v="2024-01-19T20:00:00"/>
    <s v="2024-01-20 08:00:00"/>
    <s v="2024-01-20 06:00:00"/>
    <x v="0"/>
    <n v="115"/>
    <n v="4850"/>
    <n v="692"/>
    <n v="27"/>
    <s v="W Pass"/>
    <x v="0"/>
    <x v="3"/>
    <s v="DRV18"/>
    <x v="2"/>
    <s v="Internal"/>
    <n v="4.5"/>
    <s v="East_Internal"/>
    <x v="0"/>
    <x v="0"/>
  </r>
  <r>
    <s v="D1453"/>
    <n v="1"/>
    <d v="2024-01-19T21:00:00"/>
    <s v="2024-01-20 09:00:00"/>
    <s v="2024-01-20 07:00:00"/>
    <x v="2"/>
    <n v="918"/>
    <n v="1873"/>
    <n v="620"/>
    <n v="5"/>
    <s v="W Pass"/>
    <x v="1"/>
    <x v="2"/>
    <s v="DRV10"/>
    <x v="0"/>
    <s v="External"/>
    <m/>
    <s v="South_External"/>
    <x v="0"/>
    <x v="0"/>
  </r>
  <r>
    <s v="D1454"/>
    <n v="1"/>
    <d v="2024-01-19T22:00:00"/>
    <s v="2024-01-20 10:00:00"/>
    <s v="2024-01-20 08:00:00"/>
    <x v="4"/>
    <n v="245"/>
    <n v="3824"/>
    <n v="209"/>
    <n v="18"/>
    <s v="W Pass"/>
    <x v="2"/>
    <x v="1"/>
    <s v="DRV32"/>
    <x v="3"/>
    <s v="External"/>
    <n v="4"/>
    <s v="Central_External"/>
    <x v="1"/>
    <x v="0"/>
  </r>
  <r>
    <s v="D1455"/>
    <n v="1"/>
    <d v="2024-01-19T23:00:00"/>
    <s v="2024-01-20 11:00:00"/>
    <s v="2024-01-20 09:00:00"/>
    <x v="3"/>
    <n v="83"/>
    <n v="865"/>
    <n v="444"/>
    <n v="5"/>
    <s v="W Pass"/>
    <x v="2"/>
    <x v="0"/>
    <s v="DRV25"/>
    <x v="2"/>
    <s v="External"/>
    <n v="4.2"/>
    <s v="East_External"/>
    <x v="0"/>
    <x v="0"/>
  </r>
  <r>
    <s v="D1456"/>
    <n v="1"/>
    <d v="2024-01-20T00:00:00"/>
    <s v="2024-01-20 12:00:00"/>
    <s v="2024-01-20 10:00:00"/>
    <x v="1"/>
    <n v="896"/>
    <n v="2495"/>
    <n v="317"/>
    <n v="26"/>
    <s v="W Pass"/>
    <x v="1"/>
    <x v="3"/>
    <s v="DRV37"/>
    <x v="2"/>
    <s v="External"/>
    <m/>
    <s v="East_External"/>
    <x v="0"/>
    <x v="0"/>
  </r>
  <r>
    <s v="D1457"/>
    <n v="1"/>
    <d v="2024-01-20T01:00:00"/>
    <s v="2024-01-20 13:00:00"/>
    <s v="2024-01-20 11:00:00"/>
    <x v="0"/>
    <n v="826"/>
    <n v="2106"/>
    <n v="424"/>
    <n v="4"/>
    <s v="W Pass"/>
    <x v="3"/>
    <x v="2"/>
    <s v="DRV5"/>
    <x v="1"/>
    <s v="External"/>
    <m/>
    <s v="West_External"/>
    <x v="1"/>
    <x v="0"/>
  </r>
  <r>
    <s v="D1458"/>
    <n v="1"/>
    <d v="2024-01-20T02:00:00"/>
    <s v="2024-01-20 14:00:00"/>
    <s v="2024-01-20 12:00:00"/>
    <x v="2"/>
    <n v="324"/>
    <n v="3941"/>
    <n v="398"/>
    <n v="5"/>
    <s v="W Pass"/>
    <x v="1"/>
    <x v="2"/>
    <s v="DRV2"/>
    <x v="4"/>
    <s v="Internal"/>
    <n v="4.7"/>
    <s v="North_Internal"/>
    <x v="0"/>
    <x v="0"/>
  </r>
  <r>
    <s v="D1459"/>
    <n v="1"/>
    <d v="2024-01-20T03:00:00"/>
    <s v="2024-01-20 15:00:00"/>
    <s v="2024-01-20 13:00:00"/>
    <x v="1"/>
    <n v="206"/>
    <n v="595"/>
    <n v="112"/>
    <n v="21"/>
    <s v="W Pass"/>
    <x v="2"/>
    <x v="1"/>
    <s v="DRV10"/>
    <x v="4"/>
    <s v="Internal"/>
    <m/>
    <s v="North_Internal"/>
    <x v="0"/>
    <x v="0"/>
  </r>
  <r>
    <s v="D1460"/>
    <n v="1"/>
    <d v="2024-01-20T04:00:00"/>
    <s v="2024-01-20 16:00:00"/>
    <s v="2024-01-20 14:00:00"/>
    <x v="4"/>
    <n v="290"/>
    <n v="3135"/>
    <n v="230"/>
    <n v="4"/>
    <s v="W Pass"/>
    <x v="2"/>
    <x v="2"/>
    <s v="DRV24"/>
    <x v="4"/>
    <s v="Internal"/>
    <n v="4.7"/>
    <s v="North_Internal"/>
    <x v="1"/>
    <x v="0"/>
  </r>
  <r>
    <s v="D1461"/>
    <n v="1"/>
    <d v="2024-01-20T05:00:00"/>
    <s v="2024-01-20 17:00:00"/>
    <s v="2024-01-20 15:00:00"/>
    <x v="4"/>
    <n v="537"/>
    <n v="571"/>
    <n v="190"/>
    <n v="5"/>
    <s v="W Pass"/>
    <x v="3"/>
    <x v="0"/>
    <s v="DRV50"/>
    <x v="1"/>
    <s v="Internal"/>
    <n v="3.8"/>
    <s v="West_Internal"/>
    <x v="0"/>
    <x v="0"/>
  </r>
  <r>
    <s v="D1462"/>
    <n v="1"/>
    <d v="2024-01-20T06:00:00"/>
    <s v="2024-01-20 18:00:00"/>
    <s v="2024-01-20 16:00:00"/>
    <x v="0"/>
    <n v="144"/>
    <n v="3086"/>
    <n v="677"/>
    <n v="25"/>
    <s v="W Pass"/>
    <x v="0"/>
    <x v="2"/>
    <s v="DRV32"/>
    <x v="4"/>
    <s v="External"/>
    <n v="4.2"/>
    <s v="North_External"/>
    <x v="0"/>
    <x v="0"/>
  </r>
  <r>
    <s v="D1463"/>
    <n v="1"/>
    <d v="2024-01-20T07:00:00"/>
    <s v="2024-01-20 19:00:00"/>
    <s v="2024-01-20 17:00:00"/>
    <x v="4"/>
    <n v="326"/>
    <n v="3765"/>
    <n v="178"/>
    <n v="21"/>
    <s v="W Pass"/>
    <x v="1"/>
    <x v="2"/>
    <s v="DRV26"/>
    <x v="2"/>
    <s v="External"/>
    <n v="3.8"/>
    <s v="East_External"/>
    <x v="1"/>
    <x v="0"/>
  </r>
  <r>
    <s v="D1464"/>
    <n v="1"/>
    <d v="2024-01-20T08:00:00"/>
    <s v="2024-01-20 20:00:00"/>
    <s v="2024-01-20 18:00:00"/>
    <x v="2"/>
    <n v="313"/>
    <n v="1549"/>
    <n v="314"/>
    <n v="12"/>
    <s v="W Pass"/>
    <x v="1"/>
    <x v="2"/>
    <s v="DRV29"/>
    <x v="2"/>
    <s v="External"/>
    <n v="4"/>
    <s v="East_External"/>
    <x v="0"/>
    <x v="0"/>
  </r>
  <r>
    <s v="D1465"/>
    <n v="1"/>
    <d v="2024-01-20T09:00:00"/>
    <s v="2024-01-20 21:00:00"/>
    <s v="2024-01-20 19:00:00"/>
    <x v="5"/>
    <n v="776"/>
    <n v="2170"/>
    <n v="55"/>
    <n v="16"/>
    <s v="W Pass"/>
    <x v="1"/>
    <x v="3"/>
    <s v="DRV42"/>
    <x v="2"/>
    <s v="Internal"/>
    <n v="4.7"/>
    <s v="East_Internal"/>
    <x v="0"/>
    <x v="0"/>
  </r>
  <r>
    <s v="D1466"/>
    <n v="1"/>
    <d v="2024-01-20T10:00:00"/>
    <s v="2024-01-20 22:00:00"/>
    <s v="2024-01-20 20:00:00"/>
    <x v="2"/>
    <n v="916"/>
    <n v="3341"/>
    <n v="228"/>
    <n v="1"/>
    <s v="W Pass"/>
    <x v="1"/>
    <x v="1"/>
    <s v="DRV16"/>
    <x v="4"/>
    <s v="Internal"/>
    <n v="4.2"/>
    <s v="North_Internal"/>
    <x v="1"/>
    <x v="0"/>
  </r>
  <r>
    <s v="D1467"/>
    <n v="1"/>
    <d v="2024-01-20T11:00:00"/>
    <s v="2024-01-20 23:00:00"/>
    <s v="2024-01-20 21:00:00"/>
    <x v="4"/>
    <n v="857"/>
    <n v="1625"/>
    <n v="667"/>
    <n v="10"/>
    <s v="W Pass"/>
    <x v="2"/>
    <x v="0"/>
    <s v="DRV17"/>
    <x v="2"/>
    <s v="External"/>
    <n v="4.5"/>
    <s v="East_External"/>
    <x v="0"/>
    <x v="0"/>
  </r>
  <r>
    <s v="D1468"/>
    <n v="1"/>
    <d v="2024-01-20T12:00:00"/>
    <s v="2024-01-21 00:00:00"/>
    <s v="2024-01-20 22:00:00"/>
    <x v="2"/>
    <n v="971"/>
    <n v="1272"/>
    <n v="212"/>
    <n v="28"/>
    <s v="W Pass"/>
    <x v="3"/>
    <x v="1"/>
    <s v="DRV28"/>
    <x v="0"/>
    <s v="Internal"/>
    <m/>
    <s v="South_Internal"/>
    <x v="0"/>
    <x v="0"/>
  </r>
  <r>
    <s v="D1469"/>
    <n v="1"/>
    <d v="2024-01-20T13:00:00"/>
    <s v="2024-01-21 01:00:00"/>
    <s v="2024-01-20 23:00:00"/>
    <x v="4"/>
    <n v="740"/>
    <n v="1867"/>
    <n v="242"/>
    <n v="4"/>
    <s v="W Pass"/>
    <x v="2"/>
    <x v="0"/>
    <s v="DRV46"/>
    <x v="3"/>
    <s v="Internal"/>
    <n v="3.8"/>
    <s v="Central_Internal"/>
    <x v="1"/>
    <x v="0"/>
  </r>
  <r>
    <s v="D1470"/>
    <n v="1"/>
    <d v="2024-01-20T14:00:00"/>
    <s v="2024-01-21 02:00:00"/>
    <s v="2024-01-21 00:00:00"/>
    <x v="4"/>
    <n v="631"/>
    <n v="2411"/>
    <n v="408"/>
    <n v="14"/>
    <s v="W Pass"/>
    <x v="2"/>
    <x v="2"/>
    <s v="DRV4"/>
    <x v="0"/>
    <s v="External"/>
    <n v="4"/>
    <s v="South_External"/>
    <x v="0"/>
    <x v="0"/>
  </r>
  <r>
    <s v="D1471"/>
    <n v="1"/>
    <d v="2024-01-20T15:00:00"/>
    <s v="2024-01-21 03:00:00"/>
    <s v="2024-01-21 01:00:00"/>
    <x v="3"/>
    <n v="207"/>
    <n v="3658"/>
    <n v="249"/>
    <n v="17"/>
    <s v="W Pass"/>
    <x v="2"/>
    <x v="2"/>
    <s v="DRV7"/>
    <x v="0"/>
    <s v="Internal"/>
    <m/>
    <s v="South_Internal"/>
    <x v="0"/>
    <x v="0"/>
  </r>
  <r>
    <s v="D1472"/>
    <n v="1"/>
    <d v="2024-01-20T16:00:00"/>
    <s v="2024-01-21 04:00:00"/>
    <s v="2024-01-21 02:00:00"/>
    <x v="4"/>
    <n v="380"/>
    <n v="2077"/>
    <n v="395"/>
    <n v="19"/>
    <s v="W Pass"/>
    <x v="1"/>
    <x v="3"/>
    <s v="DRV9"/>
    <x v="4"/>
    <s v="Internal"/>
    <n v="4.7"/>
    <s v="North_Internal"/>
    <x v="1"/>
    <x v="0"/>
  </r>
  <r>
    <s v="D1473"/>
    <n v="1"/>
    <d v="2024-01-20T17:00:00"/>
    <s v="2024-01-21 05:00:00"/>
    <s v="2024-01-21 03:00:00"/>
    <x v="3"/>
    <n v="301"/>
    <n v="3502"/>
    <n v="492"/>
    <n v="26"/>
    <s v="W Pass"/>
    <x v="3"/>
    <x v="1"/>
    <s v="DRV45"/>
    <x v="2"/>
    <s v="Internal"/>
    <m/>
    <s v="East_Internal"/>
    <x v="0"/>
    <x v="0"/>
  </r>
  <r>
    <s v="D1474"/>
    <n v="1"/>
    <d v="2024-01-20T18:00:00"/>
    <s v="2024-01-21 06:00:00"/>
    <s v="2024-01-21 04:00:00"/>
    <x v="2"/>
    <n v="522"/>
    <n v="3650"/>
    <n v="159"/>
    <n v="15"/>
    <s v="W Pass"/>
    <x v="1"/>
    <x v="2"/>
    <s v="DRV38"/>
    <x v="1"/>
    <s v="External"/>
    <m/>
    <s v="West_External"/>
    <x v="0"/>
    <x v="0"/>
  </r>
  <r>
    <s v="D1475"/>
    <n v="1"/>
    <d v="2024-01-20T19:00:00"/>
    <s v="2024-01-21 07:00:00"/>
    <s v="2024-01-21 05:00:00"/>
    <x v="3"/>
    <n v="255"/>
    <n v="1692"/>
    <n v="286"/>
    <n v="23"/>
    <s v="W Pass"/>
    <x v="0"/>
    <x v="1"/>
    <s v="DRV10"/>
    <x v="1"/>
    <s v="Internal"/>
    <m/>
    <s v="West_Internal"/>
    <x v="1"/>
    <x v="0"/>
  </r>
  <r>
    <s v="D1476"/>
    <n v="1"/>
    <d v="2024-01-20T20:00:00"/>
    <s v="2024-01-21 08:00:00"/>
    <s v="2024-01-21 06:00:00"/>
    <x v="2"/>
    <n v="255"/>
    <n v="2090"/>
    <n v="155"/>
    <n v="17"/>
    <s v="W Pass"/>
    <x v="2"/>
    <x v="1"/>
    <s v="DRV13"/>
    <x v="3"/>
    <s v="Internal"/>
    <n v="4.7"/>
    <s v="Central_Internal"/>
    <x v="0"/>
    <x v="0"/>
  </r>
  <r>
    <s v="D1477"/>
    <n v="1"/>
    <d v="2024-01-20T21:00:00"/>
    <s v="2024-01-21 09:00:00"/>
    <s v="2024-01-21 07:00:00"/>
    <x v="3"/>
    <n v="607"/>
    <n v="2734"/>
    <n v="393"/>
    <n v="29"/>
    <s v="W Pass"/>
    <x v="3"/>
    <x v="3"/>
    <s v="DRV26"/>
    <x v="4"/>
    <s v="External"/>
    <m/>
    <s v="North_External"/>
    <x v="0"/>
    <x v="0"/>
  </r>
  <r>
    <s v="D1478"/>
    <n v="1"/>
    <d v="2024-01-20T22:00:00"/>
    <s v="2024-01-21 10:00:00"/>
    <s v="2024-01-21 08:00:00"/>
    <x v="4"/>
    <n v="710"/>
    <n v="2793"/>
    <n v="479"/>
    <n v="18"/>
    <s v="W Pass"/>
    <x v="1"/>
    <x v="3"/>
    <s v="DRV12"/>
    <x v="3"/>
    <s v="External"/>
    <n v="4.5"/>
    <s v="Central_External"/>
    <x v="1"/>
    <x v="0"/>
  </r>
  <r>
    <s v="D1479"/>
    <n v="1"/>
    <d v="2024-01-20T23:00:00"/>
    <s v="2024-01-21 11:00:00"/>
    <s v="2024-01-21 09:00:00"/>
    <x v="5"/>
    <n v="468"/>
    <n v="2585"/>
    <n v="100"/>
    <n v="17"/>
    <s v="W Pass"/>
    <x v="2"/>
    <x v="3"/>
    <s v="DRV27"/>
    <x v="0"/>
    <s v="External"/>
    <n v="4.5"/>
    <s v="South_External"/>
    <x v="0"/>
    <x v="0"/>
  </r>
  <r>
    <s v="D1480"/>
    <n v="1"/>
    <d v="2024-01-21T00:00:00"/>
    <s v="2024-01-21 12:00:00"/>
    <s v="2024-01-21 10:00:00"/>
    <x v="3"/>
    <n v="358"/>
    <n v="2634"/>
    <n v="167"/>
    <n v="11"/>
    <s v="W Pass"/>
    <x v="3"/>
    <x v="0"/>
    <s v="DRV24"/>
    <x v="3"/>
    <s v="External"/>
    <n v="4"/>
    <s v="Central_External"/>
    <x v="0"/>
    <x v="0"/>
  </r>
  <r>
    <s v="D1481"/>
    <n v="1"/>
    <d v="2024-01-21T01:00:00"/>
    <s v="2024-01-21 13:00:00"/>
    <s v="2024-01-21 11:00:00"/>
    <x v="5"/>
    <n v="219"/>
    <n v="2573"/>
    <n v="446"/>
    <n v="6"/>
    <s v="W Pass"/>
    <x v="1"/>
    <x v="3"/>
    <s v="DRV19"/>
    <x v="2"/>
    <s v="External"/>
    <n v="4.2"/>
    <s v="East_External"/>
    <x v="1"/>
    <x v="0"/>
  </r>
  <r>
    <s v="D1482"/>
    <n v="1"/>
    <d v="2024-01-21T02:00:00"/>
    <s v="2024-01-21 14:00:00"/>
    <s v="2024-01-21 12:00:00"/>
    <x v="2"/>
    <n v="693"/>
    <n v="1382"/>
    <n v="150"/>
    <n v="20"/>
    <s v="W Pass"/>
    <x v="2"/>
    <x v="3"/>
    <s v="DRV10"/>
    <x v="3"/>
    <s v="Internal"/>
    <m/>
    <s v="Central_Internal"/>
    <x v="0"/>
    <x v="0"/>
  </r>
  <r>
    <s v="D1483"/>
    <n v="1"/>
    <d v="2024-01-21T03:00:00"/>
    <s v="2024-01-21 15:00:00"/>
    <s v="2024-01-21 13:00:00"/>
    <x v="3"/>
    <n v="193"/>
    <n v="2984"/>
    <n v="538"/>
    <n v="15"/>
    <s v="W Pass"/>
    <x v="3"/>
    <x v="2"/>
    <s v="DRV11"/>
    <x v="0"/>
    <s v="External"/>
    <n v="4.2"/>
    <s v="South_External"/>
    <x v="0"/>
    <x v="0"/>
  </r>
  <r>
    <s v="D1484"/>
    <n v="1"/>
    <d v="2024-01-21T04:00:00"/>
    <s v="2024-01-21 16:00:00"/>
    <s v="2024-01-21 14:00:00"/>
    <x v="2"/>
    <n v="370"/>
    <n v="1984"/>
    <n v="326"/>
    <n v="18"/>
    <s v="W Pass"/>
    <x v="2"/>
    <x v="2"/>
    <s v="DRV16"/>
    <x v="4"/>
    <s v="Internal"/>
    <n v="4.5"/>
    <s v="North_Internal"/>
    <x v="1"/>
    <x v="0"/>
  </r>
  <r>
    <s v="D1485"/>
    <n v="1"/>
    <d v="2024-01-21T05:00:00"/>
    <s v="2024-01-21 17:00:00"/>
    <s v="2024-01-21 15:00:00"/>
    <x v="4"/>
    <n v="138"/>
    <n v="995"/>
    <n v="573"/>
    <n v="16"/>
    <s v="W Pass"/>
    <x v="1"/>
    <x v="0"/>
    <s v="DRV13"/>
    <x v="0"/>
    <s v="Internal"/>
    <n v="4.5"/>
    <s v="South_Internal"/>
    <x v="0"/>
    <x v="0"/>
  </r>
  <r>
    <s v="D1486"/>
    <n v="1"/>
    <d v="2024-01-21T06:00:00"/>
    <s v="2024-01-21 18:00:00"/>
    <s v="2024-01-21 16:00:00"/>
    <x v="2"/>
    <n v="401"/>
    <n v="4580"/>
    <n v="617"/>
    <n v="5"/>
    <s v="W Pass"/>
    <x v="0"/>
    <x v="0"/>
    <s v="DRV3"/>
    <x v="0"/>
    <s v="External"/>
    <n v="4.2"/>
    <s v="South_External"/>
    <x v="0"/>
    <x v="0"/>
  </r>
  <r>
    <s v="D1487"/>
    <n v="1"/>
    <d v="2024-01-21T07:00:00"/>
    <s v="2024-01-21 19:00:00"/>
    <s v="2024-01-21 17:00:00"/>
    <x v="0"/>
    <n v="93"/>
    <n v="3055"/>
    <n v="575"/>
    <n v="25"/>
    <s v="W Pass"/>
    <x v="1"/>
    <x v="2"/>
    <s v="DRV46"/>
    <x v="2"/>
    <s v="External"/>
    <n v="3.8"/>
    <s v="East_External"/>
    <x v="1"/>
    <x v="0"/>
  </r>
  <r>
    <s v="D1488"/>
    <n v="1"/>
    <d v="2024-01-21T08:00:00"/>
    <s v="2024-01-21 20:00:00"/>
    <s v="2024-01-21 18:00:00"/>
    <x v="1"/>
    <n v="479"/>
    <n v="2040"/>
    <n v="312"/>
    <n v="9"/>
    <s v="W Pass"/>
    <x v="2"/>
    <x v="0"/>
    <s v="DRV30"/>
    <x v="4"/>
    <s v="External"/>
    <n v="4.2"/>
    <s v="North_External"/>
    <x v="0"/>
    <x v="0"/>
  </r>
  <r>
    <s v="D1489"/>
    <n v="1"/>
    <d v="2024-01-21T09:00:00"/>
    <s v="2024-01-21 21:00:00"/>
    <s v="2024-01-21 19:00:00"/>
    <x v="2"/>
    <n v="413"/>
    <n v="1248"/>
    <n v="257"/>
    <n v="12"/>
    <s v="W Pass"/>
    <x v="1"/>
    <x v="3"/>
    <s v="DRV38"/>
    <x v="4"/>
    <s v="Internal"/>
    <n v="3.8"/>
    <s v="North_Internal"/>
    <x v="0"/>
    <x v="0"/>
  </r>
  <r>
    <s v="D1490"/>
    <n v="1"/>
    <d v="2024-01-21T10:00:00"/>
    <s v="2024-01-21 22:00:00"/>
    <s v="2024-01-21 20:00:00"/>
    <x v="1"/>
    <n v="257"/>
    <n v="2932"/>
    <n v="523"/>
    <n v="18"/>
    <s v="W Pass"/>
    <x v="0"/>
    <x v="0"/>
    <s v="DRV9"/>
    <x v="1"/>
    <s v="Internal"/>
    <m/>
    <s v="West_Internal"/>
    <x v="1"/>
    <x v="0"/>
  </r>
  <r>
    <s v="D1491"/>
    <n v="1"/>
    <d v="2024-01-21T11:00:00"/>
    <s v="2024-01-21 23:00:00"/>
    <s v="2024-01-21 21:00:00"/>
    <x v="3"/>
    <n v="450"/>
    <n v="2663"/>
    <n v="340"/>
    <n v="21"/>
    <s v="W Pass"/>
    <x v="1"/>
    <x v="2"/>
    <s v="DRV5"/>
    <x v="0"/>
    <s v="Internal"/>
    <m/>
    <s v="South_Internal"/>
    <x v="0"/>
    <x v="0"/>
  </r>
  <r>
    <s v="D1492"/>
    <n v="1"/>
    <d v="2024-01-21T12:00:00"/>
    <s v="2024-01-22 00:00:00"/>
    <s v="2024-01-21 22:00:00"/>
    <x v="3"/>
    <n v="126"/>
    <n v="2971"/>
    <n v="238"/>
    <n v="3"/>
    <s v="W Pass"/>
    <x v="0"/>
    <x v="1"/>
    <s v="DRV42"/>
    <x v="2"/>
    <s v="Internal"/>
    <n v="4"/>
    <s v="East_Internal"/>
    <x v="0"/>
    <x v="0"/>
  </r>
  <r>
    <s v="D1493"/>
    <n v="1"/>
    <d v="2024-01-21T13:00:00"/>
    <s v="2024-01-22 01:00:00"/>
    <s v="2024-01-21 23:00:00"/>
    <x v="1"/>
    <n v="852"/>
    <n v="989"/>
    <n v="476"/>
    <n v="11"/>
    <s v="W Pass"/>
    <x v="3"/>
    <x v="0"/>
    <s v="DRV5"/>
    <x v="4"/>
    <s v="Internal"/>
    <m/>
    <s v="North_Internal"/>
    <x v="1"/>
    <x v="0"/>
  </r>
  <r>
    <s v="D1494"/>
    <n v="1"/>
    <d v="2024-01-21T14:00:00"/>
    <s v="2024-01-22 02:00:00"/>
    <s v="2024-01-22 00:00:00"/>
    <x v="2"/>
    <n v="708"/>
    <n v="4608"/>
    <n v="162"/>
    <n v="18"/>
    <s v="W Pass"/>
    <x v="1"/>
    <x v="2"/>
    <s v="DRV38"/>
    <x v="3"/>
    <s v="Internal"/>
    <n v="3.8"/>
    <s v="Central_Internal"/>
    <x v="0"/>
    <x v="0"/>
  </r>
  <r>
    <s v="D1495"/>
    <n v="1"/>
    <d v="2024-01-21T15:00:00"/>
    <s v="2024-01-22 03:00:00"/>
    <s v="2024-01-22 01:00:00"/>
    <x v="3"/>
    <n v="56"/>
    <n v="2561"/>
    <n v="147"/>
    <n v="15"/>
    <s v="W Pass"/>
    <x v="1"/>
    <x v="3"/>
    <s v="DRV30"/>
    <x v="1"/>
    <s v="Internal"/>
    <m/>
    <s v="West_Internal"/>
    <x v="0"/>
    <x v="0"/>
  </r>
  <r>
    <s v="D1496"/>
    <n v="1"/>
    <d v="2024-01-21T16:00:00"/>
    <s v="2024-01-22 04:00:00"/>
    <s v="2024-01-22 02:00:00"/>
    <x v="1"/>
    <n v="141"/>
    <n v="2042"/>
    <n v="162"/>
    <n v="11"/>
    <s v="W Pass"/>
    <x v="2"/>
    <x v="0"/>
    <s v="DRV6"/>
    <x v="3"/>
    <s v="External"/>
    <m/>
    <s v="Central_External"/>
    <x v="1"/>
    <x v="0"/>
  </r>
  <r>
    <s v="D1497"/>
    <n v="1"/>
    <d v="2024-01-21T17:00:00"/>
    <s v="2024-01-22 05:00:00"/>
    <s v="2024-01-22 03:00:00"/>
    <x v="2"/>
    <n v="876"/>
    <n v="711"/>
    <n v="393"/>
    <n v="21"/>
    <s v="W Pass"/>
    <x v="0"/>
    <x v="0"/>
    <s v="DRV7"/>
    <x v="4"/>
    <s v="External"/>
    <m/>
    <s v="North_External"/>
    <x v="0"/>
    <x v="0"/>
  </r>
  <r>
    <s v="D1498"/>
    <n v="1"/>
    <d v="2024-01-21T18:00:00"/>
    <s v="2024-01-22 06:00:00"/>
    <s v="2024-01-22 04:00:00"/>
    <x v="1"/>
    <n v="423"/>
    <n v="2992"/>
    <n v="335"/>
    <n v="16"/>
    <s v="W Pass"/>
    <x v="0"/>
    <x v="3"/>
    <s v="DRV1"/>
    <x v="2"/>
    <s v="Internal"/>
    <n v="4.5"/>
    <s v="East_Internal"/>
    <x v="0"/>
    <x v="0"/>
  </r>
  <r>
    <s v="D1499"/>
    <n v="1"/>
    <d v="2024-01-21T19:00:00"/>
    <s v="2024-01-22 07:00:00"/>
    <s v="2024-01-22 05:00:00"/>
    <x v="2"/>
    <n v="840"/>
    <n v="3357"/>
    <n v="277"/>
    <n v="8"/>
    <s v="W Pass"/>
    <x v="3"/>
    <x v="1"/>
    <s v="DRV48"/>
    <x v="2"/>
    <s v="Internal"/>
    <m/>
    <s v="East_Internal"/>
    <x v="1"/>
    <x v="0"/>
  </r>
  <r>
    <s v="D1500"/>
    <n v="1"/>
    <d v="2024-01-21T20:00:00"/>
    <s v="2024-01-22 08:00:00"/>
    <s v="2024-01-22 06:00:00"/>
    <x v="3"/>
    <n v="818"/>
    <n v="4871"/>
    <n v="768"/>
    <n v="8"/>
    <s v="W Pass"/>
    <x v="1"/>
    <x v="1"/>
    <s v="DRV43"/>
    <x v="4"/>
    <s v="Internal"/>
    <n v="3.8"/>
    <s v="North_Internal"/>
    <x v="0"/>
    <x v="0"/>
  </r>
  <r>
    <s v="D1501"/>
    <n v="1"/>
    <d v="2024-01-21T21:00:00"/>
    <s v="2024-01-22 09:00:00"/>
    <s v="2024-01-22 07:00:00"/>
    <x v="1"/>
    <n v="346"/>
    <n v="1057"/>
    <n v="670"/>
    <n v="9"/>
    <s v="W Pass"/>
    <x v="1"/>
    <x v="2"/>
    <s v="DRV44"/>
    <x v="2"/>
    <s v="External"/>
    <n v="4.7"/>
    <s v="East_External"/>
    <x v="0"/>
    <x v="0"/>
  </r>
  <r>
    <s v="D1502"/>
    <n v="1"/>
    <d v="2024-01-21T22:00:00"/>
    <s v="2024-01-22 10:00:00"/>
    <s v="2024-01-22 08:00:00"/>
    <x v="3"/>
    <n v="416"/>
    <n v="3351"/>
    <n v="97"/>
    <n v="6"/>
    <s v="W Pass"/>
    <x v="3"/>
    <x v="0"/>
    <s v="DRV3"/>
    <x v="1"/>
    <s v="External"/>
    <m/>
    <s v="West_External"/>
    <x v="1"/>
    <x v="0"/>
  </r>
  <r>
    <s v="D1503"/>
    <n v="1"/>
    <d v="2024-01-21T23:00:00"/>
    <s v="2024-01-22 11:00:00"/>
    <s v="2024-01-22 09:00:00"/>
    <x v="5"/>
    <n v="443"/>
    <n v="4178"/>
    <n v="649"/>
    <n v="16"/>
    <s v="W Pass"/>
    <x v="1"/>
    <x v="2"/>
    <s v="DRV43"/>
    <x v="1"/>
    <s v="External"/>
    <n v="4.5"/>
    <s v="West_External"/>
    <x v="0"/>
    <x v="0"/>
  </r>
  <r>
    <s v="D1504"/>
    <n v="1"/>
    <d v="2024-01-22T00:00:00"/>
    <s v="2024-01-22 12:00:00"/>
    <s v="2024-01-22 10:00:00"/>
    <x v="0"/>
    <n v="51"/>
    <n v="1991"/>
    <n v="381"/>
    <n v="2"/>
    <s v="W Pass"/>
    <x v="1"/>
    <x v="3"/>
    <s v="DRV33"/>
    <x v="2"/>
    <s v="Internal"/>
    <n v="3.8"/>
    <s v="East_Internal"/>
    <x v="0"/>
    <x v="0"/>
  </r>
  <r>
    <s v="D1505"/>
    <n v="1"/>
    <d v="2024-01-22T01:00:00"/>
    <s v="2024-01-22 13:00:00"/>
    <s v="2024-01-22 11:00:00"/>
    <x v="2"/>
    <n v="155"/>
    <n v="4287"/>
    <n v="509"/>
    <n v="23"/>
    <s v="W Pass"/>
    <x v="0"/>
    <x v="1"/>
    <s v="DRV46"/>
    <x v="0"/>
    <s v="Internal"/>
    <m/>
    <s v="South_Internal"/>
    <x v="1"/>
    <x v="0"/>
  </r>
  <r>
    <s v="D1506"/>
    <n v="1"/>
    <d v="2024-01-22T02:00:00"/>
    <s v="2024-01-22 14:00:00"/>
    <s v="2024-01-22 12:00:00"/>
    <x v="2"/>
    <n v="930"/>
    <n v="3082"/>
    <n v="257"/>
    <n v="28"/>
    <s v="W Pass"/>
    <x v="1"/>
    <x v="2"/>
    <s v="DRV15"/>
    <x v="2"/>
    <s v="Internal"/>
    <n v="4.7"/>
    <s v="East_Internal"/>
    <x v="0"/>
    <x v="0"/>
  </r>
  <r>
    <s v="D1507"/>
    <n v="1"/>
    <d v="2024-01-22T03:00:00"/>
    <s v="2024-01-22 15:00:00"/>
    <s v="2024-01-22 13:00:00"/>
    <x v="2"/>
    <n v="620"/>
    <n v="953"/>
    <n v="251"/>
    <n v="11"/>
    <s v="W Pass"/>
    <x v="0"/>
    <x v="1"/>
    <s v="DRV13"/>
    <x v="4"/>
    <s v="External"/>
    <m/>
    <s v="North_External"/>
    <x v="0"/>
    <x v="0"/>
  </r>
  <r>
    <s v="D1508"/>
    <n v="1"/>
    <d v="2024-01-22T04:00:00"/>
    <s v="2024-01-22 16:00:00"/>
    <s v="2024-01-22 14:00:00"/>
    <x v="0"/>
    <n v="723"/>
    <n v="3169"/>
    <n v="233"/>
    <n v="6"/>
    <s v="W Pass"/>
    <x v="2"/>
    <x v="0"/>
    <s v="DRV38"/>
    <x v="0"/>
    <s v="External"/>
    <m/>
    <s v="South_External"/>
    <x v="1"/>
    <x v="0"/>
  </r>
  <r>
    <s v="D1509"/>
    <n v="1"/>
    <d v="2024-01-22T05:00:00"/>
    <s v="2024-01-22 17:00:00"/>
    <s v="2024-01-22 15:00:00"/>
    <x v="3"/>
    <n v="888"/>
    <n v="1431"/>
    <n v="65"/>
    <n v="26"/>
    <s v="W Pass"/>
    <x v="0"/>
    <x v="1"/>
    <s v="DRV14"/>
    <x v="3"/>
    <s v="Internal"/>
    <m/>
    <s v="Central_Internal"/>
    <x v="0"/>
    <x v="0"/>
  </r>
  <r>
    <s v="D1510"/>
    <n v="1"/>
    <d v="2024-01-22T06:00:00"/>
    <s v="2024-01-22 18:00:00"/>
    <s v="2024-01-22 16:00:00"/>
    <x v="3"/>
    <n v="971"/>
    <n v="1950"/>
    <n v="688"/>
    <n v="17"/>
    <s v="W Pass"/>
    <x v="3"/>
    <x v="2"/>
    <s v="DRV31"/>
    <x v="1"/>
    <s v="Internal"/>
    <n v="4"/>
    <s v="West_Internal"/>
    <x v="0"/>
    <x v="0"/>
  </r>
  <r>
    <s v="D1511"/>
    <n v="1"/>
    <d v="2024-01-22T07:00:00"/>
    <s v="2024-01-22 19:00:00"/>
    <s v="2024-01-22 17:00:00"/>
    <x v="3"/>
    <n v="407"/>
    <n v="753"/>
    <n v="86"/>
    <n v="3"/>
    <s v="W Pass"/>
    <x v="1"/>
    <x v="0"/>
    <s v="DRV13"/>
    <x v="3"/>
    <s v="External"/>
    <m/>
    <s v="Central_External"/>
    <x v="1"/>
    <x v="0"/>
  </r>
  <r>
    <s v="D1512"/>
    <n v="1"/>
    <d v="2024-01-22T08:00:00"/>
    <s v="2024-01-22 20:00:00"/>
    <s v="2024-01-22 18:00:00"/>
    <x v="1"/>
    <n v="714"/>
    <n v="1385"/>
    <n v="262"/>
    <n v="27"/>
    <s v="W Pass"/>
    <x v="3"/>
    <x v="2"/>
    <s v="DRV31"/>
    <x v="2"/>
    <s v="Internal"/>
    <n v="4.5"/>
    <s v="East_Internal"/>
    <x v="0"/>
    <x v="0"/>
  </r>
  <r>
    <s v="D1513"/>
    <n v="1"/>
    <d v="2024-01-22T09:00:00"/>
    <s v="2024-01-22 21:00:00"/>
    <s v="2024-01-22 19:00:00"/>
    <x v="2"/>
    <n v="331"/>
    <n v="3136"/>
    <n v="328"/>
    <n v="19"/>
    <s v="W Pass"/>
    <x v="1"/>
    <x v="2"/>
    <s v="DRV13"/>
    <x v="1"/>
    <s v="Internal"/>
    <n v="4.5"/>
    <s v="West_Internal"/>
    <x v="0"/>
    <x v="0"/>
  </r>
  <r>
    <s v="D1514"/>
    <n v="1"/>
    <d v="2024-01-22T10:00:00"/>
    <s v="2024-01-22 22:00:00"/>
    <s v="2024-01-22 20:00:00"/>
    <x v="5"/>
    <n v="574"/>
    <n v="4494"/>
    <n v="416"/>
    <n v="17"/>
    <s v="W Pass"/>
    <x v="1"/>
    <x v="1"/>
    <s v="DRV31"/>
    <x v="0"/>
    <s v="External"/>
    <n v="4.2"/>
    <s v="South_External"/>
    <x v="1"/>
    <x v="0"/>
  </r>
  <r>
    <s v="D1515"/>
    <n v="1"/>
    <d v="2024-01-22T11:00:00"/>
    <s v="2024-01-22 23:00:00"/>
    <s v="2024-01-22 21:00:00"/>
    <x v="4"/>
    <n v="451"/>
    <n v="955"/>
    <n v="708"/>
    <n v="28"/>
    <s v="W Pass"/>
    <x v="0"/>
    <x v="3"/>
    <s v="DRV17"/>
    <x v="3"/>
    <s v="External"/>
    <n v="4.5"/>
    <s v="Central_External"/>
    <x v="0"/>
    <x v="0"/>
  </r>
  <r>
    <s v="D1516"/>
    <n v="1"/>
    <d v="2024-01-22T12:00:00"/>
    <s v="2024-01-23 00:00:00"/>
    <s v="2024-01-22 22:00:00"/>
    <x v="4"/>
    <n v="752"/>
    <n v="1040"/>
    <n v="489"/>
    <n v="21"/>
    <s v="W Pass"/>
    <x v="2"/>
    <x v="2"/>
    <s v="DRV5"/>
    <x v="3"/>
    <s v="External"/>
    <n v="4.7"/>
    <s v="Central_External"/>
    <x v="0"/>
    <x v="0"/>
  </r>
  <r>
    <s v="D1517"/>
    <n v="1"/>
    <d v="2024-01-22T13:00:00"/>
    <s v="2024-01-23 01:00:00"/>
    <s v="2024-01-22 23:00:00"/>
    <x v="3"/>
    <n v="974"/>
    <n v="2919"/>
    <n v="254"/>
    <n v="26"/>
    <s v="W Pass"/>
    <x v="3"/>
    <x v="3"/>
    <s v="DRV33"/>
    <x v="4"/>
    <s v="Internal"/>
    <n v="4.2"/>
    <s v="North_Internal"/>
    <x v="1"/>
    <x v="0"/>
  </r>
  <r>
    <s v="D1518"/>
    <n v="1"/>
    <d v="2024-01-22T14:00:00"/>
    <s v="2024-01-23 02:00:00"/>
    <s v="2024-01-23 00:00:00"/>
    <x v="3"/>
    <n v="371"/>
    <n v="2403"/>
    <n v="749"/>
    <n v="2"/>
    <s v="W Pass"/>
    <x v="0"/>
    <x v="3"/>
    <s v="DRV46"/>
    <x v="2"/>
    <s v="External"/>
    <n v="4.2"/>
    <s v="East_External"/>
    <x v="0"/>
    <x v="0"/>
  </r>
  <r>
    <s v="D1519"/>
    <n v="1"/>
    <d v="2024-01-22T15:00:00"/>
    <s v="2024-01-23 03:00:00"/>
    <s v="2024-01-23 01:00:00"/>
    <x v="3"/>
    <n v="237"/>
    <n v="2774"/>
    <n v="641"/>
    <n v="13"/>
    <s v="W Pass"/>
    <x v="3"/>
    <x v="0"/>
    <s v="DRV30"/>
    <x v="3"/>
    <s v="Internal"/>
    <n v="4.7"/>
    <s v="Central_Internal"/>
    <x v="0"/>
    <x v="0"/>
  </r>
  <r>
    <s v="D1520"/>
    <n v="1"/>
    <d v="2024-01-22T16:00:00"/>
    <s v="2024-01-23 04:00:00"/>
    <s v="2024-01-23 02:00:00"/>
    <x v="5"/>
    <n v="716"/>
    <n v="2727"/>
    <n v="463"/>
    <n v="21"/>
    <s v="W Pass"/>
    <x v="3"/>
    <x v="3"/>
    <s v="DRV41"/>
    <x v="0"/>
    <s v="Internal"/>
    <n v="4.7"/>
    <s v="South_Internal"/>
    <x v="1"/>
    <x v="0"/>
  </r>
  <r>
    <s v="D1521"/>
    <n v="1"/>
    <d v="2024-01-22T17:00:00"/>
    <s v="2024-01-23 05:00:00"/>
    <s v="2024-01-23 03:00:00"/>
    <x v="4"/>
    <n v="509"/>
    <n v="3886"/>
    <n v="453"/>
    <n v="24"/>
    <s v="W Pass"/>
    <x v="2"/>
    <x v="1"/>
    <s v="DRV31"/>
    <x v="4"/>
    <s v="Internal"/>
    <n v="4.2"/>
    <s v="North_Internal"/>
    <x v="0"/>
    <x v="0"/>
  </r>
  <r>
    <s v="D1522"/>
    <n v="1"/>
    <d v="2024-01-22T18:00:00"/>
    <s v="2024-01-23 06:00:00"/>
    <s v="2024-01-23 04:00:00"/>
    <x v="5"/>
    <n v="924"/>
    <n v="1799"/>
    <n v="163"/>
    <n v="23"/>
    <s v="W Pass"/>
    <x v="0"/>
    <x v="3"/>
    <s v="DRV41"/>
    <x v="1"/>
    <s v="External"/>
    <n v="4.7"/>
    <s v="West_External"/>
    <x v="0"/>
    <x v="0"/>
  </r>
  <r>
    <s v="D1523"/>
    <n v="1"/>
    <d v="2024-01-22T19:00:00"/>
    <s v="2024-01-23 07:00:00"/>
    <s v="2024-01-23 05:00:00"/>
    <x v="4"/>
    <n v="402"/>
    <n v="2992"/>
    <n v="470"/>
    <n v="11"/>
    <s v="W Pass"/>
    <x v="1"/>
    <x v="1"/>
    <s v="DRV19"/>
    <x v="2"/>
    <s v="Internal"/>
    <n v="4.5"/>
    <s v="East_Internal"/>
    <x v="1"/>
    <x v="0"/>
  </r>
  <r>
    <s v="D1524"/>
    <n v="1"/>
    <d v="2024-01-22T20:00:00"/>
    <s v="2024-01-23 08:00:00"/>
    <s v="2024-01-23 06:00:00"/>
    <x v="5"/>
    <n v="483"/>
    <n v="3679"/>
    <n v="605"/>
    <n v="2"/>
    <s v="W Pass"/>
    <x v="3"/>
    <x v="3"/>
    <s v="DRV25"/>
    <x v="4"/>
    <s v="Internal"/>
    <m/>
    <s v="North_Internal"/>
    <x v="0"/>
    <x v="0"/>
  </r>
  <r>
    <s v="D1525"/>
    <n v="1"/>
    <d v="2024-01-22T21:00:00"/>
    <s v="2024-01-23 09:00:00"/>
    <s v="2024-01-23 07:00:00"/>
    <x v="2"/>
    <n v="485"/>
    <n v="4119"/>
    <n v="240"/>
    <n v="9"/>
    <s v="W Pass"/>
    <x v="1"/>
    <x v="1"/>
    <s v="DRV18"/>
    <x v="3"/>
    <s v="Internal"/>
    <n v="4.5"/>
    <s v="Central_Internal"/>
    <x v="0"/>
    <x v="0"/>
  </r>
  <r>
    <s v="D1526"/>
    <n v="1"/>
    <d v="2024-01-22T22:00:00"/>
    <s v="2024-01-23 10:00:00"/>
    <s v="2024-01-23 08:00:00"/>
    <x v="5"/>
    <n v="226"/>
    <n v="3602"/>
    <n v="538"/>
    <n v="21"/>
    <s v="W Pass"/>
    <x v="1"/>
    <x v="2"/>
    <s v="DRV39"/>
    <x v="0"/>
    <s v="External"/>
    <n v="4.5"/>
    <s v="South_External"/>
    <x v="1"/>
    <x v="0"/>
  </r>
  <r>
    <s v="D1527"/>
    <n v="1"/>
    <d v="2024-01-22T23:00:00"/>
    <s v="2024-01-23 11:00:00"/>
    <s v="2024-01-23 09:00:00"/>
    <x v="2"/>
    <n v="810"/>
    <n v="3839"/>
    <n v="717"/>
    <n v="3"/>
    <s v="W Pass"/>
    <x v="2"/>
    <x v="2"/>
    <s v="DRV11"/>
    <x v="1"/>
    <s v="External"/>
    <n v="3.8"/>
    <s v="West_External"/>
    <x v="0"/>
    <x v="0"/>
  </r>
  <r>
    <s v="D1528"/>
    <n v="1"/>
    <d v="2024-01-23T00:00:00"/>
    <s v="2024-01-23 12:00:00"/>
    <s v="2024-01-23 10:00:00"/>
    <x v="3"/>
    <n v="657"/>
    <n v="1286"/>
    <n v="613"/>
    <n v="17"/>
    <s v="W Pass"/>
    <x v="1"/>
    <x v="2"/>
    <s v="DRV50"/>
    <x v="1"/>
    <s v="Internal"/>
    <n v="4.5"/>
    <s v="West_Internal"/>
    <x v="0"/>
    <x v="0"/>
  </r>
  <r>
    <s v="D1529"/>
    <n v="1"/>
    <d v="2024-01-23T01:00:00"/>
    <s v="2024-01-23 13:00:00"/>
    <s v="2024-01-23 11:00:00"/>
    <x v="4"/>
    <n v="341"/>
    <n v="1816"/>
    <n v="590"/>
    <n v="13"/>
    <s v="W Pass"/>
    <x v="1"/>
    <x v="3"/>
    <s v="DRV13"/>
    <x v="1"/>
    <s v="External"/>
    <m/>
    <s v="West_External"/>
    <x v="1"/>
    <x v="0"/>
  </r>
  <r>
    <s v="D1530"/>
    <n v="1"/>
    <d v="2024-01-23T02:00:00"/>
    <s v="2024-01-23 14:00:00"/>
    <s v="2024-01-23 12:00:00"/>
    <x v="2"/>
    <n v="466"/>
    <n v="3684"/>
    <n v="502"/>
    <n v="8"/>
    <s v="W Pass"/>
    <x v="1"/>
    <x v="0"/>
    <s v="DRV35"/>
    <x v="1"/>
    <s v="External"/>
    <m/>
    <s v="West_External"/>
    <x v="0"/>
    <x v="0"/>
  </r>
  <r>
    <s v="D1531"/>
    <n v="1"/>
    <d v="2024-01-23T03:00:00"/>
    <s v="2024-01-23 15:00:00"/>
    <s v="2024-01-23 13:00:00"/>
    <x v="0"/>
    <n v="676"/>
    <n v="2825"/>
    <n v="172"/>
    <n v="11"/>
    <s v="W Pass"/>
    <x v="3"/>
    <x v="3"/>
    <s v="DRV1"/>
    <x v="0"/>
    <s v="External"/>
    <n v="4"/>
    <s v="South_External"/>
    <x v="0"/>
    <x v="0"/>
  </r>
  <r>
    <s v="D1532"/>
    <n v="1"/>
    <d v="2024-01-23T04:00:00"/>
    <s v="2024-01-23 16:00:00"/>
    <s v="2024-01-23 14:00:00"/>
    <x v="1"/>
    <n v="719"/>
    <n v="2777"/>
    <n v="787"/>
    <n v="23"/>
    <s v="W Pass"/>
    <x v="0"/>
    <x v="1"/>
    <s v="DRV8"/>
    <x v="1"/>
    <s v="Internal"/>
    <m/>
    <s v="West_Internal"/>
    <x v="1"/>
    <x v="0"/>
  </r>
  <r>
    <s v="D1533"/>
    <n v="1"/>
    <d v="2024-01-23T05:00:00"/>
    <s v="2024-01-23 17:00:00"/>
    <s v="2024-01-23 15:00:00"/>
    <x v="3"/>
    <n v="346"/>
    <n v="4655"/>
    <n v="270"/>
    <n v="12"/>
    <s v="W Pass"/>
    <x v="2"/>
    <x v="3"/>
    <s v="DRV14"/>
    <x v="3"/>
    <s v="Internal"/>
    <n v="4"/>
    <s v="Central_Internal"/>
    <x v="0"/>
    <x v="0"/>
  </r>
  <r>
    <s v="D1534"/>
    <n v="1"/>
    <d v="2024-01-23T06:00:00"/>
    <s v="2024-01-23 18:00:00"/>
    <s v="2024-01-23 16:00:00"/>
    <x v="2"/>
    <n v="761"/>
    <n v="2113"/>
    <n v="600"/>
    <n v="24"/>
    <s v="W Pass"/>
    <x v="3"/>
    <x v="1"/>
    <s v="DRV8"/>
    <x v="1"/>
    <s v="Internal"/>
    <n v="3.8"/>
    <s v="West_Internal"/>
    <x v="0"/>
    <x v="0"/>
  </r>
  <r>
    <s v="D1535"/>
    <n v="1"/>
    <d v="2024-01-23T07:00:00"/>
    <s v="2024-01-23 19:00:00"/>
    <s v="2024-01-23 17:00:00"/>
    <x v="2"/>
    <n v="859"/>
    <n v="4469"/>
    <n v="239"/>
    <n v="12"/>
    <s v="W Pass"/>
    <x v="0"/>
    <x v="3"/>
    <s v="DRV12"/>
    <x v="4"/>
    <s v="External"/>
    <n v="3.8"/>
    <s v="North_External"/>
    <x v="1"/>
    <x v="0"/>
  </r>
  <r>
    <s v="D1536"/>
    <n v="1"/>
    <d v="2024-01-23T08:00:00"/>
    <s v="2024-01-23 20:00:00"/>
    <s v="2024-01-23 18:00:00"/>
    <x v="0"/>
    <n v="471"/>
    <n v="3555"/>
    <n v="786"/>
    <n v="12"/>
    <s v="W Pass"/>
    <x v="3"/>
    <x v="2"/>
    <s v="DRV48"/>
    <x v="2"/>
    <s v="External"/>
    <n v="4.7"/>
    <s v="East_External"/>
    <x v="0"/>
    <x v="0"/>
  </r>
  <r>
    <s v="D1537"/>
    <n v="1"/>
    <d v="2024-01-23T09:00:00"/>
    <s v="2024-01-23 21:00:00"/>
    <s v="2024-01-23 19:00:00"/>
    <x v="5"/>
    <n v="883"/>
    <n v="1255"/>
    <n v="139"/>
    <n v="29"/>
    <s v="W Pass"/>
    <x v="0"/>
    <x v="0"/>
    <s v="DRV43"/>
    <x v="2"/>
    <s v="External"/>
    <n v="4.7"/>
    <s v="East_External"/>
    <x v="0"/>
    <x v="0"/>
  </r>
  <r>
    <s v="D1538"/>
    <n v="1"/>
    <d v="2024-01-23T10:00:00"/>
    <s v="2024-01-23 22:00:00"/>
    <s v="2024-01-23 20:00:00"/>
    <x v="5"/>
    <n v="204"/>
    <n v="4590"/>
    <n v="449"/>
    <n v="10"/>
    <s v="W Pass"/>
    <x v="3"/>
    <x v="0"/>
    <s v="DRV40"/>
    <x v="0"/>
    <s v="External"/>
    <n v="4.7"/>
    <s v="South_External"/>
    <x v="1"/>
    <x v="0"/>
  </r>
  <r>
    <s v="D1539"/>
    <n v="1"/>
    <d v="2024-01-23T11:00:00"/>
    <s v="2024-01-23 23:00:00"/>
    <s v="2024-01-23 21:00:00"/>
    <x v="2"/>
    <n v="82"/>
    <n v="763"/>
    <n v="384"/>
    <n v="26"/>
    <s v="W Pass"/>
    <x v="3"/>
    <x v="1"/>
    <s v="DRV29"/>
    <x v="3"/>
    <s v="External"/>
    <n v="3.8"/>
    <s v="Central_External"/>
    <x v="0"/>
    <x v="0"/>
  </r>
  <r>
    <s v="D1540"/>
    <n v="1"/>
    <d v="2024-01-23T12:00:00"/>
    <s v="2024-01-24 00:00:00"/>
    <s v="2024-01-23 22:00:00"/>
    <x v="5"/>
    <n v="760"/>
    <n v="3379"/>
    <n v="227"/>
    <n v="12"/>
    <s v="W Pass"/>
    <x v="2"/>
    <x v="0"/>
    <s v="DRV34"/>
    <x v="0"/>
    <s v="External"/>
    <n v="4.2"/>
    <s v="South_External"/>
    <x v="0"/>
    <x v="0"/>
  </r>
  <r>
    <s v="D1541"/>
    <n v="1"/>
    <d v="2024-01-23T13:00:00"/>
    <s v="2024-01-24 01:00:00"/>
    <s v="2024-01-23 23:00:00"/>
    <x v="1"/>
    <n v="673"/>
    <n v="851"/>
    <n v="212"/>
    <n v="21"/>
    <s v="W Pass"/>
    <x v="0"/>
    <x v="1"/>
    <s v="DRV13"/>
    <x v="3"/>
    <s v="External"/>
    <n v="3.8"/>
    <s v="Central_External"/>
    <x v="1"/>
    <x v="0"/>
  </r>
  <r>
    <s v="D1542"/>
    <n v="1"/>
    <d v="2024-01-23T14:00:00"/>
    <s v="2024-01-24 02:00:00"/>
    <s v="2024-01-24 00:00:00"/>
    <x v="4"/>
    <n v="876"/>
    <n v="2457"/>
    <n v="232"/>
    <n v="6"/>
    <s v="W Pass"/>
    <x v="1"/>
    <x v="1"/>
    <s v="DRV17"/>
    <x v="2"/>
    <s v="Internal"/>
    <n v="4"/>
    <s v="East_Internal"/>
    <x v="0"/>
    <x v="0"/>
  </r>
  <r>
    <s v="D1543"/>
    <n v="1"/>
    <d v="2024-01-23T15:00:00"/>
    <s v="2024-01-24 03:00:00"/>
    <s v="2024-01-24 01:00:00"/>
    <x v="2"/>
    <n v="158"/>
    <n v="4705"/>
    <n v="224"/>
    <n v="20"/>
    <s v="W Pass"/>
    <x v="0"/>
    <x v="2"/>
    <s v="DRV35"/>
    <x v="0"/>
    <s v="Internal"/>
    <m/>
    <s v="South_Internal"/>
    <x v="0"/>
    <x v="0"/>
  </r>
  <r>
    <s v="D1544"/>
    <n v="1"/>
    <d v="2024-01-23T16:00:00"/>
    <s v="2024-01-24 04:00:00"/>
    <s v="2024-01-24 02:00:00"/>
    <x v="0"/>
    <n v="539"/>
    <n v="1701"/>
    <n v="277"/>
    <n v="13"/>
    <s v="W Pass"/>
    <x v="1"/>
    <x v="2"/>
    <s v="DRV15"/>
    <x v="4"/>
    <s v="External"/>
    <n v="3.8"/>
    <s v="North_External"/>
    <x v="1"/>
    <x v="0"/>
  </r>
  <r>
    <s v="D1545"/>
    <n v="1"/>
    <d v="2024-01-23T17:00:00"/>
    <s v="2024-01-24 05:00:00"/>
    <s v="2024-01-24 03:00:00"/>
    <x v="3"/>
    <n v="138"/>
    <n v="3947"/>
    <n v="98"/>
    <n v="28"/>
    <s v="W Pass"/>
    <x v="2"/>
    <x v="0"/>
    <s v="DRV48"/>
    <x v="0"/>
    <s v="External"/>
    <m/>
    <s v="South_External"/>
    <x v="0"/>
    <x v="0"/>
  </r>
  <r>
    <s v="D1546"/>
    <n v="1"/>
    <d v="2024-01-23T18:00:00"/>
    <s v="2024-01-24 06:00:00"/>
    <s v="2024-01-24 04:00:00"/>
    <x v="5"/>
    <n v="278"/>
    <n v="3767"/>
    <n v="144"/>
    <n v="3"/>
    <s v="W Pass"/>
    <x v="1"/>
    <x v="3"/>
    <s v="DRV38"/>
    <x v="4"/>
    <s v="External"/>
    <n v="4.5"/>
    <s v="North_External"/>
    <x v="0"/>
    <x v="0"/>
  </r>
  <r>
    <s v="D1547"/>
    <n v="1"/>
    <d v="2024-01-23T19:00:00"/>
    <s v="2024-01-24 07:00:00"/>
    <s v="2024-01-24 05:00:00"/>
    <x v="3"/>
    <n v="792"/>
    <n v="545"/>
    <n v="106"/>
    <n v="4"/>
    <s v="W Pass"/>
    <x v="2"/>
    <x v="2"/>
    <s v="DRV32"/>
    <x v="0"/>
    <s v="External"/>
    <m/>
    <s v="South_External"/>
    <x v="1"/>
    <x v="0"/>
  </r>
  <r>
    <s v="D1548"/>
    <n v="1"/>
    <d v="2024-01-23T20:00:00"/>
    <s v="2024-01-24 08:00:00"/>
    <s v="2024-01-24 06:00:00"/>
    <x v="4"/>
    <n v="733"/>
    <n v="2703"/>
    <n v="250"/>
    <n v="12"/>
    <s v="W Pass"/>
    <x v="1"/>
    <x v="0"/>
    <s v="DRV7"/>
    <x v="3"/>
    <s v="Internal"/>
    <m/>
    <s v="Central_Internal"/>
    <x v="0"/>
    <x v="0"/>
  </r>
  <r>
    <s v="D1549"/>
    <n v="1"/>
    <d v="2024-01-23T21:00:00"/>
    <s v="2024-01-24 09:00:00"/>
    <s v="2024-01-24 07:00:00"/>
    <x v="3"/>
    <n v="504"/>
    <n v="4746"/>
    <n v="410"/>
    <n v="13"/>
    <s v="W Pass"/>
    <x v="3"/>
    <x v="1"/>
    <s v="DRV8"/>
    <x v="0"/>
    <s v="External"/>
    <n v="4.5"/>
    <s v="South_External"/>
    <x v="0"/>
    <x v="0"/>
  </r>
  <r>
    <s v="D1550"/>
    <n v="1"/>
    <d v="2024-01-23T22:00:00"/>
    <s v="2024-01-24 10:00:00"/>
    <s v="2024-01-24 08:00:00"/>
    <x v="1"/>
    <n v="502"/>
    <n v="823"/>
    <n v="102"/>
    <n v="11"/>
    <s v="W Pass"/>
    <x v="3"/>
    <x v="0"/>
    <s v="DRV37"/>
    <x v="0"/>
    <s v="Internal"/>
    <n v="4.2"/>
    <s v="South_Internal"/>
    <x v="1"/>
    <x v="0"/>
  </r>
  <r>
    <s v="D1551"/>
    <n v="1"/>
    <d v="2024-01-23T23:00:00"/>
    <s v="2024-01-24 11:00:00"/>
    <s v="2024-01-24 09:00:00"/>
    <x v="3"/>
    <n v="357"/>
    <n v="1000"/>
    <n v="215"/>
    <n v="11"/>
    <s v="W Pass"/>
    <x v="2"/>
    <x v="3"/>
    <s v="DRV37"/>
    <x v="0"/>
    <s v="Internal"/>
    <m/>
    <s v="South_Internal"/>
    <x v="0"/>
    <x v="0"/>
  </r>
  <r>
    <s v="D1552"/>
    <n v="1"/>
    <d v="2024-01-24T00:00:00"/>
    <s v="2024-01-24 12:00:00"/>
    <s v="2024-01-24 10:00:00"/>
    <x v="5"/>
    <n v="643"/>
    <n v="3929"/>
    <n v="224"/>
    <n v="25"/>
    <s v="W Pass"/>
    <x v="3"/>
    <x v="3"/>
    <s v="DRV33"/>
    <x v="0"/>
    <s v="Internal"/>
    <n v="4.5"/>
    <s v="South_Internal"/>
    <x v="0"/>
    <x v="0"/>
  </r>
  <r>
    <s v="D1553"/>
    <n v="1"/>
    <d v="2024-01-24T01:00:00"/>
    <s v="2024-01-24 13:00:00"/>
    <s v="2024-01-24 11:00:00"/>
    <x v="3"/>
    <n v="701"/>
    <n v="2411"/>
    <n v="172"/>
    <n v="15"/>
    <s v="W Pass"/>
    <x v="1"/>
    <x v="3"/>
    <s v="DRV26"/>
    <x v="2"/>
    <s v="Internal"/>
    <m/>
    <s v="East_Internal"/>
    <x v="1"/>
    <x v="0"/>
  </r>
  <r>
    <s v="D1554"/>
    <n v="1"/>
    <d v="2024-01-24T02:00:00"/>
    <s v="2024-01-24 14:00:00"/>
    <s v="2024-01-24 12:00:00"/>
    <x v="1"/>
    <n v="508"/>
    <n v="4066"/>
    <n v="281"/>
    <n v="22"/>
    <s v="W Pass"/>
    <x v="1"/>
    <x v="3"/>
    <s v="DRV18"/>
    <x v="1"/>
    <s v="External"/>
    <n v="4.7"/>
    <s v="West_External"/>
    <x v="0"/>
    <x v="0"/>
  </r>
  <r>
    <s v="D1555"/>
    <n v="1"/>
    <d v="2024-01-24T03:00:00"/>
    <s v="2024-01-24 15:00:00"/>
    <s v="2024-01-24 13:00:00"/>
    <x v="3"/>
    <n v="667"/>
    <n v="707"/>
    <n v="739"/>
    <n v="20"/>
    <s v="W Pass"/>
    <x v="2"/>
    <x v="0"/>
    <s v="DRV30"/>
    <x v="3"/>
    <s v="External"/>
    <m/>
    <s v="Central_External"/>
    <x v="0"/>
    <x v="0"/>
  </r>
  <r>
    <s v="D1556"/>
    <n v="1"/>
    <d v="2024-01-24T04:00:00"/>
    <s v="2024-01-24 16:00:00"/>
    <s v="2024-01-24 14:00:00"/>
    <x v="3"/>
    <n v="479"/>
    <n v="1471"/>
    <n v="592"/>
    <n v="15"/>
    <s v="W Pass"/>
    <x v="1"/>
    <x v="0"/>
    <s v="DRV28"/>
    <x v="2"/>
    <s v="External"/>
    <n v="4.7"/>
    <s v="East_External"/>
    <x v="1"/>
    <x v="0"/>
  </r>
  <r>
    <s v="D1557"/>
    <n v="1"/>
    <d v="2024-01-24T05:00:00"/>
    <s v="2024-01-24 17:00:00"/>
    <s v="2024-01-24 15:00:00"/>
    <x v="5"/>
    <n v="933"/>
    <n v="1720"/>
    <n v="352"/>
    <n v="13"/>
    <s v="W Pass"/>
    <x v="1"/>
    <x v="1"/>
    <s v="DRV5"/>
    <x v="2"/>
    <s v="Internal"/>
    <n v="4.5"/>
    <s v="East_Internal"/>
    <x v="0"/>
    <x v="0"/>
  </r>
  <r>
    <s v="D1558"/>
    <n v="1"/>
    <d v="2024-01-24T06:00:00"/>
    <s v="2024-01-24 18:00:00"/>
    <s v="2024-01-24 16:00:00"/>
    <x v="3"/>
    <n v="352"/>
    <n v="3953"/>
    <n v="673"/>
    <n v="17"/>
    <s v="W Pass"/>
    <x v="0"/>
    <x v="2"/>
    <s v="DRV36"/>
    <x v="3"/>
    <s v="Internal"/>
    <n v="4"/>
    <s v="Central_Internal"/>
    <x v="0"/>
    <x v="0"/>
  </r>
  <r>
    <s v="D1559"/>
    <n v="1"/>
    <d v="2024-01-24T07:00:00"/>
    <s v="2024-01-24 19:00:00"/>
    <s v="2024-01-24 17:00:00"/>
    <x v="0"/>
    <n v="541"/>
    <n v="1424"/>
    <n v="568"/>
    <n v="25"/>
    <s v="W Pass"/>
    <x v="2"/>
    <x v="3"/>
    <s v="DRV4"/>
    <x v="0"/>
    <s v="Internal"/>
    <n v="3.8"/>
    <s v="South_Internal"/>
    <x v="1"/>
    <x v="0"/>
  </r>
  <r>
    <s v="D1560"/>
    <n v="1"/>
    <d v="2024-01-24T08:00:00"/>
    <s v="2024-01-24 20:00:00"/>
    <s v="2024-01-24 18:00:00"/>
    <x v="0"/>
    <n v="666"/>
    <n v="4050"/>
    <n v="137"/>
    <n v="10"/>
    <s v="W Pass"/>
    <x v="0"/>
    <x v="1"/>
    <s v="DRV1"/>
    <x v="4"/>
    <s v="External"/>
    <n v="3.8"/>
    <s v="North_External"/>
    <x v="0"/>
    <x v="0"/>
  </r>
  <r>
    <s v="D1561"/>
    <n v="1"/>
    <d v="2024-01-24T09:00:00"/>
    <s v="2024-01-24 21:00:00"/>
    <s v="2024-01-24 19:00:00"/>
    <x v="2"/>
    <n v="214"/>
    <n v="1540"/>
    <n v="550"/>
    <n v="4"/>
    <s v="W Pass"/>
    <x v="0"/>
    <x v="3"/>
    <s v="DRV40"/>
    <x v="1"/>
    <s v="Internal"/>
    <n v="4"/>
    <s v="West_Internal"/>
    <x v="0"/>
    <x v="0"/>
  </r>
  <r>
    <s v="D1562"/>
    <n v="1"/>
    <d v="2024-01-24T10:00:00"/>
    <s v="2024-01-24 22:00:00"/>
    <s v="2024-01-24 20:00:00"/>
    <x v="2"/>
    <n v="483"/>
    <n v="2529"/>
    <n v="129"/>
    <n v="8"/>
    <s v="W Pass"/>
    <x v="0"/>
    <x v="2"/>
    <s v="DRV40"/>
    <x v="1"/>
    <s v="Internal"/>
    <n v="4.7"/>
    <s v="West_Internal"/>
    <x v="1"/>
    <x v="0"/>
  </r>
  <r>
    <s v="D1563"/>
    <n v="1"/>
    <d v="2024-01-24T11:00:00"/>
    <s v="2024-01-24 23:00:00"/>
    <s v="2024-01-24 21:00:00"/>
    <x v="1"/>
    <n v="987"/>
    <n v="3453"/>
    <n v="343"/>
    <n v="7"/>
    <s v="W Pass"/>
    <x v="2"/>
    <x v="3"/>
    <s v="DRV29"/>
    <x v="4"/>
    <s v="Internal"/>
    <n v="3.8"/>
    <s v="North_Internal"/>
    <x v="0"/>
    <x v="0"/>
  </r>
  <r>
    <s v="D1564"/>
    <n v="1"/>
    <d v="2024-01-24T12:00:00"/>
    <s v="2024-01-25 00:00:00"/>
    <s v="2024-01-24 22:00:00"/>
    <x v="2"/>
    <n v="638"/>
    <n v="550"/>
    <n v="720"/>
    <n v="19"/>
    <s v="W Pass"/>
    <x v="0"/>
    <x v="1"/>
    <s v="DRV42"/>
    <x v="3"/>
    <s v="External"/>
    <m/>
    <s v="Central_External"/>
    <x v="0"/>
    <x v="0"/>
  </r>
  <r>
    <s v="D1565"/>
    <n v="1"/>
    <d v="2024-01-24T13:00:00"/>
    <s v="2024-01-25 01:00:00"/>
    <s v="2024-01-24 23:00:00"/>
    <x v="3"/>
    <n v="484"/>
    <n v="1142"/>
    <n v="282"/>
    <n v="26"/>
    <s v="W Pass"/>
    <x v="2"/>
    <x v="2"/>
    <s v="DRV35"/>
    <x v="3"/>
    <s v="Internal"/>
    <n v="4.5"/>
    <s v="Central_Internal"/>
    <x v="1"/>
    <x v="0"/>
  </r>
  <r>
    <s v="D1566"/>
    <n v="1"/>
    <d v="2024-01-24T14:00:00"/>
    <s v="2024-01-25 02:00:00"/>
    <s v="2024-01-25 00:00:00"/>
    <x v="2"/>
    <n v="567"/>
    <n v="3034"/>
    <n v="181"/>
    <n v="7"/>
    <s v="W Pass"/>
    <x v="3"/>
    <x v="1"/>
    <s v="DRV23"/>
    <x v="1"/>
    <s v="External"/>
    <n v="3.8"/>
    <s v="West_External"/>
    <x v="0"/>
    <x v="0"/>
  </r>
  <r>
    <s v="D1567"/>
    <n v="1"/>
    <d v="2024-01-24T15:00:00"/>
    <s v="2024-01-25 03:00:00"/>
    <s v="2024-01-25 01:00:00"/>
    <x v="3"/>
    <n v="88"/>
    <n v="846"/>
    <n v="545"/>
    <n v="11"/>
    <s v="W Pass"/>
    <x v="3"/>
    <x v="0"/>
    <s v="DRV15"/>
    <x v="0"/>
    <s v="External"/>
    <n v="4.7"/>
    <s v="South_External"/>
    <x v="0"/>
    <x v="0"/>
  </r>
  <r>
    <s v="D1568"/>
    <n v="1"/>
    <d v="2024-01-24T16:00:00"/>
    <s v="2024-01-25 04:00:00"/>
    <s v="2024-01-25 02:00:00"/>
    <x v="4"/>
    <n v="278"/>
    <n v="2455"/>
    <n v="335"/>
    <n v="12"/>
    <s v="W Pass"/>
    <x v="1"/>
    <x v="3"/>
    <s v="DRV22"/>
    <x v="1"/>
    <s v="External"/>
    <n v="4.5"/>
    <s v="West_External"/>
    <x v="1"/>
    <x v="0"/>
  </r>
  <r>
    <s v="D1569"/>
    <n v="1"/>
    <d v="2024-01-24T17:00:00"/>
    <s v="2024-01-25 05:00:00"/>
    <s v="2024-01-25 03:00:00"/>
    <x v="3"/>
    <n v="733"/>
    <n v="3794"/>
    <n v="285"/>
    <n v="23"/>
    <s v="W Pass"/>
    <x v="3"/>
    <x v="1"/>
    <s v="DRV15"/>
    <x v="3"/>
    <s v="Internal"/>
    <n v="4"/>
    <s v="Central_Internal"/>
    <x v="0"/>
    <x v="0"/>
  </r>
  <r>
    <s v="D1570"/>
    <n v="1"/>
    <d v="2024-01-24T18:00:00"/>
    <s v="2024-01-25 06:00:00"/>
    <s v="2024-01-25 04:00:00"/>
    <x v="3"/>
    <n v="373"/>
    <n v="2343"/>
    <n v="616"/>
    <n v="7"/>
    <s v="W Pass"/>
    <x v="1"/>
    <x v="3"/>
    <s v="DRV11"/>
    <x v="3"/>
    <s v="External"/>
    <n v="4.2"/>
    <s v="Central_External"/>
    <x v="0"/>
    <x v="0"/>
  </r>
  <r>
    <s v="D1571"/>
    <n v="1"/>
    <d v="2024-01-24T19:00:00"/>
    <s v="2024-01-25 07:00:00"/>
    <s v="2024-01-25 05:00:00"/>
    <x v="4"/>
    <n v="847"/>
    <n v="3261"/>
    <n v="175"/>
    <n v="12"/>
    <s v="W Pass"/>
    <x v="1"/>
    <x v="1"/>
    <s v="DRV37"/>
    <x v="0"/>
    <s v="Internal"/>
    <n v="4.5"/>
    <s v="South_Internal"/>
    <x v="1"/>
    <x v="0"/>
  </r>
  <r>
    <s v="D1572"/>
    <n v="1"/>
    <d v="2024-01-24T20:00:00"/>
    <s v="2024-01-25 08:00:00"/>
    <s v="2024-01-25 06:00:00"/>
    <x v="3"/>
    <n v="810"/>
    <n v="4801"/>
    <n v="522"/>
    <n v="13"/>
    <s v="W Pass"/>
    <x v="1"/>
    <x v="2"/>
    <s v="DRV5"/>
    <x v="3"/>
    <s v="Internal"/>
    <n v="4"/>
    <s v="Central_Internal"/>
    <x v="0"/>
    <x v="0"/>
  </r>
  <r>
    <s v="D1573"/>
    <n v="1"/>
    <d v="2024-01-24T21:00:00"/>
    <s v="2024-01-25 09:00:00"/>
    <s v="2024-01-25 07:00:00"/>
    <x v="4"/>
    <n v="905"/>
    <n v="2751"/>
    <n v="233"/>
    <n v="23"/>
    <s v="W Pass"/>
    <x v="1"/>
    <x v="3"/>
    <s v="DRV39"/>
    <x v="0"/>
    <s v="Internal"/>
    <n v="3.8"/>
    <s v="South_Internal"/>
    <x v="0"/>
    <x v="0"/>
  </r>
  <r>
    <s v="D1574"/>
    <n v="1"/>
    <d v="2024-01-24T22:00:00"/>
    <s v="2024-01-25 10:00:00"/>
    <s v="2024-01-25 08:00:00"/>
    <x v="5"/>
    <n v="244"/>
    <n v="2434"/>
    <n v="334"/>
    <n v="12"/>
    <s v="W Pass"/>
    <x v="2"/>
    <x v="3"/>
    <s v="DRV14"/>
    <x v="1"/>
    <s v="External"/>
    <m/>
    <s v="West_External"/>
    <x v="1"/>
    <x v="0"/>
  </r>
  <r>
    <s v="D1575"/>
    <n v="1"/>
    <d v="2024-01-24T23:00:00"/>
    <s v="2024-01-25 11:00:00"/>
    <s v="2024-01-25 09:00:00"/>
    <x v="4"/>
    <n v="519"/>
    <n v="4716"/>
    <n v="637"/>
    <n v="21"/>
    <s v="W Pass"/>
    <x v="0"/>
    <x v="3"/>
    <s v="DRV42"/>
    <x v="4"/>
    <s v="Internal"/>
    <n v="4.7"/>
    <s v="North_Internal"/>
    <x v="0"/>
    <x v="0"/>
  </r>
  <r>
    <s v="D1576"/>
    <n v="1"/>
    <d v="2024-01-25T00:00:00"/>
    <s v="2024-01-25 12:00:00"/>
    <s v="2024-01-25 10:00:00"/>
    <x v="2"/>
    <n v="113"/>
    <n v="674"/>
    <n v="102"/>
    <n v="11"/>
    <s v="W Pass"/>
    <x v="1"/>
    <x v="2"/>
    <s v="DRV7"/>
    <x v="4"/>
    <s v="External"/>
    <n v="4.5"/>
    <s v="North_External"/>
    <x v="0"/>
    <x v="0"/>
  </r>
  <r>
    <s v="D1577"/>
    <n v="1"/>
    <d v="2024-01-25T01:00:00"/>
    <s v="2024-01-25 13:00:00"/>
    <s v="2024-01-25 11:00:00"/>
    <x v="1"/>
    <n v="946"/>
    <n v="2776"/>
    <n v="285"/>
    <n v="19"/>
    <s v="W Pass"/>
    <x v="2"/>
    <x v="0"/>
    <s v="DRV10"/>
    <x v="4"/>
    <s v="External"/>
    <n v="4.5"/>
    <s v="North_External"/>
    <x v="1"/>
    <x v="0"/>
  </r>
  <r>
    <s v="D1578"/>
    <n v="1"/>
    <d v="2024-01-25T02:00:00"/>
    <s v="2024-01-25 14:00:00"/>
    <s v="2024-01-25 12:00:00"/>
    <x v="2"/>
    <n v="972"/>
    <n v="3715"/>
    <n v="756"/>
    <n v="26"/>
    <s v="W Pass"/>
    <x v="1"/>
    <x v="2"/>
    <s v="DRV47"/>
    <x v="2"/>
    <s v="External"/>
    <n v="4"/>
    <s v="East_External"/>
    <x v="0"/>
    <x v="0"/>
  </r>
  <r>
    <s v="D1579"/>
    <n v="1"/>
    <d v="2024-01-25T03:00:00"/>
    <s v="2024-01-25 15:00:00"/>
    <s v="2024-01-25 13:00:00"/>
    <x v="3"/>
    <n v="637"/>
    <n v="1066"/>
    <n v="475"/>
    <n v="21"/>
    <s v="W Pass"/>
    <x v="2"/>
    <x v="1"/>
    <s v="DRV34"/>
    <x v="4"/>
    <s v="Internal"/>
    <n v="4.2"/>
    <s v="North_Internal"/>
    <x v="0"/>
    <x v="0"/>
  </r>
  <r>
    <s v="D1580"/>
    <n v="1"/>
    <d v="2024-01-25T04:00:00"/>
    <s v="2024-01-25 16:00:00"/>
    <s v="2024-01-25 14:00:00"/>
    <x v="5"/>
    <n v="189"/>
    <n v="3153"/>
    <n v="548"/>
    <n v="11"/>
    <s v="W Pass"/>
    <x v="1"/>
    <x v="0"/>
    <s v="DRV29"/>
    <x v="3"/>
    <s v="External"/>
    <n v="4.7"/>
    <s v="Central_External"/>
    <x v="1"/>
    <x v="0"/>
  </r>
  <r>
    <s v="D1581"/>
    <n v="1"/>
    <d v="2024-01-25T05:00:00"/>
    <s v="2024-01-25 17:00:00"/>
    <s v="2024-01-25 15:00:00"/>
    <x v="2"/>
    <n v="402"/>
    <n v="1568"/>
    <n v="679"/>
    <n v="9"/>
    <s v="W Pass"/>
    <x v="0"/>
    <x v="3"/>
    <s v="DRV42"/>
    <x v="4"/>
    <s v="Internal"/>
    <m/>
    <s v="North_Internal"/>
    <x v="0"/>
    <x v="0"/>
  </r>
  <r>
    <s v="D1582"/>
    <n v="1"/>
    <d v="2024-01-25T06:00:00"/>
    <s v="2024-01-25 18:00:00"/>
    <s v="2024-01-25 16:00:00"/>
    <x v="5"/>
    <n v="321"/>
    <n v="4803"/>
    <n v="181"/>
    <n v="10"/>
    <s v="W Pass"/>
    <x v="0"/>
    <x v="3"/>
    <s v="DRV5"/>
    <x v="4"/>
    <s v="External"/>
    <m/>
    <s v="North_External"/>
    <x v="0"/>
    <x v="0"/>
  </r>
  <r>
    <s v="D1583"/>
    <n v="1"/>
    <d v="2024-01-25T07:00:00"/>
    <s v="2024-01-25 19:00:00"/>
    <s v="2024-01-25 17:00:00"/>
    <x v="3"/>
    <n v="403"/>
    <n v="3678"/>
    <n v="493"/>
    <n v="28"/>
    <s v="W Pass"/>
    <x v="1"/>
    <x v="2"/>
    <s v="DRV43"/>
    <x v="2"/>
    <s v="Internal"/>
    <n v="4.2"/>
    <s v="East_Internal"/>
    <x v="1"/>
    <x v="0"/>
  </r>
  <r>
    <s v="D1584"/>
    <n v="1"/>
    <d v="2024-01-25T08:00:00"/>
    <s v="2024-01-25 20:00:00"/>
    <s v="2024-01-25 18:00:00"/>
    <x v="3"/>
    <n v="816"/>
    <n v="4419"/>
    <n v="676"/>
    <n v="19"/>
    <s v="W Pass"/>
    <x v="1"/>
    <x v="2"/>
    <s v="DRV18"/>
    <x v="0"/>
    <s v="Internal"/>
    <m/>
    <s v="South_Internal"/>
    <x v="0"/>
    <x v="0"/>
  </r>
  <r>
    <s v="D1585"/>
    <n v="1"/>
    <d v="2024-01-25T09:00:00"/>
    <s v="2024-01-25 21:00:00"/>
    <s v="2024-01-25 19:00:00"/>
    <x v="3"/>
    <n v="885"/>
    <n v="3937"/>
    <n v="101"/>
    <n v="1"/>
    <s v="W Pass"/>
    <x v="1"/>
    <x v="2"/>
    <s v="DRV30"/>
    <x v="0"/>
    <s v="External"/>
    <n v="4.5"/>
    <s v="South_External"/>
    <x v="0"/>
    <x v="0"/>
  </r>
  <r>
    <s v="D1586"/>
    <n v="1"/>
    <d v="2024-01-25T10:00:00"/>
    <s v="2024-01-25 22:00:00"/>
    <s v="2024-01-25 20:00:00"/>
    <x v="4"/>
    <n v="479"/>
    <n v="1711"/>
    <n v="535"/>
    <n v="17"/>
    <s v="W Pass"/>
    <x v="1"/>
    <x v="3"/>
    <s v="DRV23"/>
    <x v="3"/>
    <s v="Internal"/>
    <m/>
    <s v="Central_Internal"/>
    <x v="1"/>
    <x v="0"/>
  </r>
  <r>
    <s v="D1587"/>
    <n v="1"/>
    <d v="2024-01-25T11:00:00"/>
    <s v="2024-01-25 23:00:00"/>
    <s v="2024-01-25 21:00:00"/>
    <x v="2"/>
    <n v="494"/>
    <n v="842"/>
    <n v="704"/>
    <n v="29"/>
    <s v="W Pass"/>
    <x v="1"/>
    <x v="3"/>
    <s v="DRV31"/>
    <x v="0"/>
    <s v="External"/>
    <n v="4.7"/>
    <s v="South_External"/>
    <x v="0"/>
    <x v="0"/>
  </r>
  <r>
    <s v="D1588"/>
    <n v="1"/>
    <d v="2024-01-25T12:00:00"/>
    <s v="2024-01-26 00:00:00"/>
    <s v="2024-01-25 22:00:00"/>
    <x v="0"/>
    <n v="485"/>
    <n v="2969"/>
    <n v="357"/>
    <n v="24"/>
    <s v="W Pass"/>
    <x v="0"/>
    <x v="3"/>
    <s v="DRV4"/>
    <x v="1"/>
    <s v="External"/>
    <n v="3.8"/>
    <s v="West_External"/>
    <x v="0"/>
    <x v="0"/>
  </r>
  <r>
    <s v="D1589"/>
    <n v="1"/>
    <d v="2024-01-25T13:00:00"/>
    <s v="2024-01-26 01:00:00"/>
    <s v="2024-01-25 23:00:00"/>
    <x v="1"/>
    <n v="456"/>
    <n v="2010"/>
    <n v="482"/>
    <n v="28"/>
    <s v="W Pass"/>
    <x v="1"/>
    <x v="3"/>
    <s v="DRV22"/>
    <x v="1"/>
    <s v="Internal"/>
    <m/>
    <s v="West_Internal"/>
    <x v="1"/>
    <x v="0"/>
  </r>
  <r>
    <s v="D1590"/>
    <n v="1"/>
    <d v="2024-01-25T14:00:00"/>
    <s v="2024-01-26 02:00:00"/>
    <s v="2024-01-26 00:00:00"/>
    <x v="3"/>
    <n v="265"/>
    <n v="4668"/>
    <n v="310"/>
    <n v="9"/>
    <s v="W Pass"/>
    <x v="2"/>
    <x v="3"/>
    <s v="DRV50"/>
    <x v="0"/>
    <s v="Internal"/>
    <n v="4"/>
    <s v="South_Internal"/>
    <x v="0"/>
    <x v="0"/>
  </r>
  <r>
    <s v="D1591"/>
    <n v="1"/>
    <d v="2024-01-25T15:00:00"/>
    <s v="2024-01-26 03:00:00"/>
    <s v="2024-01-26 01:00:00"/>
    <x v="0"/>
    <n v="305"/>
    <n v="974"/>
    <n v="502"/>
    <n v="17"/>
    <s v="W Pass"/>
    <x v="3"/>
    <x v="1"/>
    <s v="DRV35"/>
    <x v="2"/>
    <s v="External"/>
    <n v="4"/>
    <s v="East_External"/>
    <x v="0"/>
    <x v="0"/>
  </r>
  <r>
    <s v="D1592"/>
    <n v="1"/>
    <d v="2024-01-25T16:00:00"/>
    <s v="2024-01-26 04:00:00"/>
    <s v="2024-01-26 02:00:00"/>
    <x v="5"/>
    <n v="802"/>
    <n v="4522"/>
    <n v="242"/>
    <n v="4"/>
    <s v="W Pass"/>
    <x v="3"/>
    <x v="1"/>
    <s v="DRV40"/>
    <x v="0"/>
    <s v="Internal"/>
    <m/>
    <s v="South_Internal"/>
    <x v="1"/>
    <x v="0"/>
  </r>
  <r>
    <s v="D1593"/>
    <n v="1"/>
    <d v="2024-01-25T17:00:00"/>
    <s v="2024-01-26 05:00:00"/>
    <s v="2024-01-26 03:00:00"/>
    <x v="4"/>
    <n v="229"/>
    <n v="1249"/>
    <n v="248"/>
    <n v="9"/>
    <s v="W Pass"/>
    <x v="0"/>
    <x v="3"/>
    <s v="DRV38"/>
    <x v="4"/>
    <s v="External"/>
    <n v="4.5"/>
    <s v="North_External"/>
    <x v="0"/>
    <x v="0"/>
  </r>
  <r>
    <s v="D1594"/>
    <n v="1"/>
    <d v="2024-01-25T18:00:00"/>
    <s v="2024-01-26 06:00:00"/>
    <s v="2024-01-26 04:00:00"/>
    <x v="3"/>
    <n v="494"/>
    <n v="899"/>
    <n v="586"/>
    <n v="16"/>
    <s v="W Pass"/>
    <x v="1"/>
    <x v="0"/>
    <s v="DRV30"/>
    <x v="0"/>
    <s v="Internal"/>
    <m/>
    <s v="South_Internal"/>
    <x v="0"/>
    <x v="0"/>
  </r>
  <r>
    <s v="D1595"/>
    <n v="1"/>
    <d v="2024-01-25T19:00:00"/>
    <s v="2024-01-26 07:00:00"/>
    <s v="2024-01-26 05:00:00"/>
    <x v="2"/>
    <n v="812"/>
    <n v="3052"/>
    <n v="691"/>
    <n v="27"/>
    <s v="W Pass"/>
    <x v="3"/>
    <x v="2"/>
    <s v="DRV47"/>
    <x v="1"/>
    <s v="Internal"/>
    <m/>
    <s v="West_Internal"/>
    <x v="1"/>
    <x v="0"/>
  </r>
  <r>
    <s v="D1596"/>
    <n v="1"/>
    <d v="2024-01-25T20:00:00"/>
    <s v="2024-01-26 08:00:00"/>
    <s v="2024-01-26 06:00:00"/>
    <x v="0"/>
    <n v="634"/>
    <n v="3994"/>
    <n v="456"/>
    <n v="17"/>
    <s v="W Pass"/>
    <x v="0"/>
    <x v="0"/>
    <s v="DRV12"/>
    <x v="2"/>
    <s v="External"/>
    <n v="4.7"/>
    <s v="East_External"/>
    <x v="0"/>
    <x v="0"/>
  </r>
  <r>
    <s v="D1597"/>
    <n v="1"/>
    <d v="2024-01-25T21:00:00"/>
    <s v="2024-01-26 09:00:00"/>
    <s v="2024-01-26 07:00:00"/>
    <x v="5"/>
    <n v="73"/>
    <n v="1743"/>
    <n v="487"/>
    <n v="23"/>
    <s v="W Pass"/>
    <x v="3"/>
    <x v="3"/>
    <s v="DRV31"/>
    <x v="3"/>
    <s v="External"/>
    <m/>
    <s v="Central_External"/>
    <x v="0"/>
    <x v="0"/>
  </r>
  <r>
    <s v="D1598"/>
    <n v="1"/>
    <d v="2024-01-25T22:00:00"/>
    <s v="2024-01-26 10:00:00"/>
    <s v="2024-01-26 08:00:00"/>
    <x v="2"/>
    <n v="677"/>
    <n v="2922"/>
    <n v="710"/>
    <n v="26"/>
    <s v="W Pass"/>
    <x v="0"/>
    <x v="3"/>
    <s v="DRV27"/>
    <x v="1"/>
    <s v="External"/>
    <m/>
    <s v="West_External"/>
    <x v="1"/>
    <x v="0"/>
  </r>
  <r>
    <s v="D1599"/>
    <n v="1"/>
    <d v="2024-01-25T23:00:00"/>
    <s v="2024-01-26 11:00:00"/>
    <s v="2024-01-26 09:00:00"/>
    <x v="1"/>
    <n v="506"/>
    <n v="4436"/>
    <n v="133"/>
    <n v="15"/>
    <s v="W Pass"/>
    <x v="2"/>
    <x v="0"/>
    <s v="DRV49"/>
    <x v="1"/>
    <s v="External"/>
    <m/>
    <s v="West_External"/>
    <x v="0"/>
    <x v="0"/>
  </r>
  <r>
    <s v="D1600"/>
    <n v="1"/>
    <d v="2024-01-26T00:00:00"/>
    <s v="2024-01-26 12:00:00"/>
    <s v="2024-01-26 10:00:00"/>
    <x v="2"/>
    <n v="362"/>
    <n v="804"/>
    <n v="778"/>
    <n v="11"/>
    <s v="W Pass"/>
    <x v="0"/>
    <x v="0"/>
    <s v="DRV5"/>
    <x v="1"/>
    <s v="External"/>
    <n v="4.2"/>
    <s v="West_External"/>
    <x v="0"/>
    <x v="0"/>
  </r>
  <r>
    <s v="D1601"/>
    <n v="1"/>
    <d v="2024-01-26T01:00:00"/>
    <s v="2024-01-26 13:00:00"/>
    <s v="2024-01-26 11:00:00"/>
    <x v="4"/>
    <n v="419"/>
    <n v="3377"/>
    <n v="484"/>
    <n v="27"/>
    <s v="W Pass"/>
    <x v="1"/>
    <x v="3"/>
    <s v="DRV45"/>
    <x v="2"/>
    <s v="Internal"/>
    <m/>
    <s v="East_Internal"/>
    <x v="1"/>
    <x v="0"/>
  </r>
  <r>
    <s v="D1602"/>
    <n v="1"/>
    <d v="2024-01-26T02:00:00"/>
    <s v="2024-01-26 14:00:00"/>
    <s v="2024-01-26 12:00:00"/>
    <x v="2"/>
    <n v="945"/>
    <n v="857"/>
    <n v="289"/>
    <n v="28"/>
    <s v="W Pass"/>
    <x v="3"/>
    <x v="1"/>
    <s v="DRV24"/>
    <x v="0"/>
    <s v="External"/>
    <n v="4"/>
    <s v="South_External"/>
    <x v="0"/>
    <x v="0"/>
  </r>
  <r>
    <s v="D1603"/>
    <n v="1"/>
    <d v="2024-01-26T03:00:00"/>
    <s v="2024-01-26 15:00:00"/>
    <s v="2024-01-26 13:00:00"/>
    <x v="3"/>
    <n v="106"/>
    <n v="1476"/>
    <n v="596"/>
    <n v="12"/>
    <s v="W Pass"/>
    <x v="0"/>
    <x v="3"/>
    <s v="DRV50"/>
    <x v="4"/>
    <s v="Internal"/>
    <m/>
    <s v="North_Internal"/>
    <x v="0"/>
    <x v="0"/>
  </r>
  <r>
    <s v="D1604"/>
    <n v="1"/>
    <d v="2024-01-26T04:00:00"/>
    <s v="2024-01-26 16:00:00"/>
    <s v="2024-01-26 14:00:00"/>
    <x v="3"/>
    <n v="901"/>
    <n v="2294"/>
    <n v="164"/>
    <n v="21"/>
    <s v="W Pass"/>
    <x v="2"/>
    <x v="1"/>
    <s v="DRV37"/>
    <x v="2"/>
    <s v="Internal"/>
    <m/>
    <s v="East_Internal"/>
    <x v="1"/>
    <x v="0"/>
  </r>
  <r>
    <s v="D1605"/>
    <n v="1"/>
    <d v="2024-01-26T05:00:00"/>
    <s v="2024-01-26 17:00:00"/>
    <s v="2024-01-26 15:00:00"/>
    <x v="2"/>
    <n v="692"/>
    <n v="4560"/>
    <n v="305"/>
    <n v="17"/>
    <s v="W Pass"/>
    <x v="0"/>
    <x v="1"/>
    <s v="DRV47"/>
    <x v="3"/>
    <s v="External"/>
    <n v="4.7"/>
    <s v="Central_External"/>
    <x v="0"/>
    <x v="0"/>
  </r>
  <r>
    <s v="D1606"/>
    <n v="1"/>
    <d v="2024-01-26T06:00:00"/>
    <s v="2024-01-26 18:00:00"/>
    <s v="2024-01-26 16:00:00"/>
    <x v="1"/>
    <n v="233"/>
    <n v="3740"/>
    <n v="726"/>
    <n v="23"/>
    <s v="W Pass"/>
    <x v="1"/>
    <x v="2"/>
    <s v="DRV30"/>
    <x v="4"/>
    <s v="External"/>
    <n v="4.7"/>
    <s v="North_External"/>
    <x v="0"/>
    <x v="0"/>
  </r>
  <r>
    <s v="D1607"/>
    <n v="1"/>
    <d v="2024-01-26T07:00:00"/>
    <s v="2024-01-26 19:00:00"/>
    <s v="2024-01-26 17:00:00"/>
    <x v="3"/>
    <n v="604"/>
    <n v="4430"/>
    <n v="355"/>
    <n v="19"/>
    <s v="W Pass"/>
    <x v="1"/>
    <x v="3"/>
    <s v="DRV48"/>
    <x v="4"/>
    <s v="Internal"/>
    <n v="4"/>
    <s v="North_Internal"/>
    <x v="1"/>
    <x v="0"/>
  </r>
  <r>
    <s v="D1608"/>
    <n v="1"/>
    <d v="2024-01-26T08:00:00"/>
    <s v="2024-01-26 20:00:00"/>
    <s v="2024-01-26 18:00:00"/>
    <x v="2"/>
    <n v="888"/>
    <n v="3012"/>
    <n v="457"/>
    <n v="25"/>
    <s v="W Pass"/>
    <x v="1"/>
    <x v="0"/>
    <s v="DRV1"/>
    <x v="4"/>
    <s v="Internal"/>
    <m/>
    <s v="North_Internal"/>
    <x v="0"/>
    <x v="0"/>
  </r>
  <r>
    <s v="D1609"/>
    <n v="1"/>
    <d v="2024-01-26T09:00:00"/>
    <s v="2024-01-26 21:00:00"/>
    <s v="2024-01-26 19:00:00"/>
    <x v="4"/>
    <n v="226"/>
    <n v="1281"/>
    <n v="741"/>
    <n v="1"/>
    <s v="W Pass"/>
    <x v="2"/>
    <x v="3"/>
    <s v="DRV42"/>
    <x v="0"/>
    <s v="Internal"/>
    <m/>
    <s v="South_Internal"/>
    <x v="0"/>
    <x v="0"/>
  </r>
  <r>
    <s v="D1610"/>
    <n v="1"/>
    <d v="2024-01-26T10:00:00"/>
    <s v="2024-01-26 22:00:00"/>
    <s v="2024-01-26 20:00:00"/>
    <x v="1"/>
    <n v="859"/>
    <n v="2481"/>
    <n v="640"/>
    <n v="10"/>
    <s v="W Pass"/>
    <x v="3"/>
    <x v="1"/>
    <s v="DRV23"/>
    <x v="1"/>
    <s v="External"/>
    <n v="4"/>
    <s v="West_External"/>
    <x v="1"/>
    <x v="0"/>
  </r>
  <r>
    <s v="D1611"/>
    <n v="1"/>
    <d v="2024-01-26T11:00:00"/>
    <s v="2024-01-26 23:00:00"/>
    <s v="2024-01-26 21:00:00"/>
    <x v="1"/>
    <n v="801"/>
    <n v="3256"/>
    <n v="496"/>
    <n v="12"/>
    <s v="W Pass"/>
    <x v="1"/>
    <x v="0"/>
    <s v="DRV26"/>
    <x v="3"/>
    <s v="Internal"/>
    <n v="4.2"/>
    <s v="Central_Internal"/>
    <x v="0"/>
    <x v="0"/>
  </r>
  <r>
    <s v="D1612"/>
    <n v="1"/>
    <d v="2024-01-26T12:00:00"/>
    <s v="2024-01-27 00:00:00"/>
    <s v="2024-01-26 22:00:00"/>
    <x v="0"/>
    <n v="978"/>
    <n v="2381"/>
    <n v="168"/>
    <n v="7"/>
    <s v="W Pass"/>
    <x v="2"/>
    <x v="3"/>
    <s v="DRV17"/>
    <x v="0"/>
    <s v="Internal"/>
    <n v="4.5"/>
    <s v="South_Internal"/>
    <x v="0"/>
    <x v="0"/>
  </r>
  <r>
    <s v="D1613"/>
    <n v="1"/>
    <d v="2024-01-26T13:00:00"/>
    <s v="2024-01-27 01:00:00"/>
    <s v="2024-01-26 23:00:00"/>
    <x v="4"/>
    <n v="252"/>
    <n v="4658"/>
    <n v="70"/>
    <n v="25"/>
    <s v="W Pass"/>
    <x v="2"/>
    <x v="1"/>
    <s v="DRV41"/>
    <x v="0"/>
    <s v="Internal"/>
    <n v="4.5"/>
    <s v="South_Internal"/>
    <x v="1"/>
    <x v="0"/>
  </r>
  <r>
    <s v="D1614"/>
    <n v="1"/>
    <d v="2024-01-26T14:00:00"/>
    <s v="2024-01-27 02:00:00"/>
    <s v="2024-01-27 00:00:00"/>
    <x v="3"/>
    <n v="104"/>
    <n v="948"/>
    <n v="93"/>
    <n v="25"/>
    <s v="W Pass"/>
    <x v="0"/>
    <x v="3"/>
    <s v="DRV23"/>
    <x v="3"/>
    <s v="External"/>
    <n v="3.8"/>
    <s v="Central_External"/>
    <x v="0"/>
    <x v="0"/>
  </r>
  <r>
    <s v="D1615"/>
    <n v="1"/>
    <d v="2024-01-26T15:00:00"/>
    <s v="2024-01-27 03:00:00"/>
    <s v="2024-01-27 01:00:00"/>
    <x v="5"/>
    <n v="910"/>
    <n v="3457"/>
    <n v="483"/>
    <n v="23"/>
    <s v="W Pass"/>
    <x v="0"/>
    <x v="0"/>
    <s v="DRV16"/>
    <x v="3"/>
    <s v="Internal"/>
    <n v="4.5"/>
    <s v="Central_Internal"/>
    <x v="0"/>
    <x v="0"/>
  </r>
  <r>
    <s v="D1616"/>
    <n v="1"/>
    <d v="2024-01-26T16:00:00"/>
    <s v="2024-01-27 04:00:00"/>
    <s v="2024-01-27 02:00:00"/>
    <x v="4"/>
    <n v="61"/>
    <n v="2728"/>
    <n v="727"/>
    <n v="6"/>
    <s v="W Pass"/>
    <x v="1"/>
    <x v="2"/>
    <s v="DRV13"/>
    <x v="1"/>
    <s v="Internal"/>
    <n v="3.8"/>
    <s v="West_Internal"/>
    <x v="1"/>
    <x v="0"/>
  </r>
  <r>
    <s v="D1617"/>
    <n v="1"/>
    <d v="2024-01-26T17:00:00"/>
    <s v="2024-01-27 05:00:00"/>
    <s v="2024-01-27 03:00:00"/>
    <x v="3"/>
    <n v="950"/>
    <n v="2191"/>
    <n v="333"/>
    <n v="15"/>
    <s v="W Pass"/>
    <x v="1"/>
    <x v="0"/>
    <s v="DRV37"/>
    <x v="1"/>
    <s v="External"/>
    <n v="4.2"/>
    <s v="West_External"/>
    <x v="0"/>
    <x v="0"/>
  </r>
  <r>
    <s v="D1618"/>
    <n v="1"/>
    <d v="2024-01-26T18:00:00"/>
    <s v="2024-01-27 06:00:00"/>
    <s v="2024-01-27 04:00:00"/>
    <x v="2"/>
    <n v="954"/>
    <n v="4782"/>
    <n v="554"/>
    <n v="27"/>
    <s v="W Pass"/>
    <x v="0"/>
    <x v="1"/>
    <s v="DRV1"/>
    <x v="4"/>
    <s v="External"/>
    <n v="4.7"/>
    <s v="North_External"/>
    <x v="0"/>
    <x v="0"/>
  </r>
  <r>
    <s v="D1619"/>
    <n v="1"/>
    <d v="2024-01-26T19:00:00"/>
    <s v="2024-01-27 07:00:00"/>
    <s v="2024-01-27 05:00:00"/>
    <x v="5"/>
    <n v="816"/>
    <n v="4466"/>
    <n v="222"/>
    <n v="2"/>
    <s v="W Pass"/>
    <x v="2"/>
    <x v="3"/>
    <s v="DRV30"/>
    <x v="4"/>
    <s v="Internal"/>
    <n v="3.8"/>
    <s v="North_Internal"/>
    <x v="1"/>
    <x v="0"/>
  </r>
  <r>
    <s v="D1620"/>
    <n v="1"/>
    <d v="2024-01-26T20:00:00"/>
    <s v="2024-01-27 08:00:00"/>
    <s v="2024-01-27 06:00:00"/>
    <x v="4"/>
    <n v="693"/>
    <n v="883"/>
    <n v="408"/>
    <n v="21"/>
    <s v="W Pass"/>
    <x v="1"/>
    <x v="3"/>
    <s v="DRV41"/>
    <x v="3"/>
    <s v="Internal"/>
    <n v="4.2"/>
    <s v="Central_Internal"/>
    <x v="0"/>
    <x v="0"/>
  </r>
  <r>
    <s v="D1621"/>
    <n v="1"/>
    <d v="2024-01-26T21:00:00"/>
    <s v="2024-01-27 09:00:00"/>
    <s v="2024-01-27 07:00:00"/>
    <x v="0"/>
    <n v="95"/>
    <n v="4746"/>
    <n v="384"/>
    <n v="8"/>
    <s v="W Pass"/>
    <x v="1"/>
    <x v="2"/>
    <s v="DRV50"/>
    <x v="1"/>
    <s v="Internal"/>
    <n v="4.5"/>
    <s v="West_Internal"/>
    <x v="0"/>
    <x v="0"/>
  </r>
  <r>
    <s v="D1622"/>
    <n v="1"/>
    <d v="2024-01-26T22:00:00"/>
    <s v="2024-01-27 10:00:00"/>
    <s v="2024-01-27 08:00:00"/>
    <x v="2"/>
    <n v="365"/>
    <n v="3530"/>
    <n v="326"/>
    <n v="29"/>
    <s v="W Pass"/>
    <x v="2"/>
    <x v="3"/>
    <s v="DRV15"/>
    <x v="1"/>
    <s v="External"/>
    <n v="4"/>
    <s v="West_External"/>
    <x v="1"/>
    <x v="0"/>
  </r>
  <r>
    <s v="D1623"/>
    <n v="1"/>
    <d v="2024-01-26T23:00:00"/>
    <s v="2024-01-27 11:00:00"/>
    <s v="2024-01-27 09:00:00"/>
    <x v="3"/>
    <n v="470"/>
    <n v="2173"/>
    <n v="189"/>
    <n v="20"/>
    <s v="W Pass"/>
    <x v="0"/>
    <x v="3"/>
    <s v="DRV36"/>
    <x v="2"/>
    <s v="Internal"/>
    <n v="4.7"/>
    <s v="East_Internal"/>
    <x v="0"/>
    <x v="0"/>
  </r>
  <r>
    <s v="D1624"/>
    <n v="1"/>
    <d v="2024-01-27T00:00:00"/>
    <s v="2024-01-27 12:00:00"/>
    <s v="2024-01-27 10:00:00"/>
    <x v="4"/>
    <n v="561"/>
    <n v="4228"/>
    <n v="696"/>
    <n v="15"/>
    <s v="W Pass"/>
    <x v="0"/>
    <x v="1"/>
    <s v="DRV31"/>
    <x v="0"/>
    <s v="External"/>
    <n v="4"/>
    <s v="South_External"/>
    <x v="0"/>
    <x v="0"/>
  </r>
  <r>
    <s v="D1625"/>
    <n v="1"/>
    <d v="2024-01-27T01:00:00"/>
    <s v="2024-01-27 13:00:00"/>
    <s v="2024-01-27 11:00:00"/>
    <x v="1"/>
    <n v="255"/>
    <n v="1199"/>
    <n v="84"/>
    <n v="10"/>
    <s v="W Pass"/>
    <x v="3"/>
    <x v="3"/>
    <s v="DRV6"/>
    <x v="0"/>
    <s v="Internal"/>
    <m/>
    <s v="South_Internal"/>
    <x v="1"/>
    <x v="0"/>
  </r>
  <r>
    <s v="D1626"/>
    <n v="1"/>
    <d v="2024-01-27T02:00:00"/>
    <s v="2024-01-27 14:00:00"/>
    <s v="2024-01-27 12:00:00"/>
    <x v="5"/>
    <n v="89"/>
    <n v="4073"/>
    <n v="749"/>
    <n v="24"/>
    <s v="W Pass"/>
    <x v="0"/>
    <x v="3"/>
    <s v="DRV47"/>
    <x v="2"/>
    <s v="External"/>
    <n v="4"/>
    <s v="East_External"/>
    <x v="0"/>
    <x v="0"/>
  </r>
  <r>
    <s v="D1627"/>
    <n v="1"/>
    <d v="2024-01-27T03:00:00"/>
    <s v="2024-01-27 15:00:00"/>
    <s v="2024-01-27 13:00:00"/>
    <x v="4"/>
    <n v="500"/>
    <n v="1444"/>
    <n v="214"/>
    <n v="23"/>
    <s v="W Pass"/>
    <x v="3"/>
    <x v="1"/>
    <s v="DRV12"/>
    <x v="3"/>
    <s v="Internal"/>
    <n v="4.5"/>
    <s v="Central_Internal"/>
    <x v="0"/>
    <x v="0"/>
  </r>
  <r>
    <s v="D1628"/>
    <n v="1"/>
    <d v="2024-01-27T04:00:00"/>
    <s v="2024-01-27 16:00:00"/>
    <s v="2024-01-27 14:00:00"/>
    <x v="0"/>
    <n v="459"/>
    <n v="3106"/>
    <n v="97"/>
    <n v="6"/>
    <s v="W Pass"/>
    <x v="3"/>
    <x v="1"/>
    <s v="DRV18"/>
    <x v="0"/>
    <s v="Internal"/>
    <m/>
    <s v="South_Internal"/>
    <x v="1"/>
    <x v="0"/>
  </r>
  <r>
    <s v="D1629"/>
    <n v="1"/>
    <d v="2024-01-27T05:00:00"/>
    <s v="2024-01-27 17:00:00"/>
    <s v="2024-01-27 15:00:00"/>
    <x v="4"/>
    <n v="341"/>
    <n v="4451"/>
    <n v="673"/>
    <n v="14"/>
    <s v="W Pass"/>
    <x v="0"/>
    <x v="0"/>
    <s v="DRV39"/>
    <x v="1"/>
    <s v="External"/>
    <n v="4.7"/>
    <s v="West_External"/>
    <x v="0"/>
    <x v="0"/>
  </r>
  <r>
    <s v="D1630"/>
    <n v="1"/>
    <d v="2024-01-27T06:00:00"/>
    <s v="2024-01-27 18:00:00"/>
    <s v="2024-01-27 16:00:00"/>
    <x v="0"/>
    <n v="438"/>
    <n v="834"/>
    <n v="232"/>
    <n v="22"/>
    <s v="W Pass"/>
    <x v="3"/>
    <x v="1"/>
    <s v="DRV8"/>
    <x v="2"/>
    <s v="External"/>
    <n v="3.8"/>
    <s v="East_External"/>
    <x v="0"/>
    <x v="0"/>
  </r>
  <r>
    <s v="D1631"/>
    <n v="1"/>
    <d v="2024-01-27T07:00:00"/>
    <s v="2024-01-27 19:00:00"/>
    <s v="2024-01-27 17:00:00"/>
    <x v="1"/>
    <n v="970"/>
    <n v="931"/>
    <n v="166"/>
    <n v="17"/>
    <s v="W Pass"/>
    <x v="1"/>
    <x v="2"/>
    <s v="DRV41"/>
    <x v="4"/>
    <s v="Internal"/>
    <n v="3.8"/>
    <s v="North_Internal"/>
    <x v="1"/>
    <x v="0"/>
  </r>
  <r>
    <s v="D1632"/>
    <n v="1"/>
    <d v="2024-01-27T08:00:00"/>
    <s v="2024-01-27 20:00:00"/>
    <s v="2024-01-27 18:00:00"/>
    <x v="4"/>
    <n v="552"/>
    <n v="2628"/>
    <n v="157"/>
    <n v="18"/>
    <s v="W Pass"/>
    <x v="2"/>
    <x v="0"/>
    <s v="DRV6"/>
    <x v="4"/>
    <s v="Internal"/>
    <n v="3.8"/>
    <s v="North_Internal"/>
    <x v="0"/>
    <x v="0"/>
  </r>
  <r>
    <s v="D1633"/>
    <n v="1"/>
    <d v="2024-01-27T09:00:00"/>
    <s v="2024-01-27 21:00:00"/>
    <s v="2024-01-27 19:00:00"/>
    <x v="5"/>
    <n v="990"/>
    <n v="4637"/>
    <n v="91"/>
    <n v="25"/>
    <s v="W Pass"/>
    <x v="1"/>
    <x v="2"/>
    <s v="DRV30"/>
    <x v="0"/>
    <s v="External"/>
    <n v="4"/>
    <s v="South_External"/>
    <x v="0"/>
    <x v="0"/>
  </r>
  <r>
    <s v="D1634"/>
    <n v="1"/>
    <d v="2024-01-27T10:00:00"/>
    <s v="2024-01-27 22:00:00"/>
    <s v="2024-01-27 20:00:00"/>
    <x v="5"/>
    <n v="58"/>
    <n v="1437"/>
    <n v="389"/>
    <n v="26"/>
    <s v="W Pass"/>
    <x v="3"/>
    <x v="2"/>
    <s v="DRV48"/>
    <x v="4"/>
    <s v="External"/>
    <m/>
    <s v="North_External"/>
    <x v="1"/>
    <x v="0"/>
  </r>
  <r>
    <s v="D1635"/>
    <n v="1"/>
    <d v="2024-01-27T11:00:00"/>
    <s v="2024-01-27 23:00:00"/>
    <s v="2024-01-27 21:00:00"/>
    <x v="3"/>
    <n v="831"/>
    <n v="3391"/>
    <n v="665"/>
    <n v="11"/>
    <s v="W Pass"/>
    <x v="3"/>
    <x v="0"/>
    <s v="DRV15"/>
    <x v="0"/>
    <s v="External"/>
    <n v="3.8"/>
    <s v="South_External"/>
    <x v="0"/>
    <x v="0"/>
  </r>
  <r>
    <s v="D1636"/>
    <n v="1"/>
    <d v="2024-01-27T12:00:00"/>
    <s v="2024-01-28 00:00:00"/>
    <s v="2024-01-27 22:00:00"/>
    <x v="4"/>
    <n v="744"/>
    <n v="3973"/>
    <n v="373"/>
    <n v="26"/>
    <s v="W Pass"/>
    <x v="2"/>
    <x v="2"/>
    <s v="DRV17"/>
    <x v="4"/>
    <s v="Internal"/>
    <n v="4.5"/>
    <s v="North_Internal"/>
    <x v="0"/>
    <x v="0"/>
  </r>
  <r>
    <s v="D1637"/>
    <n v="1"/>
    <d v="2024-01-27T13:00:00"/>
    <s v="2024-01-28 01:00:00"/>
    <s v="2024-01-27 23:00:00"/>
    <x v="2"/>
    <n v="387"/>
    <n v="3109"/>
    <n v="610"/>
    <n v="7"/>
    <s v="W Pass"/>
    <x v="0"/>
    <x v="3"/>
    <s v="DRV27"/>
    <x v="2"/>
    <s v="Internal"/>
    <m/>
    <s v="East_Internal"/>
    <x v="1"/>
    <x v="0"/>
  </r>
  <r>
    <s v="D1638"/>
    <n v="1"/>
    <d v="2024-01-27T14:00:00"/>
    <s v="2024-01-28 02:00:00"/>
    <s v="2024-01-28 00:00:00"/>
    <x v="3"/>
    <n v="659"/>
    <n v="3044"/>
    <n v="349"/>
    <n v="29"/>
    <s v="W Pass"/>
    <x v="0"/>
    <x v="3"/>
    <s v="DRV42"/>
    <x v="1"/>
    <s v="Internal"/>
    <m/>
    <s v="West_Internal"/>
    <x v="0"/>
    <x v="0"/>
  </r>
  <r>
    <s v="D1639"/>
    <n v="1"/>
    <d v="2024-01-27T15:00:00"/>
    <s v="2024-01-28 03:00:00"/>
    <s v="2024-01-28 01:00:00"/>
    <x v="2"/>
    <n v="646"/>
    <n v="2712"/>
    <n v="605"/>
    <n v="10"/>
    <s v="W Pass"/>
    <x v="0"/>
    <x v="2"/>
    <s v="DRV20"/>
    <x v="4"/>
    <s v="External"/>
    <n v="4"/>
    <s v="North_External"/>
    <x v="0"/>
    <x v="0"/>
  </r>
  <r>
    <s v="D1640"/>
    <n v="1"/>
    <d v="2024-01-27T16:00:00"/>
    <s v="2024-01-28 04:00:00"/>
    <s v="2024-01-28 02:00:00"/>
    <x v="1"/>
    <n v="197"/>
    <n v="1700"/>
    <n v="740"/>
    <n v="18"/>
    <s v="W Pass"/>
    <x v="2"/>
    <x v="2"/>
    <s v="DRV18"/>
    <x v="3"/>
    <s v="Internal"/>
    <n v="3.8"/>
    <s v="Central_Internal"/>
    <x v="1"/>
    <x v="0"/>
  </r>
  <r>
    <s v="D1641"/>
    <n v="1"/>
    <d v="2024-01-27T17:00:00"/>
    <s v="2024-01-28 05:00:00"/>
    <s v="2024-01-28 03:00:00"/>
    <x v="1"/>
    <n v="286"/>
    <n v="2444"/>
    <n v="413"/>
    <n v="14"/>
    <s v="W Pass"/>
    <x v="1"/>
    <x v="2"/>
    <s v="DRV13"/>
    <x v="1"/>
    <s v="External"/>
    <m/>
    <s v="West_External"/>
    <x v="0"/>
    <x v="0"/>
  </r>
  <r>
    <s v="D1642"/>
    <n v="1"/>
    <d v="2024-01-27T18:00:00"/>
    <s v="2024-01-28 06:00:00"/>
    <s v="2024-01-28 04:00:00"/>
    <x v="1"/>
    <n v="468"/>
    <n v="3005"/>
    <n v="495"/>
    <n v="7"/>
    <s v="W Pass"/>
    <x v="1"/>
    <x v="0"/>
    <s v="DRV29"/>
    <x v="4"/>
    <s v="Internal"/>
    <n v="4.5"/>
    <s v="North_Internal"/>
    <x v="0"/>
    <x v="0"/>
  </r>
  <r>
    <s v="D1643"/>
    <n v="1"/>
    <d v="2024-01-27T19:00:00"/>
    <s v="2024-01-28 07:00:00"/>
    <s v="2024-01-28 05:00:00"/>
    <x v="0"/>
    <n v="590"/>
    <n v="1405"/>
    <n v="303"/>
    <n v="16"/>
    <s v="W Pass"/>
    <x v="2"/>
    <x v="1"/>
    <s v="DRV10"/>
    <x v="3"/>
    <s v="Internal"/>
    <n v="4"/>
    <s v="Central_Internal"/>
    <x v="1"/>
    <x v="0"/>
  </r>
  <r>
    <s v="D1644"/>
    <n v="1"/>
    <d v="2024-01-27T20:00:00"/>
    <s v="2024-01-28 08:00:00"/>
    <s v="2024-01-28 06:00:00"/>
    <x v="3"/>
    <n v="443"/>
    <n v="3477"/>
    <n v="480"/>
    <n v="19"/>
    <s v="W Pass"/>
    <x v="1"/>
    <x v="0"/>
    <s v="DRV16"/>
    <x v="2"/>
    <s v="External"/>
    <n v="4.7"/>
    <s v="East_External"/>
    <x v="0"/>
    <x v="0"/>
  </r>
  <r>
    <s v="D1645"/>
    <n v="1"/>
    <d v="2024-01-27T21:00:00"/>
    <s v="2024-01-28 09:00:00"/>
    <s v="2024-01-28 07:00:00"/>
    <x v="5"/>
    <n v="277"/>
    <n v="4349"/>
    <n v="306"/>
    <n v="2"/>
    <s v="W Pass"/>
    <x v="3"/>
    <x v="3"/>
    <s v="DRV5"/>
    <x v="2"/>
    <s v="External"/>
    <n v="4.7"/>
    <s v="East_External"/>
    <x v="0"/>
    <x v="0"/>
  </r>
  <r>
    <s v="D1646"/>
    <n v="1"/>
    <d v="2024-01-27T22:00:00"/>
    <s v="2024-01-28 10:00:00"/>
    <s v="2024-01-28 08:00:00"/>
    <x v="4"/>
    <n v="985"/>
    <n v="2887"/>
    <n v="228"/>
    <n v="2"/>
    <s v="W Pass"/>
    <x v="3"/>
    <x v="1"/>
    <s v="DRV11"/>
    <x v="0"/>
    <s v="External"/>
    <n v="3.8"/>
    <s v="South_External"/>
    <x v="1"/>
    <x v="0"/>
  </r>
  <r>
    <s v="D1647"/>
    <n v="1"/>
    <d v="2024-01-27T23:00:00"/>
    <s v="2024-01-28 11:00:00"/>
    <s v="2024-01-28 09:00:00"/>
    <x v="4"/>
    <n v="328"/>
    <n v="2045"/>
    <n v="420"/>
    <n v="12"/>
    <s v="W Pass"/>
    <x v="2"/>
    <x v="3"/>
    <s v="DRV36"/>
    <x v="1"/>
    <s v="Internal"/>
    <n v="3.8"/>
    <s v="West_Internal"/>
    <x v="0"/>
    <x v="0"/>
  </r>
  <r>
    <s v="D1648"/>
    <n v="1"/>
    <d v="2024-01-28T00:00:00"/>
    <s v="2024-01-28 12:00:00"/>
    <s v="2024-01-28 10:00:00"/>
    <x v="3"/>
    <n v="996"/>
    <n v="4233"/>
    <n v="542"/>
    <n v="5"/>
    <s v="W Pass"/>
    <x v="2"/>
    <x v="0"/>
    <s v="DRV25"/>
    <x v="2"/>
    <s v="External"/>
    <n v="4"/>
    <s v="East_External"/>
    <x v="0"/>
    <x v="0"/>
  </r>
  <r>
    <s v="D1649"/>
    <n v="1"/>
    <d v="2024-01-28T01:00:00"/>
    <s v="2024-01-28 13:00:00"/>
    <s v="2024-01-28 11:00:00"/>
    <x v="2"/>
    <n v="453"/>
    <n v="675"/>
    <n v="412"/>
    <n v="6"/>
    <s v="W Pass"/>
    <x v="3"/>
    <x v="1"/>
    <s v="DRV42"/>
    <x v="2"/>
    <s v="External"/>
    <n v="4.5"/>
    <s v="East_External"/>
    <x v="1"/>
    <x v="0"/>
  </r>
  <r>
    <s v="D1650"/>
    <n v="1"/>
    <d v="2024-01-28T02:00:00"/>
    <s v="2024-01-28 14:00:00"/>
    <s v="2024-01-28 12:00:00"/>
    <x v="0"/>
    <n v="596"/>
    <n v="3542"/>
    <n v="470"/>
    <n v="29"/>
    <s v="W Pass"/>
    <x v="1"/>
    <x v="1"/>
    <s v="DRV18"/>
    <x v="0"/>
    <s v="External"/>
    <n v="4.5"/>
    <s v="South_External"/>
    <x v="0"/>
    <x v="0"/>
  </r>
  <r>
    <s v="D1651"/>
    <n v="1"/>
    <d v="2024-01-28T03:00:00"/>
    <s v="2024-01-28 15:00:00"/>
    <s v="2024-01-28 13:00:00"/>
    <x v="2"/>
    <n v="301"/>
    <n v="3144"/>
    <n v="493"/>
    <n v="6"/>
    <s v="W Pass"/>
    <x v="3"/>
    <x v="2"/>
    <s v="DRV22"/>
    <x v="0"/>
    <s v="External"/>
    <n v="4.7"/>
    <s v="South_External"/>
    <x v="0"/>
    <x v="0"/>
  </r>
  <r>
    <s v="D1652"/>
    <n v="1"/>
    <d v="2024-01-28T04:00:00"/>
    <s v="2024-01-28 16:00:00"/>
    <s v="2024-01-28 14:00:00"/>
    <x v="4"/>
    <n v="903"/>
    <n v="2728"/>
    <n v="467"/>
    <n v="12"/>
    <s v="W Pass"/>
    <x v="1"/>
    <x v="0"/>
    <s v="DRV23"/>
    <x v="1"/>
    <s v="Internal"/>
    <n v="4.7"/>
    <s v="West_Internal"/>
    <x v="1"/>
    <x v="0"/>
  </r>
  <r>
    <s v="D1653"/>
    <n v="1"/>
    <d v="2024-01-28T05:00:00"/>
    <s v="2024-01-28 17:00:00"/>
    <s v="2024-01-28 15:00:00"/>
    <x v="3"/>
    <n v="511"/>
    <n v="4281"/>
    <n v="594"/>
    <n v="11"/>
    <s v="W Pass"/>
    <x v="3"/>
    <x v="0"/>
    <s v="DRV38"/>
    <x v="2"/>
    <s v="External"/>
    <n v="4"/>
    <s v="East_External"/>
    <x v="0"/>
    <x v="0"/>
  </r>
  <r>
    <s v="D1654"/>
    <n v="1"/>
    <d v="2024-01-28T06:00:00"/>
    <s v="2024-01-28 18:00:00"/>
    <s v="2024-01-28 16:00:00"/>
    <x v="1"/>
    <n v="788"/>
    <n v="4156"/>
    <n v="541"/>
    <n v="4"/>
    <s v="W Pass"/>
    <x v="2"/>
    <x v="1"/>
    <s v="DRV29"/>
    <x v="4"/>
    <s v="Internal"/>
    <m/>
    <s v="North_Internal"/>
    <x v="0"/>
    <x v="0"/>
  </r>
  <r>
    <s v="D1655"/>
    <n v="1"/>
    <d v="2024-01-28T07:00:00"/>
    <s v="2024-01-28 19:00:00"/>
    <s v="2024-01-28 17:00:00"/>
    <x v="5"/>
    <n v="668"/>
    <n v="2500"/>
    <n v="184"/>
    <n v="13"/>
    <s v="W Pass"/>
    <x v="2"/>
    <x v="1"/>
    <s v="DRV15"/>
    <x v="1"/>
    <s v="Internal"/>
    <n v="4"/>
    <s v="West_Internal"/>
    <x v="1"/>
    <x v="0"/>
  </r>
  <r>
    <s v="D1656"/>
    <n v="1"/>
    <d v="2024-01-28T08:00:00"/>
    <s v="2024-01-28 20:00:00"/>
    <s v="2024-01-28 18:00:00"/>
    <x v="1"/>
    <n v="657"/>
    <n v="3768"/>
    <n v="421"/>
    <n v="29"/>
    <s v="W Pass"/>
    <x v="3"/>
    <x v="1"/>
    <s v="DRV14"/>
    <x v="0"/>
    <s v="Internal"/>
    <n v="4.2"/>
    <s v="South_Internal"/>
    <x v="0"/>
    <x v="0"/>
  </r>
  <r>
    <s v="D1657"/>
    <n v="1"/>
    <d v="2024-01-28T09:00:00"/>
    <s v="2024-01-28 21:00:00"/>
    <s v="2024-01-28 19:00:00"/>
    <x v="1"/>
    <n v="286"/>
    <n v="1254"/>
    <n v="485"/>
    <n v="12"/>
    <s v="W Pass"/>
    <x v="0"/>
    <x v="3"/>
    <s v="DRV22"/>
    <x v="1"/>
    <s v="External"/>
    <n v="4.7"/>
    <s v="West_External"/>
    <x v="0"/>
    <x v="0"/>
  </r>
  <r>
    <s v="D1658"/>
    <n v="1"/>
    <d v="2024-01-28T10:00:00"/>
    <s v="2024-01-28 22:00:00"/>
    <s v="2024-01-28 20:00:00"/>
    <x v="1"/>
    <n v="886"/>
    <n v="4081"/>
    <n v="552"/>
    <n v="14"/>
    <s v="W Pass"/>
    <x v="1"/>
    <x v="1"/>
    <s v="DRV47"/>
    <x v="1"/>
    <s v="External"/>
    <m/>
    <s v="West_External"/>
    <x v="1"/>
    <x v="0"/>
  </r>
  <r>
    <s v="D1659"/>
    <n v="1"/>
    <d v="2024-01-28T11:00:00"/>
    <s v="2024-01-28 23:00:00"/>
    <s v="2024-01-28 21:00:00"/>
    <x v="2"/>
    <n v="475"/>
    <n v="3672"/>
    <n v="651"/>
    <n v="15"/>
    <s v="W Pass"/>
    <x v="3"/>
    <x v="2"/>
    <s v="DRV49"/>
    <x v="2"/>
    <s v="Internal"/>
    <m/>
    <s v="East_Internal"/>
    <x v="0"/>
    <x v="0"/>
  </r>
  <r>
    <s v="D1660"/>
    <n v="1"/>
    <d v="2024-01-28T12:00:00"/>
    <s v="2024-01-29 00:00:00"/>
    <s v="2024-01-28 22:00:00"/>
    <x v="2"/>
    <n v="542"/>
    <n v="4869"/>
    <n v="706"/>
    <n v="22"/>
    <s v="W Pass"/>
    <x v="3"/>
    <x v="0"/>
    <s v="DRV50"/>
    <x v="3"/>
    <s v="External"/>
    <n v="4"/>
    <s v="Central_External"/>
    <x v="0"/>
    <x v="0"/>
  </r>
  <r>
    <s v="D1661"/>
    <n v="1"/>
    <d v="2024-01-28T13:00:00"/>
    <s v="2024-01-29 01:00:00"/>
    <s v="2024-01-28 23:00:00"/>
    <x v="3"/>
    <n v="980"/>
    <n v="2751"/>
    <n v="476"/>
    <n v="5"/>
    <s v="W Pass"/>
    <x v="3"/>
    <x v="0"/>
    <s v="DRV24"/>
    <x v="3"/>
    <s v="Internal"/>
    <n v="4"/>
    <s v="Central_Internal"/>
    <x v="1"/>
    <x v="0"/>
  </r>
  <r>
    <s v="D1662"/>
    <n v="1"/>
    <d v="2024-01-28T14:00:00"/>
    <s v="2024-01-29 02:00:00"/>
    <s v="2024-01-29 00:00:00"/>
    <x v="0"/>
    <n v="902"/>
    <n v="3835"/>
    <n v="669"/>
    <n v="23"/>
    <s v="W Pass"/>
    <x v="2"/>
    <x v="3"/>
    <s v="DRV25"/>
    <x v="1"/>
    <s v="External"/>
    <n v="4.2"/>
    <s v="West_External"/>
    <x v="0"/>
    <x v="0"/>
  </r>
  <r>
    <s v="D1663"/>
    <n v="1"/>
    <d v="2024-01-28T15:00:00"/>
    <s v="2024-01-29 03:00:00"/>
    <s v="2024-01-29 01:00:00"/>
    <x v="5"/>
    <n v="618"/>
    <n v="1674"/>
    <n v="513"/>
    <n v="26"/>
    <s v="W Pass"/>
    <x v="2"/>
    <x v="0"/>
    <s v="DRV34"/>
    <x v="1"/>
    <s v="Internal"/>
    <n v="4"/>
    <s v="West_Internal"/>
    <x v="0"/>
    <x v="0"/>
  </r>
  <r>
    <s v="D1664"/>
    <n v="1"/>
    <d v="2024-01-28T16:00:00"/>
    <s v="2024-01-29 04:00:00"/>
    <s v="2024-01-29 02:00:00"/>
    <x v="2"/>
    <n v="521"/>
    <n v="2894"/>
    <n v="149"/>
    <n v="5"/>
    <s v="W Pass"/>
    <x v="0"/>
    <x v="1"/>
    <s v="DRV16"/>
    <x v="0"/>
    <s v="External"/>
    <n v="4.5"/>
    <s v="South_External"/>
    <x v="1"/>
    <x v="0"/>
  </r>
  <r>
    <s v="D1665"/>
    <n v="1"/>
    <d v="2024-01-28T17:00:00"/>
    <s v="2024-01-29 05:00:00"/>
    <s v="2024-01-29 03:00:00"/>
    <x v="3"/>
    <n v="367"/>
    <n v="809"/>
    <n v="709"/>
    <n v="26"/>
    <s v="W Pass"/>
    <x v="1"/>
    <x v="3"/>
    <s v="DRV17"/>
    <x v="0"/>
    <s v="External"/>
    <n v="4"/>
    <s v="South_External"/>
    <x v="0"/>
    <x v="0"/>
  </r>
  <r>
    <s v="D1666"/>
    <n v="1"/>
    <d v="2024-01-28T18:00:00"/>
    <s v="2024-01-29 06:00:00"/>
    <s v="2024-01-29 04:00:00"/>
    <x v="5"/>
    <n v="568"/>
    <n v="2236"/>
    <n v="547"/>
    <n v="28"/>
    <s v="W Pass"/>
    <x v="3"/>
    <x v="3"/>
    <s v="DRV25"/>
    <x v="2"/>
    <s v="External"/>
    <n v="4"/>
    <s v="East_External"/>
    <x v="0"/>
    <x v="0"/>
  </r>
  <r>
    <s v="D1667"/>
    <n v="1"/>
    <d v="2024-01-28T19:00:00"/>
    <s v="2024-01-29 07:00:00"/>
    <s v="2024-01-29 05:00:00"/>
    <x v="5"/>
    <n v="604"/>
    <n v="2802"/>
    <n v="351"/>
    <n v="7"/>
    <s v="W Pass"/>
    <x v="2"/>
    <x v="0"/>
    <s v="DRV12"/>
    <x v="3"/>
    <s v="Internal"/>
    <n v="4.5"/>
    <s v="Central_Internal"/>
    <x v="1"/>
    <x v="0"/>
  </r>
  <r>
    <s v="D1668"/>
    <n v="1"/>
    <d v="2024-01-28T20:00:00"/>
    <s v="2024-01-29 08:00:00"/>
    <s v="2024-01-29 06:00:00"/>
    <x v="0"/>
    <n v="193"/>
    <n v="1380"/>
    <n v="431"/>
    <n v="25"/>
    <s v="W Pass"/>
    <x v="1"/>
    <x v="3"/>
    <s v="DRV48"/>
    <x v="3"/>
    <s v="Internal"/>
    <n v="4.2"/>
    <s v="Central_Internal"/>
    <x v="0"/>
    <x v="0"/>
  </r>
  <r>
    <s v="D1669"/>
    <n v="1"/>
    <d v="2024-01-28T21:00:00"/>
    <s v="2024-01-29 09:00:00"/>
    <s v="2024-01-29 07:00:00"/>
    <x v="5"/>
    <n v="383"/>
    <n v="3600"/>
    <n v="436"/>
    <n v="10"/>
    <s v="W Pass"/>
    <x v="1"/>
    <x v="0"/>
    <s v="DRV32"/>
    <x v="0"/>
    <s v="External"/>
    <m/>
    <s v="South_External"/>
    <x v="0"/>
    <x v="0"/>
  </r>
  <r>
    <s v="D1670"/>
    <n v="1"/>
    <d v="2024-01-28T22:00:00"/>
    <s v="2024-01-29 10:00:00"/>
    <s v="2024-01-29 08:00:00"/>
    <x v="5"/>
    <n v="592"/>
    <n v="2052"/>
    <n v="393"/>
    <n v="28"/>
    <s v="W Pass"/>
    <x v="1"/>
    <x v="3"/>
    <s v="DRV11"/>
    <x v="3"/>
    <s v="Internal"/>
    <m/>
    <s v="Central_Internal"/>
    <x v="1"/>
    <x v="0"/>
  </r>
  <r>
    <s v="D1671"/>
    <n v="1"/>
    <d v="2024-01-28T23:00:00"/>
    <s v="2024-01-29 11:00:00"/>
    <s v="2024-01-29 09:00:00"/>
    <x v="2"/>
    <n v="388"/>
    <n v="992"/>
    <n v="227"/>
    <n v="9"/>
    <s v="W Pass"/>
    <x v="3"/>
    <x v="1"/>
    <s v="DRV35"/>
    <x v="2"/>
    <s v="Internal"/>
    <n v="4"/>
    <s v="East_Internal"/>
    <x v="0"/>
    <x v="0"/>
  </r>
  <r>
    <s v="D1672"/>
    <n v="1"/>
    <d v="2024-01-29T00:00:00"/>
    <s v="2024-01-29 12:00:00"/>
    <s v="2024-01-29 10:00:00"/>
    <x v="2"/>
    <n v="907"/>
    <n v="4943"/>
    <n v="478"/>
    <n v="9"/>
    <s v="W Pass"/>
    <x v="1"/>
    <x v="3"/>
    <s v="DRV34"/>
    <x v="1"/>
    <s v="External"/>
    <n v="4.2"/>
    <s v="West_External"/>
    <x v="0"/>
    <x v="0"/>
  </r>
  <r>
    <s v="D1673"/>
    <n v="1"/>
    <d v="2024-01-29T01:00:00"/>
    <s v="2024-01-29 13:00:00"/>
    <s v="2024-01-29 11:00:00"/>
    <x v="1"/>
    <n v="359"/>
    <n v="1585"/>
    <n v="447"/>
    <n v="29"/>
    <s v="W Pass"/>
    <x v="0"/>
    <x v="2"/>
    <s v="DRV17"/>
    <x v="3"/>
    <s v="Internal"/>
    <n v="4"/>
    <s v="Central_Internal"/>
    <x v="1"/>
    <x v="0"/>
  </r>
  <r>
    <s v="D1674"/>
    <n v="1"/>
    <d v="2024-01-29T02:00:00"/>
    <s v="2024-01-29 14:00:00"/>
    <s v="2024-01-29 12:00:00"/>
    <x v="4"/>
    <n v="302"/>
    <n v="4508"/>
    <n v="215"/>
    <n v="8"/>
    <s v="W Pass"/>
    <x v="2"/>
    <x v="1"/>
    <s v="DRV4"/>
    <x v="4"/>
    <s v="External"/>
    <m/>
    <s v="North_External"/>
    <x v="0"/>
    <x v="0"/>
  </r>
  <r>
    <s v="D1675"/>
    <n v="1"/>
    <d v="2024-01-29T03:00:00"/>
    <s v="2024-01-29 15:00:00"/>
    <s v="2024-01-29 13:00:00"/>
    <x v="4"/>
    <n v="375"/>
    <n v="2562"/>
    <n v="685"/>
    <n v="10"/>
    <s v="W Pass"/>
    <x v="2"/>
    <x v="1"/>
    <s v="DRV12"/>
    <x v="2"/>
    <s v="Internal"/>
    <n v="4"/>
    <s v="East_Internal"/>
    <x v="0"/>
    <x v="0"/>
  </r>
  <r>
    <s v="D1676"/>
    <n v="1"/>
    <d v="2024-01-29T04:00:00"/>
    <s v="2024-01-29 16:00:00"/>
    <s v="2024-01-29 14:00:00"/>
    <x v="4"/>
    <n v="490"/>
    <n v="4355"/>
    <n v="482"/>
    <n v="2"/>
    <s v="W Pass"/>
    <x v="1"/>
    <x v="3"/>
    <s v="DRV40"/>
    <x v="2"/>
    <s v="Internal"/>
    <m/>
    <s v="East_Internal"/>
    <x v="1"/>
    <x v="0"/>
  </r>
  <r>
    <s v="D1677"/>
    <n v="1"/>
    <d v="2024-01-29T05:00:00"/>
    <s v="2024-01-29 17:00:00"/>
    <s v="2024-01-29 15:00:00"/>
    <x v="3"/>
    <n v="934"/>
    <n v="1072"/>
    <n v="281"/>
    <n v="3"/>
    <s v="W Pass"/>
    <x v="3"/>
    <x v="1"/>
    <s v="DRV27"/>
    <x v="2"/>
    <s v="External"/>
    <n v="4.5"/>
    <s v="East_External"/>
    <x v="0"/>
    <x v="0"/>
  </r>
  <r>
    <s v="D1678"/>
    <n v="1"/>
    <d v="2024-01-29T06:00:00"/>
    <s v="2024-01-29 18:00:00"/>
    <s v="2024-01-29 16:00:00"/>
    <x v="3"/>
    <n v="402"/>
    <n v="849"/>
    <n v="674"/>
    <n v="20"/>
    <s v="W Pass"/>
    <x v="2"/>
    <x v="2"/>
    <s v="DRV15"/>
    <x v="2"/>
    <s v="External"/>
    <m/>
    <s v="East_External"/>
    <x v="0"/>
    <x v="0"/>
  </r>
  <r>
    <s v="D1679"/>
    <n v="1"/>
    <d v="2024-01-29T07:00:00"/>
    <s v="2024-01-29 19:00:00"/>
    <s v="2024-01-29 17:00:00"/>
    <x v="5"/>
    <n v="247"/>
    <n v="4933"/>
    <n v="454"/>
    <n v="7"/>
    <s v="W Pass"/>
    <x v="2"/>
    <x v="2"/>
    <s v="DRV38"/>
    <x v="0"/>
    <s v="External"/>
    <n v="4"/>
    <s v="South_External"/>
    <x v="1"/>
    <x v="0"/>
  </r>
  <r>
    <s v="D1680"/>
    <n v="1"/>
    <d v="2024-01-29T08:00:00"/>
    <s v="2024-01-29 20:00:00"/>
    <s v="2024-01-29 18:00:00"/>
    <x v="3"/>
    <n v="441"/>
    <n v="2805"/>
    <n v="298"/>
    <n v="9"/>
    <s v="W Pass"/>
    <x v="3"/>
    <x v="2"/>
    <s v="DRV38"/>
    <x v="4"/>
    <s v="Internal"/>
    <n v="4.5"/>
    <s v="North_Internal"/>
    <x v="0"/>
    <x v="0"/>
  </r>
  <r>
    <s v="D1681"/>
    <n v="1"/>
    <d v="2024-01-29T09:00:00"/>
    <s v="2024-01-29 21:00:00"/>
    <s v="2024-01-29 19:00:00"/>
    <x v="0"/>
    <n v="835"/>
    <n v="3000"/>
    <n v="549"/>
    <n v="5"/>
    <s v="W Pass"/>
    <x v="3"/>
    <x v="0"/>
    <s v="DRV27"/>
    <x v="4"/>
    <s v="External"/>
    <n v="4"/>
    <s v="North_External"/>
    <x v="0"/>
    <x v="0"/>
  </r>
  <r>
    <s v="D1682"/>
    <n v="1"/>
    <d v="2024-01-29T10:00:00"/>
    <s v="2024-01-29 22:00:00"/>
    <s v="2024-01-29 20:00:00"/>
    <x v="2"/>
    <n v="394"/>
    <n v="1785"/>
    <n v="446"/>
    <n v="15"/>
    <s v="W Pass"/>
    <x v="0"/>
    <x v="3"/>
    <s v="DRV15"/>
    <x v="2"/>
    <s v="External"/>
    <n v="4.2"/>
    <s v="East_External"/>
    <x v="1"/>
    <x v="0"/>
  </r>
  <r>
    <s v="D1683"/>
    <n v="1"/>
    <d v="2024-01-29T11:00:00"/>
    <s v="2024-01-29 23:00:00"/>
    <s v="2024-01-29 21:00:00"/>
    <x v="5"/>
    <n v="313"/>
    <n v="2915"/>
    <n v="777"/>
    <n v="27"/>
    <s v="W Pass"/>
    <x v="3"/>
    <x v="2"/>
    <s v="DRV46"/>
    <x v="3"/>
    <s v="External"/>
    <n v="4.5"/>
    <s v="Central_External"/>
    <x v="0"/>
    <x v="0"/>
  </r>
  <r>
    <s v="D1684"/>
    <n v="1"/>
    <d v="2024-01-29T12:00:00"/>
    <s v="2024-01-30 00:00:00"/>
    <s v="2024-01-29 22:00:00"/>
    <x v="4"/>
    <n v="552"/>
    <n v="2082"/>
    <n v="521"/>
    <n v="18"/>
    <s v="W Pass"/>
    <x v="2"/>
    <x v="2"/>
    <s v="DRV20"/>
    <x v="3"/>
    <s v="External"/>
    <n v="3.8"/>
    <s v="Central_External"/>
    <x v="0"/>
    <x v="0"/>
  </r>
  <r>
    <s v="D1685"/>
    <n v="1"/>
    <d v="2024-01-29T13:00:00"/>
    <s v="2024-01-30 01:00:00"/>
    <s v="2024-01-29 23:00:00"/>
    <x v="3"/>
    <n v="138"/>
    <n v="4285"/>
    <n v="120"/>
    <n v="18"/>
    <s v="W Pass"/>
    <x v="2"/>
    <x v="0"/>
    <s v="DRV48"/>
    <x v="2"/>
    <s v="External"/>
    <n v="3.8"/>
    <s v="East_External"/>
    <x v="1"/>
    <x v="0"/>
  </r>
  <r>
    <s v="D1686"/>
    <n v="1"/>
    <d v="2024-01-29T14:00:00"/>
    <s v="2024-01-30 02:00:00"/>
    <s v="2024-01-30 00:00:00"/>
    <x v="3"/>
    <n v="372"/>
    <n v="4694"/>
    <n v="483"/>
    <n v="27"/>
    <s v="W Pass"/>
    <x v="3"/>
    <x v="3"/>
    <s v="DRV15"/>
    <x v="4"/>
    <s v="Internal"/>
    <m/>
    <s v="North_Internal"/>
    <x v="0"/>
    <x v="0"/>
  </r>
  <r>
    <s v="D1687"/>
    <n v="1"/>
    <d v="2024-01-29T15:00:00"/>
    <s v="2024-01-30 03:00:00"/>
    <s v="2024-01-30 01:00:00"/>
    <x v="3"/>
    <n v="180"/>
    <n v="2990"/>
    <n v="608"/>
    <n v="13"/>
    <s v="W Pass"/>
    <x v="3"/>
    <x v="3"/>
    <s v="DRV39"/>
    <x v="1"/>
    <s v="External"/>
    <n v="4.2"/>
    <s v="West_External"/>
    <x v="0"/>
    <x v="0"/>
  </r>
  <r>
    <s v="D1688"/>
    <n v="1"/>
    <d v="2024-01-29T16:00:00"/>
    <s v="2024-01-30 04:00:00"/>
    <s v="2024-01-30 02:00:00"/>
    <x v="3"/>
    <n v="650"/>
    <n v="3708"/>
    <n v="437"/>
    <n v="9"/>
    <s v="W Pass"/>
    <x v="1"/>
    <x v="1"/>
    <s v="DRV23"/>
    <x v="2"/>
    <s v="Internal"/>
    <n v="4"/>
    <s v="East_Internal"/>
    <x v="1"/>
    <x v="0"/>
  </r>
  <r>
    <s v="D1689"/>
    <n v="1"/>
    <d v="2024-01-29T17:00:00"/>
    <s v="2024-01-30 05:00:00"/>
    <s v="2024-01-30 03:00:00"/>
    <x v="4"/>
    <n v="317"/>
    <n v="4688"/>
    <n v="529"/>
    <n v="28"/>
    <s v="W Pass"/>
    <x v="1"/>
    <x v="2"/>
    <s v="DRV42"/>
    <x v="4"/>
    <s v="External"/>
    <n v="4.7"/>
    <s v="North_External"/>
    <x v="0"/>
    <x v="0"/>
  </r>
  <r>
    <s v="D1690"/>
    <n v="1"/>
    <d v="2024-01-29T18:00:00"/>
    <s v="2024-01-30 06:00:00"/>
    <s v="2024-01-30 04:00:00"/>
    <x v="2"/>
    <n v="183"/>
    <n v="1026"/>
    <n v="89"/>
    <n v="15"/>
    <s v="W Pass"/>
    <x v="2"/>
    <x v="3"/>
    <s v="DRV9"/>
    <x v="4"/>
    <s v="Internal"/>
    <n v="4"/>
    <s v="North_Internal"/>
    <x v="0"/>
    <x v="0"/>
  </r>
  <r>
    <s v="D1691"/>
    <n v="1"/>
    <d v="2024-01-29T19:00:00"/>
    <s v="2024-01-30 07:00:00"/>
    <s v="2024-01-30 05:00:00"/>
    <x v="3"/>
    <n v="68"/>
    <n v="4685"/>
    <n v="648"/>
    <n v="28"/>
    <s v="W Pass"/>
    <x v="1"/>
    <x v="1"/>
    <s v="DRV30"/>
    <x v="2"/>
    <s v="External"/>
    <m/>
    <s v="East_External"/>
    <x v="1"/>
    <x v="0"/>
  </r>
  <r>
    <s v="D1692"/>
    <n v="1"/>
    <d v="2024-01-29T20:00:00"/>
    <s v="2024-01-30 08:00:00"/>
    <s v="2024-01-30 06:00:00"/>
    <x v="1"/>
    <n v="346"/>
    <n v="4904"/>
    <n v="375"/>
    <n v="29"/>
    <s v="W Pass"/>
    <x v="2"/>
    <x v="3"/>
    <s v="DRV22"/>
    <x v="2"/>
    <s v="Internal"/>
    <m/>
    <s v="East_Internal"/>
    <x v="0"/>
    <x v="0"/>
  </r>
  <r>
    <s v="D1693"/>
    <n v="1"/>
    <d v="2024-01-29T21:00:00"/>
    <s v="2024-01-30 09:00:00"/>
    <s v="2024-01-30 07:00:00"/>
    <x v="3"/>
    <n v="510"/>
    <n v="1671"/>
    <n v="386"/>
    <n v="28"/>
    <s v="W Pass"/>
    <x v="0"/>
    <x v="1"/>
    <s v="DRV22"/>
    <x v="0"/>
    <s v="Internal"/>
    <n v="4.2"/>
    <s v="South_Internal"/>
    <x v="0"/>
    <x v="0"/>
  </r>
  <r>
    <s v="D1694"/>
    <n v="1"/>
    <d v="2024-01-29T22:00:00"/>
    <s v="2024-01-30 10:00:00"/>
    <s v="2024-01-30 08:00:00"/>
    <x v="3"/>
    <n v="907"/>
    <n v="3035"/>
    <n v="161"/>
    <n v="27"/>
    <s v="W Pass"/>
    <x v="1"/>
    <x v="0"/>
    <s v="DRV1"/>
    <x v="0"/>
    <s v="External"/>
    <n v="3.8"/>
    <s v="South_External"/>
    <x v="1"/>
    <x v="0"/>
  </r>
  <r>
    <s v="D1695"/>
    <n v="1"/>
    <d v="2024-01-29T23:00:00"/>
    <s v="2024-01-30 11:00:00"/>
    <s v="2024-01-30 09:00:00"/>
    <x v="3"/>
    <n v="500"/>
    <n v="4506"/>
    <n v="261"/>
    <n v="28"/>
    <s v="W Pass"/>
    <x v="0"/>
    <x v="3"/>
    <s v="DRV27"/>
    <x v="2"/>
    <s v="External"/>
    <n v="4"/>
    <s v="East_External"/>
    <x v="0"/>
    <x v="0"/>
  </r>
  <r>
    <s v="D1696"/>
    <n v="1"/>
    <d v="2024-01-30T00:00:00"/>
    <s v="2024-01-30 12:00:00"/>
    <s v="2024-01-30 10:00:00"/>
    <x v="0"/>
    <n v="839"/>
    <n v="3434"/>
    <n v="543"/>
    <n v="8"/>
    <s v="W Pass"/>
    <x v="3"/>
    <x v="2"/>
    <s v="DRV24"/>
    <x v="0"/>
    <s v="Internal"/>
    <m/>
    <s v="South_Internal"/>
    <x v="0"/>
    <x v="0"/>
  </r>
  <r>
    <s v="D1697"/>
    <n v="1"/>
    <d v="2024-01-30T01:00:00"/>
    <s v="2024-01-30 13:00:00"/>
    <s v="2024-01-30 11:00:00"/>
    <x v="2"/>
    <n v="553"/>
    <n v="897"/>
    <n v="250"/>
    <n v="22"/>
    <s v="W Pass"/>
    <x v="2"/>
    <x v="2"/>
    <s v="DRV44"/>
    <x v="3"/>
    <s v="External"/>
    <n v="4.5"/>
    <s v="Central_External"/>
    <x v="1"/>
    <x v="0"/>
  </r>
  <r>
    <s v="D1698"/>
    <n v="1"/>
    <d v="2024-01-30T02:00:00"/>
    <s v="2024-01-30 14:00:00"/>
    <s v="2024-01-30 12:00:00"/>
    <x v="3"/>
    <n v="945"/>
    <n v="3452"/>
    <n v="550"/>
    <n v="21"/>
    <s v="W Pass"/>
    <x v="3"/>
    <x v="2"/>
    <s v="DRV2"/>
    <x v="4"/>
    <s v="External"/>
    <m/>
    <s v="North_External"/>
    <x v="0"/>
    <x v="0"/>
  </r>
  <r>
    <s v="D1699"/>
    <n v="1"/>
    <d v="2024-01-30T03:00:00"/>
    <s v="2024-01-30 15:00:00"/>
    <s v="2024-01-30 13:00:00"/>
    <x v="2"/>
    <n v="655"/>
    <n v="518"/>
    <n v="568"/>
    <n v="4"/>
    <s v="W Pass"/>
    <x v="2"/>
    <x v="1"/>
    <s v="DRV38"/>
    <x v="4"/>
    <s v="Internal"/>
    <n v="4"/>
    <s v="North_Internal"/>
    <x v="0"/>
    <x v="0"/>
  </r>
  <r>
    <s v="D1700"/>
    <n v="1"/>
    <d v="2024-01-30T04:00:00"/>
    <s v="2024-01-30 16:00:00"/>
    <s v="2024-01-30 14:00:00"/>
    <x v="2"/>
    <n v="645"/>
    <n v="3177"/>
    <n v="306"/>
    <n v="12"/>
    <s v="W Pass"/>
    <x v="0"/>
    <x v="2"/>
    <s v="DRV40"/>
    <x v="0"/>
    <s v="Internal"/>
    <n v="4"/>
    <s v="South_Internal"/>
    <x v="1"/>
    <x v="0"/>
  </r>
  <r>
    <s v="D1701"/>
    <n v="1"/>
    <d v="2024-01-30T05:00:00"/>
    <s v="2024-01-30 17:00:00"/>
    <s v="2024-01-30 15:00:00"/>
    <x v="0"/>
    <n v="484"/>
    <n v="4540"/>
    <n v="528"/>
    <n v="24"/>
    <s v="W Pass"/>
    <x v="1"/>
    <x v="1"/>
    <s v="DRV35"/>
    <x v="1"/>
    <s v="Internal"/>
    <n v="4.7"/>
    <s v="West_Internal"/>
    <x v="0"/>
    <x v="0"/>
  </r>
  <r>
    <s v="D1702"/>
    <n v="1"/>
    <d v="2024-01-30T06:00:00"/>
    <s v="2024-01-30 18:00:00"/>
    <s v="2024-01-30 16:00:00"/>
    <x v="2"/>
    <n v="807"/>
    <n v="2198"/>
    <n v="89"/>
    <n v="9"/>
    <s v="W Pass"/>
    <x v="0"/>
    <x v="1"/>
    <s v="DRV23"/>
    <x v="1"/>
    <s v="Internal"/>
    <n v="4"/>
    <s v="West_Internal"/>
    <x v="0"/>
    <x v="0"/>
  </r>
  <r>
    <s v="D1703"/>
    <n v="1"/>
    <d v="2024-01-30T07:00:00"/>
    <s v="2024-01-30 19:00:00"/>
    <s v="2024-01-30 17:00:00"/>
    <x v="1"/>
    <n v="941"/>
    <n v="2337"/>
    <n v="663"/>
    <n v="12"/>
    <s v="W Pass"/>
    <x v="1"/>
    <x v="0"/>
    <s v="DRV17"/>
    <x v="4"/>
    <s v="External"/>
    <n v="4.5"/>
    <s v="North_External"/>
    <x v="1"/>
    <x v="0"/>
  </r>
  <r>
    <s v="D1704"/>
    <n v="1"/>
    <d v="2024-01-30T08:00:00"/>
    <s v="2024-01-30 20:00:00"/>
    <s v="2024-01-30 18:00:00"/>
    <x v="0"/>
    <n v="917"/>
    <n v="2661"/>
    <n v="170"/>
    <n v="9"/>
    <s v="W Pass"/>
    <x v="0"/>
    <x v="2"/>
    <s v="DRV28"/>
    <x v="4"/>
    <s v="Internal"/>
    <n v="4.2"/>
    <s v="North_Internal"/>
    <x v="0"/>
    <x v="0"/>
  </r>
  <r>
    <s v="D1705"/>
    <n v="1"/>
    <d v="2024-01-30T09:00:00"/>
    <s v="2024-01-30 21:00:00"/>
    <s v="2024-01-30 19:00:00"/>
    <x v="2"/>
    <n v="880"/>
    <n v="1550"/>
    <n v="413"/>
    <n v="16"/>
    <s v="W Pass"/>
    <x v="0"/>
    <x v="1"/>
    <s v="DRV45"/>
    <x v="3"/>
    <s v="External"/>
    <n v="4.7"/>
    <s v="Central_External"/>
    <x v="0"/>
    <x v="0"/>
  </r>
  <r>
    <s v="D1706"/>
    <n v="1"/>
    <d v="2024-01-30T10:00:00"/>
    <s v="2024-01-30 22:00:00"/>
    <s v="2024-01-30 20:00:00"/>
    <x v="3"/>
    <n v="100"/>
    <n v="4642"/>
    <n v="393"/>
    <n v="24"/>
    <s v="W Pass"/>
    <x v="0"/>
    <x v="1"/>
    <s v="DRV33"/>
    <x v="2"/>
    <s v="External"/>
    <m/>
    <s v="East_External"/>
    <x v="1"/>
    <x v="0"/>
  </r>
  <r>
    <s v="D1707"/>
    <n v="1"/>
    <d v="2024-01-30T11:00:00"/>
    <s v="2024-01-30 23:00:00"/>
    <s v="2024-01-30 21:00:00"/>
    <x v="3"/>
    <n v="529"/>
    <n v="4395"/>
    <n v="331"/>
    <n v="23"/>
    <s v="W Pass"/>
    <x v="2"/>
    <x v="2"/>
    <s v="DRV11"/>
    <x v="2"/>
    <s v="Internal"/>
    <n v="4.7"/>
    <s v="East_Internal"/>
    <x v="0"/>
    <x v="0"/>
  </r>
  <r>
    <s v="D1708"/>
    <n v="1"/>
    <d v="2024-01-30T12:00:00"/>
    <s v="2024-01-31 00:00:00"/>
    <s v="2024-01-30 22:00:00"/>
    <x v="3"/>
    <n v="953"/>
    <n v="3488"/>
    <n v="667"/>
    <n v="29"/>
    <s v="W Pass"/>
    <x v="3"/>
    <x v="3"/>
    <s v="DRV35"/>
    <x v="1"/>
    <s v="Internal"/>
    <n v="4.2"/>
    <s v="West_Internal"/>
    <x v="0"/>
    <x v="0"/>
  </r>
  <r>
    <s v="D1709"/>
    <n v="1"/>
    <d v="2024-01-30T13:00:00"/>
    <s v="2024-01-31 01:00:00"/>
    <s v="2024-01-30 23:00:00"/>
    <x v="4"/>
    <n v="576"/>
    <n v="4957"/>
    <n v="87"/>
    <n v="28"/>
    <s v="W Pass"/>
    <x v="1"/>
    <x v="2"/>
    <s v="DRV33"/>
    <x v="1"/>
    <s v="Internal"/>
    <n v="4.2"/>
    <s v="West_Internal"/>
    <x v="1"/>
    <x v="0"/>
  </r>
  <r>
    <s v="D1710"/>
    <n v="1"/>
    <d v="2024-01-30T14:00:00"/>
    <s v="2024-01-31 02:00:00"/>
    <s v="2024-01-31 00:00:00"/>
    <x v="5"/>
    <n v="111"/>
    <n v="872"/>
    <n v="629"/>
    <n v="27"/>
    <s v="W Pass"/>
    <x v="2"/>
    <x v="2"/>
    <s v="DRV45"/>
    <x v="0"/>
    <s v="Internal"/>
    <n v="4.7"/>
    <s v="South_Internal"/>
    <x v="0"/>
    <x v="0"/>
  </r>
  <r>
    <s v="D1711"/>
    <n v="1"/>
    <d v="2024-01-30T15:00:00"/>
    <s v="2024-01-31 03:00:00"/>
    <s v="2024-01-31 01:00:00"/>
    <x v="5"/>
    <n v="492"/>
    <n v="2783"/>
    <n v="484"/>
    <n v="20"/>
    <s v="W Pass"/>
    <x v="3"/>
    <x v="2"/>
    <s v="DRV49"/>
    <x v="3"/>
    <s v="Internal"/>
    <n v="3.8"/>
    <s v="Central_Internal"/>
    <x v="0"/>
    <x v="0"/>
  </r>
  <r>
    <s v="D1712"/>
    <n v="1"/>
    <d v="2024-01-30T16:00:00"/>
    <s v="2024-01-31 04:00:00"/>
    <s v="2024-01-31 02:00:00"/>
    <x v="2"/>
    <n v="496"/>
    <n v="4924"/>
    <n v="311"/>
    <n v="2"/>
    <s v="W Pass"/>
    <x v="3"/>
    <x v="1"/>
    <s v="DRV10"/>
    <x v="1"/>
    <s v="Internal"/>
    <n v="4.5"/>
    <s v="West_Internal"/>
    <x v="1"/>
    <x v="0"/>
  </r>
  <r>
    <s v="D1713"/>
    <n v="1"/>
    <d v="2024-01-30T17:00:00"/>
    <s v="2024-01-31 05:00:00"/>
    <s v="2024-01-31 03:00:00"/>
    <x v="1"/>
    <n v="315"/>
    <n v="3802"/>
    <n v="93"/>
    <n v="7"/>
    <s v="W Pass"/>
    <x v="2"/>
    <x v="2"/>
    <s v="DRV4"/>
    <x v="4"/>
    <s v="External"/>
    <n v="4"/>
    <s v="North_External"/>
    <x v="0"/>
    <x v="0"/>
  </r>
  <r>
    <s v="D1714"/>
    <n v="1"/>
    <d v="2024-01-30T18:00:00"/>
    <s v="2024-01-31 06:00:00"/>
    <s v="2024-01-31 04:00:00"/>
    <x v="3"/>
    <n v="225"/>
    <n v="666"/>
    <n v="651"/>
    <n v="15"/>
    <s v="W Pass"/>
    <x v="1"/>
    <x v="0"/>
    <s v="DRV7"/>
    <x v="3"/>
    <s v="External"/>
    <m/>
    <s v="Central_External"/>
    <x v="0"/>
    <x v="0"/>
  </r>
  <r>
    <s v="D1715"/>
    <n v="1"/>
    <d v="2024-01-30T19:00:00"/>
    <s v="2024-01-31 07:00:00"/>
    <s v="2024-01-31 05:00:00"/>
    <x v="3"/>
    <n v="537"/>
    <n v="2148"/>
    <n v="424"/>
    <n v="20"/>
    <s v="W Pass"/>
    <x v="2"/>
    <x v="0"/>
    <s v="DRV34"/>
    <x v="2"/>
    <s v="External"/>
    <n v="4.5"/>
    <s v="East_External"/>
    <x v="1"/>
    <x v="0"/>
  </r>
  <r>
    <s v="D1716"/>
    <n v="1"/>
    <d v="2024-01-30T20:00:00"/>
    <s v="2024-01-31 08:00:00"/>
    <s v="2024-01-31 06:00:00"/>
    <x v="0"/>
    <n v="146"/>
    <n v="1319"/>
    <n v="247"/>
    <n v="23"/>
    <s v="W Pass"/>
    <x v="0"/>
    <x v="3"/>
    <s v="DRV14"/>
    <x v="0"/>
    <s v="Internal"/>
    <m/>
    <s v="South_Internal"/>
    <x v="0"/>
    <x v="0"/>
  </r>
  <r>
    <s v="D1717"/>
    <n v="1"/>
    <d v="2024-01-30T21:00:00"/>
    <s v="2024-01-31 09:00:00"/>
    <s v="2024-01-31 07:00:00"/>
    <x v="3"/>
    <n v="556"/>
    <n v="1187"/>
    <n v="625"/>
    <n v="28"/>
    <s v="W Pass"/>
    <x v="0"/>
    <x v="3"/>
    <s v="DRV31"/>
    <x v="3"/>
    <s v="Internal"/>
    <m/>
    <s v="Central_Internal"/>
    <x v="0"/>
    <x v="0"/>
  </r>
  <r>
    <s v="D1718"/>
    <n v="1"/>
    <d v="2024-01-30T22:00:00"/>
    <s v="2024-01-31 10:00:00"/>
    <s v="2024-01-31 08:00:00"/>
    <x v="0"/>
    <n v="345"/>
    <n v="3640"/>
    <n v="162"/>
    <n v="26"/>
    <s v="W Pass"/>
    <x v="0"/>
    <x v="2"/>
    <s v="DRV20"/>
    <x v="3"/>
    <s v="External"/>
    <n v="4.7"/>
    <s v="Central_External"/>
    <x v="1"/>
    <x v="0"/>
  </r>
  <r>
    <s v="D1719"/>
    <n v="1"/>
    <d v="2024-01-30T23:00:00"/>
    <s v="2024-01-31 11:00:00"/>
    <s v="2024-01-31 09:00:00"/>
    <x v="2"/>
    <n v="941"/>
    <n v="4289"/>
    <n v="423"/>
    <n v="16"/>
    <s v="W Pass"/>
    <x v="3"/>
    <x v="3"/>
    <s v="DRV17"/>
    <x v="1"/>
    <s v="Internal"/>
    <n v="4.5"/>
    <s v="West_Internal"/>
    <x v="0"/>
    <x v="0"/>
  </r>
  <r>
    <s v="D1720"/>
    <n v="1"/>
    <d v="2024-01-31T00:00:00"/>
    <s v="2024-01-31 12:00:00"/>
    <s v="2024-01-31 10:00:00"/>
    <x v="5"/>
    <n v="137"/>
    <n v="1644"/>
    <n v="417"/>
    <n v="2"/>
    <s v="W Pass"/>
    <x v="1"/>
    <x v="2"/>
    <s v="DRV8"/>
    <x v="2"/>
    <s v="Internal"/>
    <m/>
    <s v="East_Internal"/>
    <x v="0"/>
    <x v="0"/>
  </r>
  <r>
    <s v="D1721"/>
    <n v="1"/>
    <d v="2024-01-31T01:00:00"/>
    <s v="2024-01-31 13:00:00"/>
    <s v="2024-01-31 11:00:00"/>
    <x v="2"/>
    <n v="148"/>
    <n v="1319"/>
    <n v="239"/>
    <n v="26"/>
    <s v="W Pass"/>
    <x v="0"/>
    <x v="0"/>
    <s v="DRV13"/>
    <x v="0"/>
    <s v="Internal"/>
    <n v="4.2"/>
    <s v="South_Internal"/>
    <x v="1"/>
    <x v="0"/>
  </r>
  <r>
    <s v="D1722"/>
    <n v="1"/>
    <d v="2024-01-31T02:00:00"/>
    <s v="2024-01-31 14:00:00"/>
    <s v="2024-01-31 12:00:00"/>
    <x v="5"/>
    <n v="481"/>
    <n v="2795"/>
    <n v="91"/>
    <n v="16"/>
    <s v="W Pass"/>
    <x v="2"/>
    <x v="2"/>
    <s v="DRV2"/>
    <x v="2"/>
    <s v="External"/>
    <n v="4.7"/>
    <s v="East_External"/>
    <x v="0"/>
    <x v="0"/>
  </r>
  <r>
    <s v="D1723"/>
    <n v="1"/>
    <d v="2024-01-31T03:00:00"/>
    <s v="2024-01-31 15:00:00"/>
    <s v="2024-01-31 13:00:00"/>
    <x v="0"/>
    <n v="188"/>
    <n v="2472"/>
    <n v="650"/>
    <n v="4"/>
    <s v="W Pass"/>
    <x v="3"/>
    <x v="1"/>
    <s v="DRV3"/>
    <x v="2"/>
    <s v="External"/>
    <n v="3.8"/>
    <s v="East_External"/>
    <x v="0"/>
    <x v="0"/>
  </r>
  <r>
    <s v="D1724"/>
    <n v="1"/>
    <d v="2024-01-31T04:00:00"/>
    <s v="2024-01-31 16:00:00"/>
    <s v="2024-01-31 14:00:00"/>
    <x v="3"/>
    <n v="200"/>
    <n v="4246"/>
    <n v="503"/>
    <n v="15"/>
    <s v="W Pass"/>
    <x v="0"/>
    <x v="3"/>
    <s v="DRV49"/>
    <x v="3"/>
    <s v="Internal"/>
    <n v="3.8"/>
    <s v="Central_Internal"/>
    <x v="1"/>
    <x v="0"/>
  </r>
  <r>
    <s v="D1725"/>
    <n v="1"/>
    <d v="2024-01-31T05:00:00"/>
    <s v="2024-01-31 17:00:00"/>
    <s v="2024-01-31 15:00:00"/>
    <x v="4"/>
    <n v="113"/>
    <n v="1662"/>
    <n v="472"/>
    <n v="24"/>
    <s v="W Pass"/>
    <x v="2"/>
    <x v="2"/>
    <s v="DRV42"/>
    <x v="3"/>
    <s v="Internal"/>
    <m/>
    <s v="Central_Internal"/>
    <x v="0"/>
    <x v="0"/>
  </r>
  <r>
    <s v="D1726"/>
    <n v="1"/>
    <d v="2024-01-31T06:00:00"/>
    <s v="2024-01-31 18:00:00"/>
    <s v="2024-01-31 16:00:00"/>
    <x v="2"/>
    <n v="206"/>
    <n v="4192"/>
    <n v="94"/>
    <n v="14"/>
    <s v="W Pass"/>
    <x v="0"/>
    <x v="3"/>
    <s v="DRV33"/>
    <x v="1"/>
    <s v="Internal"/>
    <m/>
    <s v="West_Internal"/>
    <x v="0"/>
    <x v="0"/>
  </r>
  <r>
    <s v="D1727"/>
    <n v="1"/>
    <d v="2024-01-31T07:00:00"/>
    <s v="2024-01-31 19:00:00"/>
    <s v="2024-01-31 17:00:00"/>
    <x v="0"/>
    <n v="63"/>
    <n v="506"/>
    <n v="565"/>
    <n v="25"/>
    <s v="W Pass"/>
    <x v="1"/>
    <x v="3"/>
    <s v="DRV8"/>
    <x v="2"/>
    <s v="Internal"/>
    <n v="4.7"/>
    <s v="East_Internal"/>
    <x v="1"/>
    <x v="0"/>
  </r>
  <r>
    <s v="D1728"/>
    <n v="1"/>
    <d v="2024-01-31T08:00:00"/>
    <s v="2024-01-31 20:00:00"/>
    <s v="2024-01-31 18:00:00"/>
    <x v="1"/>
    <n v="156"/>
    <n v="4724"/>
    <n v="798"/>
    <n v="26"/>
    <s v="W Pass"/>
    <x v="0"/>
    <x v="1"/>
    <s v="DRV1"/>
    <x v="4"/>
    <s v="Internal"/>
    <m/>
    <s v="North_Internal"/>
    <x v="0"/>
    <x v="0"/>
  </r>
  <r>
    <s v="D1729"/>
    <n v="1"/>
    <d v="2024-01-31T09:00:00"/>
    <s v="2024-01-31 21:00:00"/>
    <s v="2024-01-31 19:00:00"/>
    <x v="0"/>
    <n v="905"/>
    <n v="4667"/>
    <n v="547"/>
    <n v="1"/>
    <s v="W Pass"/>
    <x v="1"/>
    <x v="1"/>
    <s v="DRV9"/>
    <x v="1"/>
    <s v="External"/>
    <n v="4.2"/>
    <s v="West_External"/>
    <x v="0"/>
    <x v="0"/>
  </r>
  <r>
    <s v="D1730"/>
    <n v="1"/>
    <d v="2024-01-31T10:00:00"/>
    <s v="2024-01-31 22:00:00"/>
    <s v="2024-01-31 20:00:00"/>
    <x v="3"/>
    <n v="669"/>
    <n v="1377"/>
    <n v="792"/>
    <n v="1"/>
    <s v="W Pass"/>
    <x v="0"/>
    <x v="2"/>
    <s v="DRV21"/>
    <x v="1"/>
    <s v="External"/>
    <n v="4.7"/>
    <s v="West_External"/>
    <x v="1"/>
    <x v="0"/>
  </r>
  <r>
    <s v="D1731"/>
    <n v="1"/>
    <d v="2024-01-31T11:00:00"/>
    <s v="2024-01-31 23:00:00"/>
    <s v="2024-01-31 21:00:00"/>
    <x v="5"/>
    <n v="153"/>
    <n v="3190"/>
    <n v="304"/>
    <n v="4"/>
    <s v="W Pass"/>
    <x v="3"/>
    <x v="3"/>
    <s v="DRV47"/>
    <x v="3"/>
    <s v="Internal"/>
    <n v="3.8"/>
    <s v="Central_Internal"/>
    <x v="0"/>
    <x v="0"/>
  </r>
  <r>
    <s v="D1732"/>
    <n v="1"/>
    <d v="2024-01-31T12:00:00"/>
    <s v="2024-02-01 00:00:00"/>
    <s v="2024-01-31 22:00:00"/>
    <x v="2"/>
    <n v="179"/>
    <n v="2206"/>
    <n v="647"/>
    <n v="27"/>
    <s v="W Pass"/>
    <x v="2"/>
    <x v="3"/>
    <s v="DRV19"/>
    <x v="2"/>
    <s v="External"/>
    <m/>
    <s v="East_External"/>
    <x v="0"/>
    <x v="0"/>
  </r>
  <r>
    <s v="D1733"/>
    <n v="1"/>
    <d v="2024-01-31T13:00:00"/>
    <s v="2024-02-01 01:00:00"/>
    <s v="2024-01-31 23:00:00"/>
    <x v="1"/>
    <n v="387"/>
    <n v="4914"/>
    <n v="660"/>
    <n v="17"/>
    <s v="W Pass"/>
    <x v="1"/>
    <x v="0"/>
    <s v="DRV3"/>
    <x v="2"/>
    <s v="Internal"/>
    <n v="4.7"/>
    <s v="East_Internal"/>
    <x v="1"/>
    <x v="0"/>
  </r>
  <r>
    <s v="D1734"/>
    <n v="1"/>
    <d v="2024-01-31T14:00:00"/>
    <s v="2024-02-01 02:00:00"/>
    <s v="2024-02-01 00:00:00"/>
    <x v="2"/>
    <n v="261"/>
    <n v="2100"/>
    <n v="150"/>
    <n v="5"/>
    <s v="W Pass"/>
    <x v="2"/>
    <x v="3"/>
    <s v="DRV22"/>
    <x v="2"/>
    <s v="Internal"/>
    <n v="4.7"/>
    <s v="East_Internal"/>
    <x v="0"/>
    <x v="0"/>
  </r>
  <r>
    <s v="D1735"/>
    <n v="1"/>
    <d v="2024-01-31T15:00:00"/>
    <s v="2024-02-01 03:00:00"/>
    <s v="2024-02-01 01:00:00"/>
    <x v="2"/>
    <n v="956"/>
    <n v="540"/>
    <n v="609"/>
    <n v="13"/>
    <s v="W Pass"/>
    <x v="0"/>
    <x v="0"/>
    <s v="DRV40"/>
    <x v="4"/>
    <s v="Internal"/>
    <n v="4.2"/>
    <s v="North_Internal"/>
    <x v="0"/>
    <x v="0"/>
  </r>
  <r>
    <s v="D1736"/>
    <n v="1"/>
    <d v="2024-01-31T16:00:00"/>
    <s v="2024-02-01 04:00:00"/>
    <s v="2024-02-01 02:00:00"/>
    <x v="2"/>
    <n v="276"/>
    <n v="4512"/>
    <n v="180"/>
    <n v="29"/>
    <s v="W Pass"/>
    <x v="1"/>
    <x v="3"/>
    <s v="DRV18"/>
    <x v="2"/>
    <s v="External"/>
    <n v="4"/>
    <s v="East_External"/>
    <x v="1"/>
    <x v="0"/>
  </r>
  <r>
    <s v="D1737"/>
    <n v="1"/>
    <d v="2024-01-31T17:00:00"/>
    <s v="2024-02-01 05:00:00"/>
    <s v="2024-02-01 03:00:00"/>
    <x v="5"/>
    <n v="56"/>
    <n v="3741"/>
    <n v="539"/>
    <n v="18"/>
    <s v="W Pass"/>
    <x v="1"/>
    <x v="2"/>
    <s v="DRV37"/>
    <x v="0"/>
    <s v="External"/>
    <n v="4.2"/>
    <s v="South_External"/>
    <x v="0"/>
    <x v="0"/>
  </r>
  <r>
    <s v="D1738"/>
    <n v="1"/>
    <d v="2024-01-31T18:00:00"/>
    <s v="2024-02-01 06:00:00"/>
    <s v="2024-02-01 04:00:00"/>
    <x v="2"/>
    <n v="654"/>
    <n v="2331"/>
    <n v="272"/>
    <n v="23"/>
    <s v="W Pass"/>
    <x v="0"/>
    <x v="3"/>
    <s v="DRV44"/>
    <x v="4"/>
    <s v="External"/>
    <m/>
    <s v="North_External"/>
    <x v="0"/>
    <x v="0"/>
  </r>
  <r>
    <s v="D1739"/>
    <n v="1"/>
    <d v="2024-01-31T19:00:00"/>
    <s v="2024-02-01 07:00:00"/>
    <s v="2024-02-01 05:00:00"/>
    <x v="4"/>
    <n v="514"/>
    <n v="2484"/>
    <n v="127"/>
    <n v="18"/>
    <s v="W Pass"/>
    <x v="2"/>
    <x v="3"/>
    <s v="DRV13"/>
    <x v="0"/>
    <s v="Internal"/>
    <m/>
    <s v="South_Internal"/>
    <x v="1"/>
    <x v="0"/>
  </r>
  <r>
    <s v="D1740"/>
    <n v="1"/>
    <d v="2024-01-31T20:00:00"/>
    <s v="2024-02-01 08:00:00"/>
    <s v="2024-02-01 06:00:00"/>
    <x v="1"/>
    <n v="222"/>
    <n v="2343"/>
    <n v="324"/>
    <n v="26"/>
    <s v="W Pass"/>
    <x v="0"/>
    <x v="3"/>
    <s v="DRV22"/>
    <x v="0"/>
    <s v="External"/>
    <n v="4.7"/>
    <s v="South_External"/>
    <x v="0"/>
    <x v="0"/>
  </r>
  <r>
    <s v="D1741"/>
    <n v="1"/>
    <d v="2024-01-31T21:00:00"/>
    <s v="2024-02-01 09:00:00"/>
    <s v="2024-02-01 07:00:00"/>
    <x v="2"/>
    <n v="290"/>
    <n v="4700"/>
    <n v="379"/>
    <n v="3"/>
    <s v="W Pass"/>
    <x v="1"/>
    <x v="3"/>
    <s v="DRV39"/>
    <x v="0"/>
    <s v="Internal"/>
    <n v="4.5"/>
    <s v="South_Internal"/>
    <x v="0"/>
    <x v="0"/>
  </r>
  <r>
    <s v="D1742"/>
    <n v="1"/>
    <d v="2024-01-31T22:00:00"/>
    <s v="2024-02-01 10:00:00"/>
    <s v="2024-02-01 08:00:00"/>
    <x v="4"/>
    <n v="960"/>
    <n v="4522"/>
    <n v="471"/>
    <n v="17"/>
    <s v="W Pass"/>
    <x v="1"/>
    <x v="1"/>
    <s v="DRV40"/>
    <x v="4"/>
    <s v="External"/>
    <n v="4.5"/>
    <s v="North_External"/>
    <x v="1"/>
    <x v="0"/>
  </r>
  <r>
    <s v="D1743"/>
    <n v="1"/>
    <d v="2024-01-31T23:00:00"/>
    <s v="2024-02-01 11:00:00"/>
    <s v="2024-02-01 09:00:00"/>
    <x v="0"/>
    <n v="758"/>
    <n v="1663"/>
    <n v="240"/>
    <n v="24"/>
    <s v="W Pass"/>
    <x v="3"/>
    <x v="3"/>
    <s v="DRV47"/>
    <x v="4"/>
    <s v="External"/>
    <n v="4"/>
    <s v="North_External"/>
    <x v="0"/>
    <x v="0"/>
  </r>
  <r>
    <s v="D1744"/>
    <n v="1"/>
    <d v="2024-02-01T00:00:00"/>
    <s v="2024-02-01 12:00:00"/>
    <s v="2024-02-01 10:00:00"/>
    <x v="4"/>
    <n v="946"/>
    <n v="1803"/>
    <n v="440"/>
    <n v="9"/>
    <s v="W Pass"/>
    <x v="1"/>
    <x v="1"/>
    <s v="DRV4"/>
    <x v="0"/>
    <s v="Internal"/>
    <m/>
    <s v="South_Internal"/>
    <x v="0"/>
    <x v="0"/>
  </r>
  <r>
    <s v="D1745"/>
    <n v="1"/>
    <d v="2024-02-01T01:00:00"/>
    <s v="2024-02-01 13:00:00"/>
    <s v="2024-02-01 11:00:00"/>
    <x v="3"/>
    <n v="100"/>
    <n v="4562"/>
    <n v="353"/>
    <n v="3"/>
    <s v="W Pass"/>
    <x v="2"/>
    <x v="2"/>
    <s v="DRV9"/>
    <x v="4"/>
    <s v="Internal"/>
    <n v="4.7"/>
    <s v="North_Internal"/>
    <x v="1"/>
    <x v="0"/>
  </r>
  <r>
    <s v="D1746"/>
    <n v="1"/>
    <d v="2024-02-01T02:00:00"/>
    <s v="2024-02-01 14:00:00"/>
    <s v="2024-02-01 12:00:00"/>
    <x v="4"/>
    <n v="484"/>
    <n v="4296"/>
    <n v="563"/>
    <n v="9"/>
    <s v="W Pass"/>
    <x v="0"/>
    <x v="3"/>
    <s v="DRV35"/>
    <x v="3"/>
    <s v="Internal"/>
    <m/>
    <s v="Central_Internal"/>
    <x v="0"/>
    <x v="0"/>
  </r>
  <r>
    <s v="D1747"/>
    <n v="1"/>
    <d v="2024-02-01T03:00:00"/>
    <s v="2024-02-01 15:00:00"/>
    <s v="2024-02-01 13:00:00"/>
    <x v="2"/>
    <n v="321"/>
    <n v="2676"/>
    <n v="704"/>
    <n v="1"/>
    <s v="W Pass"/>
    <x v="3"/>
    <x v="1"/>
    <s v="DRV25"/>
    <x v="2"/>
    <s v="External"/>
    <n v="4.2"/>
    <s v="East_External"/>
    <x v="0"/>
    <x v="0"/>
  </r>
  <r>
    <s v="D1748"/>
    <n v="1"/>
    <d v="2024-02-01T04:00:00"/>
    <s v="2024-02-01 16:00:00"/>
    <s v="2024-02-01 14:00:00"/>
    <x v="3"/>
    <n v="190"/>
    <n v="4873"/>
    <n v="442"/>
    <n v="12"/>
    <s v="W Pass"/>
    <x v="0"/>
    <x v="1"/>
    <s v="DRV13"/>
    <x v="2"/>
    <s v="Internal"/>
    <n v="4.5"/>
    <s v="East_Internal"/>
    <x v="1"/>
    <x v="0"/>
  </r>
  <r>
    <s v="D1749"/>
    <n v="1"/>
    <d v="2024-02-01T05:00:00"/>
    <s v="2024-02-01 17:00:00"/>
    <s v="2024-02-01 15:00:00"/>
    <x v="4"/>
    <n v="464"/>
    <n v="1023"/>
    <n v="55"/>
    <n v="27"/>
    <s v="W Pass"/>
    <x v="3"/>
    <x v="2"/>
    <s v="DRV6"/>
    <x v="0"/>
    <s v="Internal"/>
    <m/>
    <s v="South_Internal"/>
    <x v="0"/>
    <x v="0"/>
  </r>
  <r>
    <s v="D1750"/>
    <n v="1"/>
    <d v="2024-02-01T06:00:00"/>
    <s v="2024-02-01 18:00:00"/>
    <s v="2024-02-01 16:00:00"/>
    <x v="4"/>
    <n v="836"/>
    <n v="4405"/>
    <n v="173"/>
    <n v="28"/>
    <s v="W Pass"/>
    <x v="0"/>
    <x v="3"/>
    <s v="DRV29"/>
    <x v="0"/>
    <s v="External"/>
    <m/>
    <s v="South_External"/>
    <x v="0"/>
    <x v="0"/>
  </r>
  <r>
    <s v="D1751"/>
    <n v="1"/>
    <d v="2024-02-01T07:00:00"/>
    <s v="2024-02-01 19:00:00"/>
    <s v="2024-02-01 17:00:00"/>
    <x v="3"/>
    <n v="556"/>
    <n v="4077"/>
    <n v="385"/>
    <n v="3"/>
    <s v="W Pass"/>
    <x v="1"/>
    <x v="3"/>
    <s v="DRV45"/>
    <x v="2"/>
    <s v="Internal"/>
    <m/>
    <s v="East_Internal"/>
    <x v="1"/>
    <x v="0"/>
  </r>
  <r>
    <s v="D1752"/>
    <n v="1"/>
    <d v="2024-02-01T08:00:00"/>
    <s v="2024-02-01 20:00:00"/>
    <s v="2024-02-01 18:00:00"/>
    <x v="4"/>
    <n v="901"/>
    <n v="3972"/>
    <n v="462"/>
    <n v="20"/>
    <s v="W Pass"/>
    <x v="0"/>
    <x v="0"/>
    <s v="DRV42"/>
    <x v="3"/>
    <s v="External"/>
    <n v="4"/>
    <s v="Central_External"/>
    <x v="0"/>
    <x v="0"/>
  </r>
  <r>
    <s v="D1753"/>
    <n v="1"/>
    <d v="2024-02-01T09:00:00"/>
    <s v="2024-02-01 21:00:00"/>
    <s v="2024-02-01 19:00:00"/>
    <x v="4"/>
    <n v="509"/>
    <n v="4781"/>
    <n v="561"/>
    <n v="15"/>
    <s v="W Pass"/>
    <x v="2"/>
    <x v="2"/>
    <s v="DRV28"/>
    <x v="4"/>
    <s v="External"/>
    <n v="4.7"/>
    <s v="North_External"/>
    <x v="0"/>
    <x v="0"/>
  </r>
  <r>
    <s v="D1754"/>
    <n v="1"/>
    <d v="2024-02-01T10:00:00"/>
    <s v="2024-02-01 22:00:00"/>
    <s v="2024-02-01 20:00:00"/>
    <x v="2"/>
    <n v="978"/>
    <n v="2158"/>
    <n v="643"/>
    <n v="23"/>
    <s v="W Pass"/>
    <x v="1"/>
    <x v="1"/>
    <s v="DRV28"/>
    <x v="1"/>
    <s v="External"/>
    <n v="4.7"/>
    <s v="West_External"/>
    <x v="1"/>
    <x v="0"/>
  </r>
  <r>
    <s v="D1755"/>
    <n v="1"/>
    <d v="2024-02-01T11:00:00"/>
    <s v="2024-02-01 23:00:00"/>
    <s v="2024-02-01 21:00:00"/>
    <x v="3"/>
    <n v="495"/>
    <n v="897"/>
    <n v="364"/>
    <n v="10"/>
    <s v="W Pass"/>
    <x v="3"/>
    <x v="0"/>
    <s v="DRV44"/>
    <x v="3"/>
    <s v="External"/>
    <n v="4.7"/>
    <s v="Central_External"/>
    <x v="0"/>
    <x v="0"/>
  </r>
  <r>
    <s v="D1756"/>
    <n v="1"/>
    <d v="2024-02-01T12:00:00"/>
    <s v="2024-02-02 00:00:00"/>
    <s v="2024-02-01 22:00:00"/>
    <x v="0"/>
    <n v="146"/>
    <n v="3649"/>
    <n v="481"/>
    <n v="1"/>
    <s v="W Pass"/>
    <x v="0"/>
    <x v="0"/>
    <s v="DRV46"/>
    <x v="1"/>
    <s v="External"/>
    <n v="3.8"/>
    <s v="West_External"/>
    <x v="0"/>
    <x v="0"/>
  </r>
  <r>
    <s v="D1757"/>
    <n v="1"/>
    <d v="2024-02-01T13:00:00"/>
    <s v="2024-02-02 01:00:00"/>
    <s v="2024-02-01 23:00:00"/>
    <x v="0"/>
    <n v="682"/>
    <n v="3094"/>
    <n v="546"/>
    <n v="23"/>
    <s v="W Pass"/>
    <x v="2"/>
    <x v="2"/>
    <s v="DRV14"/>
    <x v="4"/>
    <s v="Internal"/>
    <n v="4.5"/>
    <s v="North_Internal"/>
    <x v="1"/>
    <x v="0"/>
  </r>
  <r>
    <s v="D1758"/>
    <n v="1"/>
    <d v="2024-02-01T14:00:00"/>
    <s v="2024-02-02 02:00:00"/>
    <s v="2024-02-02 00:00:00"/>
    <x v="2"/>
    <n v="984"/>
    <n v="3894"/>
    <n v="738"/>
    <n v="28"/>
    <s v="W Pass"/>
    <x v="0"/>
    <x v="0"/>
    <s v="DRV43"/>
    <x v="2"/>
    <s v="Internal"/>
    <n v="4.7"/>
    <s v="East_Internal"/>
    <x v="0"/>
    <x v="0"/>
  </r>
  <r>
    <s v="D1759"/>
    <n v="1"/>
    <d v="2024-02-01T15:00:00"/>
    <s v="2024-02-02 03:00:00"/>
    <s v="2024-02-02 01:00:00"/>
    <x v="4"/>
    <n v="451"/>
    <n v="4592"/>
    <n v="381"/>
    <n v="8"/>
    <s v="W Pass"/>
    <x v="2"/>
    <x v="2"/>
    <s v="DRV9"/>
    <x v="0"/>
    <s v="Internal"/>
    <n v="3.8"/>
    <s v="South_Internal"/>
    <x v="0"/>
    <x v="0"/>
  </r>
  <r>
    <s v="D1760"/>
    <n v="1"/>
    <d v="2024-02-01T16:00:00"/>
    <s v="2024-02-02 04:00:00"/>
    <s v="2024-02-02 02:00:00"/>
    <x v="2"/>
    <n v="256"/>
    <n v="4255"/>
    <n v="74"/>
    <n v="18"/>
    <s v="W Pass"/>
    <x v="0"/>
    <x v="0"/>
    <s v="DRV14"/>
    <x v="4"/>
    <s v="External"/>
    <m/>
    <s v="North_External"/>
    <x v="1"/>
    <x v="0"/>
  </r>
  <r>
    <s v="D1761"/>
    <n v="1"/>
    <d v="2024-02-01T17:00:00"/>
    <s v="2024-02-02 05:00:00"/>
    <s v="2024-02-02 03:00:00"/>
    <x v="0"/>
    <n v="290"/>
    <n v="2282"/>
    <n v="306"/>
    <n v="23"/>
    <s v="W Pass"/>
    <x v="2"/>
    <x v="2"/>
    <s v="DRV31"/>
    <x v="1"/>
    <s v="External"/>
    <n v="4.2"/>
    <s v="West_External"/>
    <x v="0"/>
    <x v="0"/>
  </r>
  <r>
    <s v="D1762"/>
    <n v="1"/>
    <d v="2024-02-01T18:00:00"/>
    <s v="2024-02-02 06:00:00"/>
    <s v="2024-02-02 04:00:00"/>
    <x v="4"/>
    <n v="708"/>
    <n v="3447"/>
    <n v="552"/>
    <n v="11"/>
    <s v="W Pass"/>
    <x v="3"/>
    <x v="0"/>
    <s v="DRV49"/>
    <x v="4"/>
    <s v="External"/>
    <n v="4.7"/>
    <s v="North_External"/>
    <x v="0"/>
    <x v="0"/>
  </r>
  <r>
    <s v="D1763"/>
    <n v="1"/>
    <d v="2024-02-01T19:00:00"/>
    <s v="2024-02-02 07:00:00"/>
    <s v="2024-02-02 05:00:00"/>
    <x v="2"/>
    <n v="244"/>
    <n v="3142"/>
    <n v="623"/>
    <n v="22"/>
    <s v="W Pass"/>
    <x v="1"/>
    <x v="2"/>
    <s v="DRV7"/>
    <x v="1"/>
    <s v="Internal"/>
    <n v="4.5"/>
    <s v="West_Internal"/>
    <x v="1"/>
    <x v="0"/>
  </r>
  <r>
    <s v="D1764"/>
    <n v="1"/>
    <d v="2024-02-01T20:00:00"/>
    <s v="2024-02-02 08:00:00"/>
    <s v="2024-02-02 06:00:00"/>
    <x v="4"/>
    <n v="367"/>
    <n v="4212"/>
    <n v="497"/>
    <n v="20"/>
    <s v="W Pass"/>
    <x v="3"/>
    <x v="3"/>
    <s v="DRV13"/>
    <x v="1"/>
    <s v="Internal"/>
    <n v="4.7"/>
    <s v="West_Internal"/>
    <x v="0"/>
    <x v="0"/>
  </r>
  <r>
    <s v="D1765"/>
    <n v="1"/>
    <d v="2024-02-01T21:00:00"/>
    <s v="2024-02-02 09:00:00"/>
    <s v="2024-02-02 07:00:00"/>
    <x v="2"/>
    <n v="108"/>
    <n v="685"/>
    <n v="601"/>
    <n v="19"/>
    <s v="W Pass"/>
    <x v="2"/>
    <x v="0"/>
    <s v="DRV14"/>
    <x v="0"/>
    <s v="External"/>
    <n v="4.7"/>
    <s v="South_External"/>
    <x v="0"/>
    <x v="0"/>
  </r>
  <r>
    <s v="D1766"/>
    <n v="1"/>
    <d v="2024-02-01T22:00:00"/>
    <s v="2024-02-02 10:00:00"/>
    <s v="2024-02-02 08:00:00"/>
    <x v="1"/>
    <n v="205"/>
    <n v="2969"/>
    <n v="235"/>
    <n v="15"/>
    <s v="W Pass"/>
    <x v="1"/>
    <x v="2"/>
    <s v="DRV22"/>
    <x v="3"/>
    <s v="Internal"/>
    <n v="4.2"/>
    <s v="Central_Internal"/>
    <x v="1"/>
    <x v="0"/>
  </r>
  <r>
    <s v="D1767"/>
    <n v="1"/>
    <d v="2024-02-01T23:00:00"/>
    <s v="2024-02-02 11:00:00"/>
    <s v="2024-02-02 09:00:00"/>
    <x v="1"/>
    <n v="75"/>
    <n v="2787"/>
    <n v="624"/>
    <n v="7"/>
    <s v="W Pass"/>
    <x v="2"/>
    <x v="2"/>
    <s v="DRV37"/>
    <x v="4"/>
    <s v="External"/>
    <m/>
    <s v="North_External"/>
    <x v="0"/>
    <x v="0"/>
  </r>
  <r>
    <s v="D1768"/>
    <n v="1"/>
    <d v="2024-02-02T00:00:00"/>
    <s v="2024-02-02 12:00:00"/>
    <s v="2024-02-02 10:00:00"/>
    <x v="0"/>
    <n v="801"/>
    <n v="4954"/>
    <n v="317"/>
    <n v="10"/>
    <s v="W Pass"/>
    <x v="0"/>
    <x v="2"/>
    <s v="DRV4"/>
    <x v="4"/>
    <s v="External"/>
    <n v="4.7"/>
    <s v="North_External"/>
    <x v="0"/>
    <x v="0"/>
  </r>
  <r>
    <s v="D1769"/>
    <n v="1"/>
    <d v="2024-02-02T01:00:00"/>
    <s v="2024-02-02 13:00:00"/>
    <s v="2024-02-02 11:00:00"/>
    <x v="4"/>
    <n v="725"/>
    <n v="4514"/>
    <n v="104"/>
    <n v="4"/>
    <s v="W Pass"/>
    <x v="1"/>
    <x v="2"/>
    <s v="DRV19"/>
    <x v="3"/>
    <s v="Internal"/>
    <n v="4.2"/>
    <s v="Central_Internal"/>
    <x v="1"/>
    <x v="0"/>
  </r>
  <r>
    <s v="D1770"/>
    <n v="1"/>
    <d v="2024-02-02T02:00:00"/>
    <s v="2024-02-02 14:00:00"/>
    <s v="2024-02-02 12:00:00"/>
    <x v="4"/>
    <n v="972"/>
    <n v="3523"/>
    <n v="705"/>
    <n v="23"/>
    <s v="W Pass"/>
    <x v="0"/>
    <x v="1"/>
    <s v="DRV48"/>
    <x v="4"/>
    <s v="External"/>
    <n v="3.8"/>
    <s v="North_External"/>
    <x v="0"/>
    <x v="0"/>
  </r>
  <r>
    <s v="D1771"/>
    <n v="1"/>
    <d v="2024-02-02T03:00:00"/>
    <s v="2024-02-02 15:00:00"/>
    <s v="2024-02-02 13:00:00"/>
    <x v="3"/>
    <n v="754"/>
    <n v="4557"/>
    <n v="443"/>
    <n v="13"/>
    <s v="W Pass"/>
    <x v="3"/>
    <x v="1"/>
    <s v="DRV22"/>
    <x v="0"/>
    <s v="External"/>
    <n v="4.7"/>
    <s v="South_External"/>
    <x v="0"/>
    <x v="0"/>
  </r>
  <r>
    <s v="D1772"/>
    <n v="1"/>
    <d v="2024-02-02T04:00:00"/>
    <s v="2024-02-02 16:00:00"/>
    <s v="2024-02-02 14:00:00"/>
    <x v="5"/>
    <n v="185"/>
    <n v="2144"/>
    <n v="165"/>
    <n v="17"/>
    <s v="W Pass"/>
    <x v="3"/>
    <x v="3"/>
    <s v="DRV32"/>
    <x v="4"/>
    <s v="External"/>
    <n v="4"/>
    <s v="North_External"/>
    <x v="1"/>
    <x v="0"/>
  </r>
  <r>
    <s v="D1773"/>
    <n v="1"/>
    <d v="2024-02-02T05:00:00"/>
    <s v="2024-02-02 17:00:00"/>
    <s v="2024-02-02 15:00:00"/>
    <x v="3"/>
    <n v="216"/>
    <n v="4698"/>
    <n v="73"/>
    <n v="17"/>
    <s v="W Pass"/>
    <x v="3"/>
    <x v="3"/>
    <s v="DRV31"/>
    <x v="4"/>
    <s v="Internal"/>
    <n v="4.2"/>
    <s v="North_Internal"/>
    <x v="0"/>
    <x v="0"/>
  </r>
  <r>
    <s v="D1774"/>
    <n v="1"/>
    <d v="2024-02-02T06:00:00"/>
    <s v="2024-02-02 18:00:00"/>
    <s v="2024-02-02 16:00:00"/>
    <x v="1"/>
    <n v="69"/>
    <n v="2876"/>
    <n v="305"/>
    <n v="22"/>
    <s v="W Pass"/>
    <x v="3"/>
    <x v="1"/>
    <s v="DRV6"/>
    <x v="3"/>
    <s v="Internal"/>
    <n v="4"/>
    <s v="Central_Internal"/>
    <x v="0"/>
    <x v="0"/>
  </r>
  <r>
    <s v="D1775"/>
    <n v="1"/>
    <d v="2024-02-02T07:00:00"/>
    <s v="2024-02-02 19:00:00"/>
    <s v="2024-02-02 17:00:00"/>
    <x v="1"/>
    <n v="681"/>
    <n v="3691"/>
    <n v="145"/>
    <n v="3"/>
    <s v="W Pass"/>
    <x v="3"/>
    <x v="2"/>
    <s v="DRV8"/>
    <x v="3"/>
    <s v="External"/>
    <m/>
    <s v="Central_External"/>
    <x v="1"/>
    <x v="0"/>
  </r>
  <r>
    <s v="D1776"/>
    <n v="1"/>
    <d v="2024-02-02T08:00:00"/>
    <s v="2024-02-02 20:00:00"/>
    <s v="2024-02-02 18:00:00"/>
    <x v="1"/>
    <n v="250"/>
    <n v="2359"/>
    <n v="343"/>
    <n v="16"/>
    <s v="W Pass"/>
    <x v="0"/>
    <x v="2"/>
    <s v="DRV29"/>
    <x v="1"/>
    <s v="Internal"/>
    <n v="3.8"/>
    <s v="West_Internal"/>
    <x v="0"/>
    <x v="0"/>
  </r>
  <r>
    <s v="D1777"/>
    <n v="1"/>
    <d v="2024-02-02T09:00:00"/>
    <s v="2024-02-02 21:00:00"/>
    <s v="2024-02-02 19:00:00"/>
    <x v="0"/>
    <n v="215"/>
    <n v="4877"/>
    <n v="105"/>
    <n v="6"/>
    <s v="W Pass"/>
    <x v="2"/>
    <x v="1"/>
    <s v="DRV48"/>
    <x v="0"/>
    <s v="Internal"/>
    <n v="4.5"/>
    <s v="South_Internal"/>
    <x v="0"/>
    <x v="0"/>
  </r>
  <r>
    <s v="D1778"/>
    <n v="1"/>
    <d v="2024-02-02T10:00:00"/>
    <s v="2024-02-02 22:00:00"/>
    <s v="2024-02-02 20:00:00"/>
    <x v="2"/>
    <n v="658"/>
    <n v="3051"/>
    <n v="454"/>
    <n v="14"/>
    <s v="W Pass"/>
    <x v="2"/>
    <x v="3"/>
    <s v="DRV37"/>
    <x v="2"/>
    <s v="Internal"/>
    <n v="3.8"/>
    <s v="East_Internal"/>
    <x v="1"/>
    <x v="0"/>
  </r>
  <r>
    <s v="D1779"/>
    <n v="1"/>
    <d v="2024-02-02T11:00:00"/>
    <s v="2024-02-02 23:00:00"/>
    <s v="2024-02-02 21:00:00"/>
    <x v="4"/>
    <n v="758"/>
    <n v="1021"/>
    <n v="736"/>
    <n v="21"/>
    <s v="W Pass"/>
    <x v="2"/>
    <x v="1"/>
    <s v="DRV17"/>
    <x v="0"/>
    <s v="Internal"/>
    <m/>
    <s v="South_Internal"/>
    <x v="0"/>
    <x v="0"/>
  </r>
  <r>
    <s v="D1780"/>
    <n v="1"/>
    <d v="2024-02-02T12:00:00"/>
    <s v="2024-02-03 00:00:00"/>
    <s v="2024-02-02 22:00:00"/>
    <x v="2"/>
    <n v="344"/>
    <n v="772"/>
    <n v="313"/>
    <n v="25"/>
    <s v="W Pass"/>
    <x v="2"/>
    <x v="0"/>
    <s v="DRV11"/>
    <x v="3"/>
    <s v="Internal"/>
    <m/>
    <s v="Central_Internal"/>
    <x v="0"/>
    <x v="0"/>
  </r>
  <r>
    <s v="D1781"/>
    <n v="1"/>
    <d v="2024-02-02T13:00:00"/>
    <s v="2024-02-03 01:00:00"/>
    <s v="2024-02-02 23:00:00"/>
    <x v="0"/>
    <n v="969"/>
    <n v="4975"/>
    <n v="561"/>
    <n v="3"/>
    <s v="W Pass"/>
    <x v="1"/>
    <x v="2"/>
    <s v="DRV48"/>
    <x v="3"/>
    <s v="Internal"/>
    <n v="4.2"/>
    <s v="Central_Internal"/>
    <x v="1"/>
    <x v="0"/>
  </r>
  <r>
    <s v="D1782"/>
    <n v="1"/>
    <d v="2024-02-02T14:00:00"/>
    <s v="2024-02-03 02:00:00"/>
    <s v="2024-02-03 00:00:00"/>
    <x v="2"/>
    <n v="211"/>
    <n v="2685"/>
    <n v="535"/>
    <n v="10"/>
    <s v="W Pass"/>
    <x v="2"/>
    <x v="2"/>
    <s v="DRV19"/>
    <x v="4"/>
    <s v="External"/>
    <n v="4.5"/>
    <s v="North_External"/>
    <x v="0"/>
    <x v="0"/>
  </r>
  <r>
    <s v="D1783"/>
    <n v="1"/>
    <d v="2024-02-02T15:00:00"/>
    <s v="2024-02-03 03:00:00"/>
    <s v="2024-02-03 01:00:00"/>
    <x v="4"/>
    <n v="261"/>
    <n v="3743"/>
    <n v="103"/>
    <n v="27"/>
    <s v="W Pass"/>
    <x v="0"/>
    <x v="2"/>
    <s v="DRV26"/>
    <x v="1"/>
    <s v="Internal"/>
    <m/>
    <s v="West_Internal"/>
    <x v="0"/>
    <x v="0"/>
  </r>
  <r>
    <s v="D1784"/>
    <n v="1"/>
    <d v="2024-02-02T16:00:00"/>
    <s v="2024-02-03 04:00:00"/>
    <s v="2024-02-03 02:00:00"/>
    <x v="3"/>
    <n v="235"/>
    <n v="585"/>
    <n v="229"/>
    <n v="15"/>
    <s v="W Pass"/>
    <x v="3"/>
    <x v="0"/>
    <s v="DRV17"/>
    <x v="0"/>
    <s v="Internal"/>
    <m/>
    <s v="South_Internal"/>
    <x v="1"/>
    <x v="0"/>
  </r>
  <r>
    <s v="D1785"/>
    <n v="1"/>
    <d v="2024-02-02T17:00:00"/>
    <s v="2024-02-03 05:00:00"/>
    <s v="2024-02-03 03:00:00"/>
    <x v="3"/>
    <n v="300"/>
    <n v="1237"/>
    <n v="703"/>
    <n v="4"/>
    <s v="W Pass"/>
    <x v="3"/>
    <x v="3"/>
    <s v="DRV10"/>
    <x v="2"/>
    <s v="External"/>
    <n v="4.2"/>
    <s v="East_External"/>
    <x v="0"/>
    <x v="0"/>
  </r>
  <r>
    <s v="D1786"/>
    <n v="1"/>
    <d v="2024-02-02T18:00:00"/>
    <s v="2024-02-03 06:00:00"/>
    <s v="2024-02-03 04:00:00"/>
    <x v="0"/>
    <n v="393"/>
    <n v="3809"/>
    <n v="459"/>
    <n v="22"/>
    <s v="W Pass"/>
    <x v="3"/>
    <x v="2"/>
    <s v="DRV35"/>
    <x v="1"/>
    <s v="External"/>
    <n v="3.8"/>
    <s v="West_External"/>
    <x v="0"/>
    <x v="0"/>
  </r>
  <r>
    <s v="D1787"/>
    <n v="1"/>
    <d v="2024-02-02T19:00:00"/>
    <s v="2024-02-03 07:00:00"/>
    <s v="2024-02-03 05:00:00"/>
    <x v="1"/>
    <n v="290"/>
    <n v="574"/>
    <n v="709"/>
    <n v="9"/>
    <s v="W Pass"/>
    <x v="3"/>
    <x v="0"/>
    <s v="DRV33"/>
    <x v="0"/>
    <s v="Internal"/>
    <m/>
    <s v="South_Internal"/>
    <x v="1"/>
    <x v="0"/>
  </r>
  <r>
    <s v="D1788"/>
    <n v="1"/>
    <d v="2024-02-02T20:00:00"/>
    <s v="2024-02-03 08:00:00"/>
    <s v="2024-02-03 06:00:00"/>
    <x v="1"/>
    <n v="949"/>
    <n v="3987"/>
    <n v="247"/>
    <n v="3"/>
    <s v="W Pass"/>
    <x v="0"/>
    <x v="3"/>
    <s v="DRV10"/>
    <x v="2"/>
    <s v="External"/>
    <n v="4.5"/>
    <s v="East_External"/>
    <x v="0"/>
    <x v="0"/>
  </r>
  <r>
    <s v="D1789"/>
    <n v="1"/>
    <d v="2024-02-02T21:00:00"/>
    <s v="2024-02-03 09:00:00"/>
    <s v="2024-02-03 07:00:00"/>
    <x v="4"/>
    <n v="374"/>
    <n v="2635"/>
    <n v="451"/>
    <n v="1"/>
    <s v="W Pass"/>
    <x v="3"/>
    <x v="1"/>
    <s v="DRV50"/>
    <x v="2"/>
    <s v="Internal"/>
    <n v="4"/>
    <s v="East_Internal"/>
    <x v="0"/>
    <x v="0"/>
  </r>
  <r>
    <s v="D1790"/>
    <n v="1"/>
    <d v="2024-02-02T22:00:00"/>
    <s v="2024-02-03 10:00:00"/>
    <s v="2024-02-03 08:00:00"/>
    <x v="5"/>
    <n v="210"/>
    <n v="3541"/>
    <n v="453"/>
    <n v="3"/>
    <s v="W Pass"/>
    <x v="3"/>
    <x v="2"/>
    <s v="DRV17"/>
    <x v="2"/>
    <s v="External"/>
    <n v="4.2"/>
    <s v="East_External"/>
    <x v="1"/>
    <x v="0"/>
  </r>
  <r>
    <s v="D1791"/>
    <n v="1"/>
    <d v="2024-02-02T23:00:00"/>
    <s v="2024-02-03 11:00:00"/>
    <s v="2024-02-03 09:00:00"/>
    <x v="1"/>
    <n v="303"/>
    <n v="4550"/>
    <n v="176"/>
    <n v="11"/>
    <s v="W Pass"/>
    <x v="2"/>
    <x v="0"/>
    <s v="DRV48"/>
    <x v="1"/>
    <s v="External"/>
    <n v="3.8"/>
    <s v="West_External"/>
    <x v="0"/>
    <x v="0"/>
  </r>
  <r>
    <s v="D1792"/>
    <n v="1"/>
    <d v="2024-02-03T00:00:00"/>
    <s v="2024-02-03 12:00:00"/>
    <s v="2024-02-03 10:00:00"/>
    <x v="2"/>
    <n v="594"/>
    <n v="3300"/>
    <n v="720"/>
    <n v="24"/>
    <s v="W Pass"/>
    <x v="0"/>
    <x v="3"/>
    <s v="DRV14"/>
    <x v="4"/>
    <s v="Internal"/>
    <m/>
    <s v="North_Internal"/>
    <x v="0"/>
    <x v="0"/>
  </r>
  <r>
    <s v="D1793"/>
    <n v="1"/>
    <d v="2024-02-03T01:00:00"/>
    <s v="2024-02-03 13:00:00"/>
    <s v="2024-02-03 11:00:00"/>
    <x v="2"/>
    <n v="245"/>
    <n v="3618"/>
    <n v="672"/>
    <n v="28"/>
    <s v="W Pass"/>
    <x v="1"/>
    <x v="1"/>
    <s v="DRV50"/>
    <x v="0"/>
    <s v="External"/>
    <n v="4.5"/>
    <s v="South_External"/>
    <x v="1"/>
    <x v="0"/>
  </r>
  <r>
    <s v="D1794"/>
    <n v="1"/>
    <d v="2024-02-03T02:00:00"/>
    <s v="2024-02-03 14:00:00"/>
    <s v="2024-02-03 12:00:00"/>
    <x v="2"/>
    <n v="412"/>
    <n v="4655"/>
    <n v="439"/>
    <n v="12"/>
    <s v="W Pass"/>
    <x v="1"/>
    <x v="2"/>
    <s v="DRV13"/>
    <x v="0"/>
    <s v="External"/>
    <n v="4.5"/>
    <s v="South_External"/>
    <x v="0"/>
    <x v="0"/>
  </r>
  <r>
    <s v="D1795"/>
    <n v="1"/>
    <d v="2024-02-03T03:00:00"/>
    <s v="2024-02-03 15:00:00"/>
    <s v="2024-02-03 13:00:00"/>
    <x v="4"/>
    <n v="486"/>
    <n v="3814"/>
    <n v="82"/>
    <n v="14"/>
    <s v="W Pass"/>
    <x v="1"/>
    <x v="1"/>
    <s v="DRV43"/>
    <x v="3"/>
    <s v="Internal"/>
    <n v="4.2"/>
    <s v="Central_Internal"/>
    <x v="0"/>
    <x v="0"/>
  </r>
  <r>
    <s v="D1796"/>
    <n v="1"/>
    <d v="2024-02-03T04:00:00"/>
    <s v="2024-02-03 16:00:00"/>
    <s v="2024-02-03 14:00:00"/>
    <x v="5"/>
    <n v="669"/>
    <n v="3315"/>
    <n v="767"/>
    <n v="4"/>
    <s v="W Pass"/>
    <x v="1"/>
    <x v="3"/>
    <s v="DRV44"/>
    <x v="0"/>
    <s v="External"/>
    <n v="4.7"/>
    <s v="South_External"/>
    <x v="1"/>
    <x v="0"/>
  </r>
  <r>
    <s v="D1797"/>
    <n v="1"/>
    <d v="2024-02-03T05:00:00"/>
    <s v="2024-02-03 17:00:00"/>
    <s v="2024-02-03 15:00:00"/>
    <x v="3"/>
    <n v="51"/>
    <n v="2247"/>
    <n v="415"/>
    <n v="22"/>
    <s v="W Pass"/>
    <x v="0"/>
    <x v="1"/>
    <s v="DRV35"/>
    <x v="0"/>
    <s v="External"/>
    <m/>
    <s v="South_External"/>
    <x v="0"/>
    <x v="0"/>
  </r>
  <r>
    <s v="D1798"/>
    <n v="1"/>
    <d v="2024-02-03T06:00:00"/>
    <s v="2024-02-03 18:00:00"/>
    <s v="2024-02-03 16:00:00"/>
    <x v="5"/>
    <n v="911"/>
    <n v="2782"/>
    <n v="524"/>
    <n v="8"/>
    <s v="W Pass"/>
    <x v="3"/>
    <x v="3"/>
    <s v="DRV3"/>
    <x v="2"/>
    <s v="Internal"/>
    <n v="4.5"/>
    <s v="East_Internal"/>
    <x v="0"/>
    <x v="0"/>
  </r>
  <r>
    <s v="D1799"/>
    <n v="1"/>
    <d v="2024-02-03T07:00:00"/>
    <s v="2024-02-03 19:00:00"/>
    <s v="2024-02-03 17:00:00"/>
    <x v="3"/>
    <n v="328"/>
    <n v="1574"/>
    <n v="617"/>
    <n v="23"/>
    <s v="W Pass"/>
    <x v="0"/>
    <x v="1"/>
    <s v="DRV47"/>
    <x v="2"/>
    <s v="Internal"/>
    <m/>
    <s v="East_Internal"/>
    <x v="1"/>
    <x v="0"/>
  </r>
  <r>
    <s v="D1800"/>
    <n v="1"/>
    <d v="2024-02-03T08:00:00"/>
    <s v="2024-02-03 20:00:00"/>
    <s v="2024-02-03 18:00:00"/>
    <x v="0"/>
    <n v="303"/>
    <n v="4035"/>
    <n v="349"/>
    <n v="14"/>
    <s v="W Pass"/>
    <x v="1"/>
    <x v="2"/>
    <s v="DRV7"/>
    <x v="4"/>
    <s v="External"/>
    <n v="4.7"/>
    <s v="North_External"/>
    <x v="0"/>
    <x v="0"/>
  </r>
  <r>
    <s v="D1801"/>
    <n v="1"/>
    <d v="2024-02-03T09:00:00"/>
    <s v="2024-02-03 21:00:00"/>
    <s v="2024-02-03 19:00:00"/>
    <x v="3"/>
    <n v="304"/>
    <n v="3917"/>
    <n v="310"/>
    <n v="24"/>
    <s v="W Pass"/>
    <x v="2"/>
    <x v="1"/>
    <s v="DRV5"/>
    <x v="2"/>
    <s v="Internal"/>
    <n v="3.8"/>
    <s v="East_Internal"/>
    <x v="0"/>
    <x v="0"/>
  </r>
  <r>
    <s v="D1802"/>
    <n v="1"/>
    <d v="2024-02-03T10:00:00"/>
    <s v="2024-02-03 22:00:00"/>
    <s v="2024-02-03 20:00:00"/>
    <x v="4"/>
    <n v="997"/>
    <n v="3158"/>
    <n v="698"/>
    <n v="25"/>
    <s v="W Pass"/>
    <x v="1"/>
    <x v="2"/>
    <s v="DRV23"/>
    <x v="0"/>
    <s v="Internal"/>
    <n v="4.2"/>
    <s v="South_Internal"/>
    <x v="1"/>
    <x v="0"/>
  </r>
  <r>
    <s v="D1803"/>
    <n v="1"/>
    <d v="2024-02-03T11:00:00"/>
    <s v="2024-02-03 23:00:00"/>
    <s v="2024-02-03 21:00:00"/>
    <x v="5"/>
    <n v="523"/>
    <n v="1059"/>
    <n v="570"/>
    <n v="5"/>
    <s v="W Pass"/>
    <x v="3"/>
    <x v="0"/>
    <s v="DRV28"/>
    <x v="3"/>
    <s v="Internal"/>
    <n v="4.5"/>
    <s v="Central_Internal"/>
    <x v="0"/>
    <x v="0"/>
  </r>
  <r>
    <s v="D1804"/>
    <n v="1"/>
    <d v="2024-02-03T12:00:00"/>
    <s v="2024-02-04 00:00:00"/>
    <s v="2024-02-03 22:00:00"/>
    <x v="0"/>
    <n v="545"/>
    <n v="1322"/>
    <n v="548"/>
    <n v="22"/>
    <s v="W Pass"/>
    <x v="2"/>
    <x v="1"/>
    <s v="DRV26"/>
    <x v="1"/>
    <s v="External"/>
    <n v="3.8"/>
    <s v="West_External"/>
    <x v="0"/>
    <x v="0"/>
  </r>
  <r>
    <s v="D1805"/>
    <n v="1"/>
    <d v="2024-02-03T13:00:00"/>
    <s v="2024-02-04 01:00:00"/>
    <s v="2024-02-03 23:00:00"/>
    <x v="2"/>
    <n v="297"/>
    <n v="4853"/>
    <n v="500"/>
    <n v="23"/>
    <s v="W Pass"/>
    <x v="1"/>
    <x v="1"/>
    <s v="DRV7"/>
    <x v="4"/>
    <s v="External"/>
    <n v="4.7"/>
    <s v="North_External"/>
    <x v="1"/>
    <x v="0"/>
  </r>
  <r>
    <s v="D1806"/>
    <n v="1"/>
    <d v="2024-02-03T14:00:00"/>
    <s v="2024-02-04 02:00:00"/>
    <s v="2024-02-04 00:00:00"/>
    <x v="5"/>
    <n v="338"/>
    <n v="2368"/>
    <n v="304"/>
    <n v="16"/>
    <s v="W Pass"/>
    <x v="1"/>
    <x v="2"/>
    <s v="DRV7"/>
    <x v="1"/>
    <s v="External"/>
    <m/>
    <s v="West_External"/>
    <x v="0"/>
    <x v="0"/>
  </r>
  <r>
    <s v="D1807"/>
    <n v="1"/>
    <d v="2024-02-03T15:00:00"/>
    <s v="2024-02-04 03:00:00"/>
    <s v="2024-02-04 01:00:00"/>
    <x v="0"/>
    <n v="771"/>
    <n v="1232"/>
    <n v="113"/>
    <n v="8"/>
    <s v="W Pass"/>
    <x v="1"/>
    <x v="0"/>
    <s v="DRV5"/>
    <x v="2"/>
    <s v="External"/>
    <n v="4.7"/>
    <s v="East_External"/>
    <x v="0"/>
    <x v="0"/>
  </r>
  <r>
    <s v="D1808"/>
    <n v="1"/>
    <d v="2024-02-03T16:00:00"/>
    <s v="2024-02-04 04:00:00"/>
    <s v="2024-02-04 02:00:00"/>
    <x v="0"/>
    <n v="103"/>
    <n v="4103"/>
    <n v="699"/>
    <n v="2"/>
    <s v="W Pass"/>
    <x v="3"/>
    <x v="3"/>
    <s v="DRV15"/>
    <x v="0"/>
    <s v="External"/>
    <n v="4"/>
    <s v="South_External"/>
    <x v="1"/>
    <x v="0"/>
  </r>
  <r>
    <s v="D1809"/>
    <n v="1"/>
    <d v="2024-02-03T17:00:00"/>
    <s v="2024-02-04 05:00:00"/>
    <s v="2024-02-04 03:00:00"/>
    <x v="1"/>
    <n v="666"/>
    <n v="789"/>
    <n v="169"/>
    <n v="6"/>
    <s v="W Pass"/>
    <x v="3"/>
    <x v="0"/>
    <s v="DRV2"/>
    <x v="3"/>
    <s v="Internal"/>
    <n v="4"/>
    <s v="Central_Internal"/>
    <x v="0"/>
    <x v="0"/>
  </r>
  <r>
    <s v="D1810"/>
    <n v="1"/>
    <d v="2024-02-03T18:00:00"/>
    <s v="2024-02-04 06:00:00"/>
    <s v="2024-02-04 04:00:00"/>
    <x v="5"/>
    <n v="329"/>
    <n v="3661"/>
    <n v="712"/>
    <n v="16"/>
    <s v="W Pass"/>
    <x v="1"/>
    <x v="2"/>
    <s v="DRV6"/>
    <x v="0"/>
    <s v="External"/>
    <m/>
    <s v="South_External"/>
    <x v="0"/>
    <x v="0"/>
  </r>
  <r>
    <s v="D1811"/>
    <n v="1"/>
    <d v="2024-02-03T19:00:00"/>
    <s v="2024-02-04 07:00:00"/>
    <s v="2024-02-04 05:00:00"/>
    <x v="5"/>
    <n v="657"/>
    <n v="3649"/>
    <n v="747"/>
    <n v="24"/>
    <s v="W Pass"/>
    <x v="1"/>
    <x v="0"/>
    <s v="DRV22"/>
    <x v="4"/>
    <s v="Internal"/>
    <n v="4.7"/>
    <s v="North_Internal"/>
    <x v="1"/>
    <x v="0"/>
  </r>
  <r>
    <s v="D1812"/>
    <n v="1"/>
    <d v="2024-02-03T20:00:00"/>
    <s v="2024-02-04 08:00:00"/>
    <s v="2024-02-04 06:00:00"/>
    <x v="0"/>
    <n v="978"/>
    <n v="3294"/>
    <n v="514"/>
    <n v="27"/>
    <s v="W Pass"/>
    <x v="2"/>
    <x v="3"/>
    <s v="DRV7"/>
    <x v="3"/>
    <s v="External"/>
    <n v="3.8"/>
    <s v="Central_External"/>
    <x v="0"/>
    <x v="0"/>
  </r>
  <r>
    <s v="D1813"/>
    <n v="1"/>
    <d v="2024-02-03T21:00:00"/>
    <s v="2024-02-04 09:00:00"/>
    <s v="2024-02-04 07:00:00"/>
    <x v="0"/>
    <n v="555"/>
    <n v="2164"/>
    <n v="664"/>
    <n v="3"/>
    <s v="W Pass"/>
    <x v="2"/>
    <x v="2"/>
    <s v="DRV15"/>
    <x v="1"/>
    <s v="External"/>
    <m/>
    <s v="West_External"/>
    <x v="0"/>
    <x v="0"/>
  </r>
  <r>
    <s v="D1814"/>
    <n v="1"/>
    <d v="2024-02-03T22:00:00"/>
    <s v="2024-02-04 10:00:00"/>
    <s v="2024-02-04 08:00:00"/>
    <x v="0"/>
    <n v="708"/>
    <n v="2214"/>
    <n v="183"/>
    <n v="9"/>
    <s v="W Pass"/>
    <x v="3"/>
    <x v="2"/>
    <s v="DRV23"/>
    <x v="3"/>
    <s v="External"/>
    <n v="4"/>
    <s v="Central_External"/>
    <x v="1"/>
    <x v="0"/>
  </r>
  <r>
    <s v="D1815"/>
    <n v="1"/>
    <d v="2024-02-03T23:00:00"/>
    <s v="2024-02-04 11:00:00"/>
    <s v="2024-02-04 09:00:00"/>
    <x v="0"/>
    <n v="879"/>
    <n v="2562"/>
    <n v="354"/>
    <n v="15"/>
    <s v="W Pass"/>
    <x v="0"/>
    <x v="3"/>
    <s v="DRV20"/>
    <x v="0"/>
    <s v="Internal"/>
    <m/>
    <s v="South_Internal"/>
    <x v="0"/>
    <x v="0"/>
  </r>
  <r>
    <s v="D1816"/>
    <n v="1"/>
    <d v="2024-02-04T00:00:00"/>
    <s v="2024-02-04 12:00:00"/>
    <s v="2024-02-04 10:00:00"/>
    <x v="4"/>
    <n v="78"/>
    <n v="2789"/>
    <n v="214"/>
    <n v="26"/>
    <s v="W Pass"/>
    <x v="3"/>
    <x v="3"/>
    <s v="DRV30"/>
    <x v="3"/>
    <s v="Internal"/>
    <n v="4.2"/>
    <s v="Central_Internal"/>
    <x v="0"/>
    <x v="0"/>
  </r>
  <r>
    <s v="D1817"/>
    <n v="1"/>
    <d v="2024-02-04T01:00:00"/>
    <s v="2024-02-04 13:00:00"/>
    <s v="2024-02-04 11:00:00"/>
    <x v="1"/>
    <n v="961"/>
    <n v="3768"/>
    <n v="209"/>
    <n v="1"/>
    <s v="W Pass"/>
    <x v="0"/>
    <x v="1"/>
    <s v="DRV34"/>
    <x v="3"/>
    <s v="External"/>
    <n v="3.8"/>
    <s v="Central_External"/>
    <x v="1"/>
    <x v="0"/>
  </r>
  <r>
    <s v="D1818"/>
    <n v="1"/>
    <d v="2024-02-04T02:00:00"/>
    <s v="2024-02-04 14:00:00"/>
    <s v="2024-02-04 12:00:00"/>
    <x v="2"/>
    <n v="542"/>
    <n v="743"/>
    <n v="573"/>
    <n v="23"/>
    <s v="W Pass"/>
    <x v="0"/>
    <x v="1"/>
    <s v="DRV45"/>
    <x v="2"/>
    <s v="External"/>
    <n v="4.5"/>
    <s v="East_External"/>
    <x v="0"/>
    <x v="0"/>
  </r>
  <r>
    <s v="D1819"/>
    <n v="1"/>
    <d v="2024-02-04T03:00:00"/>
    <s v="2024-02-04 15:00:00"/>
    <s v="2024-02-04 13:00:00"/>
    <x v="2"/>
    <n v="818"/>
    <n v="4719"/>
    <n v="461"/>
    <n v="28"/>
    <s v="W Pass"/>
    <x v="2"/>
    <x v="3"/>
    <s v="DRV31"/>
    <x v="2"/>
    <s v="External"/>
    <n v="4.2"/>
    <s v="East_External"/>
    <x v="0"/>
    <x v="0"/>
  </r>
  <r>
    <s v="D1820"/>
    <n v="1"/>
    <d v="2024-02-04T04:00:00"/>
    <s v="2024-02-04 16:00:00"/>
    <s v="2024-02-04 14:00:00"/>
    <x v="1"/>
    <n v="414"/>
    <n v="4764"/>
    <n v="726"/>
    <n v="2"/>
    <s v="W Pass"/>
    <x v="1"/>
    <x v="2"/>
    <s v="DRV50"/>
    <x v="0"/>
    <s v="Internal"/>
    <m/>
    <s v="South_Internal"/>
    <x v="1"/>
    <x v="0"/>
  </r>
  <r>
    <s v="D1821"/>
    <n v="1"/>
    <d v="2024-02-04T05:00:00"/>
    <s v="2024-02-04 17:00:00"/>
    <s v="2024-02-04 15:00:00"/>
    <x v="4"/>
    <n v="705"/>
    <n v="3341"/>
    <n v="605"/>
    <n v="11"/>
    <s v="W Pass"/>
    <x v="0"/>
    <x v="3"/>
    <s v="DRV8"/>
    <x v="4"/>
    <s v="External"/>
    <n v="4.5"/>
    <s v="North_External"/>
    <x v="0"/>
    <x v="0"/>
  </r>
  <r>
    <s v="D1822"/>
    <n v="1"/>
    <d v="2024-02-04T06:00:00"/>
    <s v="2024-02-04 18:00:00"/>
    <s v="2024-02-04 16:00:00"/>
    <x v="0"/>
    <n v="817"/>
    <n v="4322"/>
    <n v="197"/>
    <n v="8"/>
    <s v="W Pass"/>
    <x v="2"/>
    <x v="2"/>
    <s v="DRV27"/>
    <x v="0"/>
    <s v="Internal"/>
    <n v="3.8"/>
    <s v="South_Internal"/>
    <x v="0"/>
    <x v="0"/>
  </r>
  <r>
    <s v="D1823"/>
    <n v="1"/>
    <d v="2024-02-04T07:00:00"/>
    <s v="2024-02-04 19:00:00"/>
    <s v="2024-02-04 17:00:00"/>
    <x v="3"/>
    <n v="546"/>
    <n v="2947"/>
    <n v="301"/>
    <n v="11"/>
    <s v="W Pass"/>
    <x v="2"/>
    <x v="0"/>
    <s v="DRV42"/>
    <x v="1"/>
    <s v="External"/>
    <n v="4.2"/>
    <s v="West_External"/>
    <x v="1"/>
    <x v="0"/>
  </r>
  <r>
    <s v="D1824"/>
    <n v="1"/>
    <d v="2024-02-04T08:00:00"/>
    <s v="2024-02-04 20:00:00"/>
    <s v="2024-02-04 18:00:00"/>
    <x v="4"/>
    <n v="640"/>
    <n v="571"/>
    <n v="111"/>
    <n v="8"/>
    <s v="W Pass"/>
    <x v="2"/>
    <x v="0"/>
    <s v="DRV34"/>
    <x v="4"/>
    <s v="Internal"/>
    <n v="4.2"/>
    <s v="North_Internal"/>
    <x v="0"/>
    <x v="0"/>
  </r>
  <r>
    <s v="D1825"/>
    <n v="1"/>
    <d v="2024-02-04T09:00:00"/>
    <s v="2024-02-04 21:00:00"/>
    <s v="2024-02-04 19:00:00"/>
    <x v="3"/>
    <n v="75"/>
    <n v="1772"/>
    <n v="478"/>
    <n v="7"/>
    <s v="W Pass"/>
    <x v="3"/>
    <x v="2"/>
    <s v="DRV29"/>
    <x v="3"/>
    <s v="Internal"/>
    <m/>
    <s v="Central_Internal"/>
    <x v="0"/>
    <x v="0"/>
  </r>
  <r>
    <s v="D1826"/>
    <n v="1"/>
    <d v="2024-02-04T10:00:00"/>
    <s v="2024-02-04 22:00:00"/>
    <s v="2024-02-04 20:00:00"/>
    <x v="3"/>
    <n v="548"/>
    <n v="1946"/>
    <n v="532"/>
    <n v="7"/>
    <s v="W Pass"/>
    <x v="3"/>
    <x v="0"/>
    <s v="DRV6"/>
    <x v="2"/>
    <s v="External"/>
    <n v="4.7"/>
    <s v="East_External"/>
    <x v="1"/>
    <x v="0"/>
  </r>
  <r>
    <s v="D1827"/>
    <n v="1"/>
    <d v="2024-02-04T11:00:00"/>
    <s v="2024-02-04 23:00:00"/>
    <s v="2024-02-04 21:00:00"/>
    <x v="5"/>
    <n v="915"/>
    <n v="4044"/>
    <n v="464"/>
    <n v="22"/>
    <s v="W Pass"/>
    <x v="2"/>
    <x v="0"/>
    <s v="DRV46"/>
    <x v="2"/>
    <s v="Internal"/>
    <n v="3.8"/>
    <s v="East_Internal"/>
    <x v="0"/>
    <x v="0"/>
  </r>
  <r>
    <s v="D1828"/>
    <n v="1"/>
    <d v="2024-02-04T12:00:00"/>
    <s v="2024-02-05 00:00:00"/>
    <s v="2024-02-04 22:00:00"/>
    <x v="0"/>
    <n v="657"/>
    <n v="956"/>
    <n v="507"/>
    <n v="11"/>
    <s v="W Pass"/>
    <x v="1"/>
    <x v="3"/>
    <s v="DRV23"/>
    <x v="4"/>
    <s v="External"/>
    <n v="4.7"/>
    <s v="North_External"/>
    <x v="0"/>
    <x v="0"/>
  </r>
  <r>
    <s v="D1829"/>
    <n v="1"/>
    <d v="2024-02-04T13:00:00"/>
    <s v="2024-02-05 01:00:00"/>
    <s v="2024-02-04 23:00:00"/>
    <x v="3"/>
    <n v="455"/>
    <n v="713"/>
    <n v="117"/>
    <n v="3"/>
    <s v="W Pass"/>
    <x v="0"/>
    <x v="0"/>
    <s v="DRV16"/>
    <x v="4"/>
    <s v="Internal"/>
    <n v="4.5"/>
    <s v="North_Internal"/>
    <x v="1"/>
    <x v="0"/>
  </r>
  <r>
    <s v="D1830"/>
    <n v="1"/>
    <d v="2024-02-04T14:00:00"/>
    <s v="2024-02-05 02:00:00"/>
    <s v="2024-02-05 00:00:00"/>
    <x v="4"/>
    <n v="135"/>
    <n v="629"/>
    <n v="584"/>
    <n v="13"/>
    <s v="W Pass"/>
    <x v="0"/>
    <x v="3"/>
    <s v="DRV7"/>
    <x v="1"/>
    <s v="External"/>
    <n v="4.7"/>
    <s v="West_External"/>
    <x v="0"/>
    <x v="0"/>
  </r>
  <r>
    <s v="D1831"/>
    <n v="1"/>
    <d v="2024-02-04T15:00:00"/>
    <s v="2024-02-05 03:00:00"/>
    <s v="2024-02-05 01:00:00"/>
    <x v="1"/>
    <n v="92"/>
    <n v="1524"/>
    <n v="563"/>
    <n v="18"/>
    <s v="W Pass"/>
    <x v="3"/>
    <x v="0"/>
    <s v="DRV1"/>
    <x v="3"/>
    <s v="Internal"/>
    <n v="4.2"/>
    <s v="Central_Internal"/>
    <x v="0"/>
    <x v="0"/>
  </r>
  <r>
    <s v="D1832"/>
    <n v="1"/>
    <d v="2024-02-04T16:00:00"/>
    <s v="2024-02-05 04:00:00"/>
    <s v="2024-02-05 02:00:00"/>
    <x v="0"/>
    <n v="75"/>
    <n v="1796"/>
    <n v="252"/>
    <n v="18"/>
    <s v="W Pass"/>
    <x v="0"/>
    <x v="2"/>
    <s v="DRV36"/>
    <x v="1"/>
    <s v="Internal"/>
    <m/>
    <s v="West_Internal"/>
    <x v="1"/>
    <x v="0"/>
  </r>
  <r>
    <s v="D1833"/>
    <n v="1"/>
    <d v="2024-02-04T17:00:00"/>
    <s v="2024-02-05 05:00:00"/>
    <s v="2024-02-05 03:00:00"/>
    <x v="4"/>
    <n v="884"/>
    <n v="701"/>
    <n v="217"/>
    <n v="1"/>
    <s v="W Pass"/>
    <x v="2"/>
    <x v="0"/>
    <s v="DRV18"/>
    <x v="4"/>
    <s v="Internal"/>
    <m/>
    <s v="North_Internal"/>
    <x v="0"/>
    <x v="0"/>
  </r>
  <r>
    <s v="D1834"/>
    <n v="1"/>
    <d v="2024-02-04T18:00:00"/>
    <s v="2024-02-05 06:00:00"/>
    <s v="2024-02-05 04:00:00"/>
    <x v="5"/>
    <n v="868"/>
    <n v="713"/>
    <n v="254"/>
    <n v="5"/>
    <s v="W Pass"/>
    <x v="1"/>
    <x v="0"/>
    <s v="DRV34"/>
    <x v="0"/>
    <s v="External"/>
    <n v="4.7"/>
    <s v="South_External"/>
    <x v="0"/>
    <x v="0"/>
  </r>
  <r>
    <s v="D1835"/>
    <n v="1"/>
    <d v="2024-02-04T19:00:00"/>
    <s v="2024-02-05 07:00:00"/>
    <s v="2024-02-05 05:00:00"/>
    <x v="5"/>
    <n v="56"/>
    <n v="1434"/>
    <n v="692"/>
    <n v="5"/>
    <s v="W Pass"/>
    <x v="3"/>
    <x v="3"/>
    <s v="DRV3"/>
    <x v="2"/>
    <s v="External"/>
    <n v="4.2"/>
    <s v="East_External"/>
    <x v="1"/>
    <x v="0"/>
  </r>
  <r>
    <s v="D1836"/>
    <n v="1"/>
    <d v="2024-02-04T20:00:00"/>
    <s v="2024-02-05 08:00:00"/>
    <s v="2024-02-05 06:00:00"/>
    <x v="2"/>
    <n v="880"/>
    <n v="1175"/>
    <n v="767"/>
    <n v="18"/>
    <s v="W Pass"/>
    <x v="3"/>
    <x v="2"/>
    <s v="DRV18"/>
    <x v="3"/>
    <s v="External"/>
    <n v="4.5"/>
    <s v="Central_External"/>
    <x v="0"/>
    <x v="0"/>
  </r>
  <r>
    <s v="D1837"/>
    <n v="1"/>
    <d v="2024-02-04T21:00:00"/>
    <s v="2024-02-05 09:00:00"/>
    <s v="2024-02-05 07:00:00"/>
    <x v="5"/>
    <n v="634"/>
    <n v="4198"/>
    <n v="111"/>
    <n v="5"/>
    <s v="W Pass"/>
    <x v="0"/>
    <x v="2"/>
    <s v="DRV41"/>
    <x v="1"/>
    <s v="Internal"/>
    <m/>
    <s v="West_Internal"/>
    <x v="0"/>
    <x v="0"/>
  </r>
  <r>
    <s v="D1838"/>
    <n v="1"/>
    <d v="2024-02-04T22:00:00"/>
    <s v="2024-02-05 10:00:00"/>
    <s v="2024-02-05 08:00:00"/>
    <x v="3"/>
    <n v="859"/>
    <n v="715"/>
    <n v="244"/>
    <n v="26"/>
    <s v="W Pass"/>
    <x v="0"/>
    <x v="0"/>
    <s v="DRV48"/>
    <x v="2"/>
    <s v="External"/>
    <n v="3.8"/>
    <s v="East_External"/>
    <x v="1"/>
    <x v="0"/>
  </r>
  <r>
    <s v="D1839"/>
    <n v="1"/>
    <d v="2024-02-04T23:00:00"/>
    <s v="2024-02-05 11:00:00"/>
    <s v="2024-02-05 09:00:00"/>
    <x v="4"/>
    <n v="180"/>
    <n v="1192"/>
    <n v="427"/>
    <n v="4"/>
    <s v="W Pass"/>
    <x v="0"/>
    <x v="0"/>
    <s v="DRV47"/>
    <x v="2"/>
    <s v="Internal"/>
    <n v="3.8"/>
    <s v="East_Internal"/>
    <x v="0"/>
    <x v="0"/>
  </r>
  <r>
    <s v="D1840"/>
    <n v="1"/>
    <d v="2024-02-05T00:00:00"/>
    <s v="2024-02-05 12:00:00"/>
    <s v="2024-02-05 10:00:00"/>
    <x v="2"/>
    <n v="744"/>
    <n v="3618"/>
    <n v="768"/>
    <n v="10"/>
    <s v="W Pass"/>
    <x v="3"/>
    <x v="0"/>
    <s v="DRV5"/>
    <x v="4"/>
    <s v="Internal"/>
    <n v="4"/>
    <s v="North_Internal"/>
    <x v="0"/>
    <x v="0"/>
  </r>
  <r>
    <s v="D1841"/>
    <n v="1"/>
    <d v="2024-02-05T01:00:00"/>
    <s v="2024-02-05 13:00:00"/>
    <s v="2024-02-05 11:00:00"/>
    <x v="3"/>
    <n v="278"/>
    <n v="2039"/>
    <n v="612"/>
    <n v="7"/>
    <s v="W Pass"/>
    <x v="3"/>
    <x v="2"/>
    <s v="DRV14"/>
    <x v="3"/>
    <s v="Internal"/>
    <m/>
    <s v="Central_Internal"/>
    <x v="1"/>
    <x v="0"/>
  </r>
  <r>
    <s v="D1842"/>
    <n v="1"/>
    <d v="2024-02-05T02:00:00"/>
    <s v="2024-02-05 14:00:00"/>
    <s v="2024-02-05 12:00:00"/>
    <x v="5"/>
    <n v="591"/>
    <n v="787"/>
    <n v="242"/>
    <n v="24"/>
    <s v="W Pass"/>
    <x v="2"/>
    <x v="2"/>
    <s v="DRV47"/>
    <x v="3"/>
    <s v="Internal"/>
    <n v="4"/>
    <s v="Central_Internal"/>
    <x v="0"/>
    <x v="0"/>
  </r>
  <r>
    <s v="D1843"/>
    <n v="1"/>
    <d v="2024-02-05T03:00:00"/>
    <s v="2024-02-05 15:00:00"/>
    <s v="2024-02-05 13:00:00"/>
    <x v="0"/>
    <n v="325"/>
    <n v="2294"/>
    <n v="109"/>
    <n v="19"/>
    <s v="W Pass"/>
    <x v="2"/>
    <x v="1"/>
    <s v="DRV2"/>
    <x v="0"/>
    <s v="Internal"/>
    <m/>
    <s v="South_Internal"/>
    <x v="0"/>
    <x v="0"/>
  </r>
  <r>
    <s v="D1844"/>
    <n v="1"/>
    <d v="2024-02-05T04:00:00"/>
    <s v="2024-02-05 16:00:00"/>
    <s v="2024-02-05 14:00:00"/>
    <x v="5"/>
    <n v="99"/>
    <n v="2171"/>
    <n v="460"/>
    <n v="25"/>
    <s v="W Pass"/>
    <x v="0"/>
    <x v="2"/>
    <s v="DRV6"/>
    <x v="4"/>
    <s v="Internal"/>
    <n v="3.8"/>
    <s v="North_Internal"/>
    <x v="1"/>
    <x v="0"/>
  </r>
  <r>
    <s v="D1845"/>
    <n v="1"/>
    <d v="2024-02-05T05:00:00"/>
    <s v="2024-02-05 17:00:00"/>
    <s v="2024-02-05 15:00:00"/>
    <x v="5"/>
    <n v="241"/>
    <n v="3801"/>
    <n v="198"/>
    <n v="1"/>
    <s v="W Pass"/>
    <x v="0"/>
    <x v="1"/>
    <s v="DRV6"/>
    <x v="2"/>
    <s v="External"/>
    <n v="3.8"/>
    <s v="East_External"/>
    <x v="0"/>
    <x v="0"/>
  </r>
  <r>
    <s v="D1846"/>
    <n v="1"/>
    <d v="2024-02-05T06:00:00"/>
    <s v="2024-02-05 18:00:00"/>
    <s v="2024-02-05 16:00:00"/>
    <x v="2"/>
    <n v="557"/>
    <n v="1921"/>
    <n v="90"/>
    <n v="5"/>
    <s v="W Pass"/>
    <x v="3"/>
    <x v="3"/>
    <s v="DRV9"/>
    <x v="0"/>
    <s v="External"/>
    <n v="4.5"/>
    <s v="South_External"/>
    <x v="0"/>
    <x v="0"/>
  </r>
  <r>
    <s v="D1847"/>
    <n v="1"/>
    <d v="2024-02-05T07:00:00"/>
    <s v="2024-02-05 19:00:00"/>
    <s v="2024-02-05 17:00:00"/>
    <x v="4"/>
    <n v="112"/>
    <n v="4829"/>
    <n v="194"/>
    <n v="28"/>
    <s v="W Pass"/>
    <x v="2"/>
    <x v="3"/>
    <s v="DRV5"/>
    <x v="0"/>
    <s v="Internal"/>
    <n v="4.2"/>
    <s v="South_Internal"/>
    <x v="1"/>
    <x v="0"/>
  </r>
  <r>
    <s v="D1848"/>
    <n v="1"/>
    <d v="2024-02-05T08:00:00"/>
    <s v="2024-02-05 20:00:00"/>
    <s v="2024-02-05 18:00:00"/>
    <x v="3"/>
    <n v="760"/>
    <n v="505"/>
    <n v="617"/>
    <n v="14"/>
    <s v="W Pass"/>
    <x v="1"/>
    <x v="2"/>
    <s v="DRV34"/>
    <x v="0"/>
    <s v="Internal"/>
    <n v="4"/>
    <s v="South_Internal"/>
    <x v="0"/>
    <x v="0"/>
  </r>
  <r>
    <s v="D1849"/>
    <n v="1"/>
    <d v="2024-02-05T09:00:00"/>
    <s v="2024-02-05 21:00:00"/>
    <s v="2024-02-05 19:00:00"/>
    <x v="1"/>
    <n v="106"/>
    <n v="2696"/>
    <n v="715"/>
    <n v="20"/>
    <s v="W Pass"/>
    <x v="0"/>
    <x v="2"/>
    <s v="DRV40"/>
    <x v="3"/>
    <s v="Internal"/>
    <n v="4.7"/>
    <s v="Central_Internal"/>
    <x v="0"/>
    <x v="0"/>
  </r>
  <r>
    <s v="D1850"/>
    <n v="1"/>
    <d v="2024-02-05T10:00:00"/>
    <s v="2024-02-05 22:00:00"/>
    <s v="2024-02-05 20:00:00"/>
    <x v="4"/>
    <n v="256"/>
    <n v="1310"/>
    <n v="253"/>
    <n v="12"/>
    <s v="W Pass"/>
    <x v="2"/>
    <x v="0"/>
    <s v="DRV19"/>
    <x v="4"/>
    <s v="External"/>
    <n v="4.5"/>
    <s v="North_External"/>
    <x v="1"/>
    <x v="0"/>
  </r>
  <r>
    <s v="D1851"/>
    <n v="1"/>
    <d v="2024-02-05T11:00:00"/>
    <s v="2024-02-05 23:00:00"/>
    <s v="2024-02-05 21:00:00"/>
    <x v="3"/>
    <n v="689"/>
    <n v="2032"/>
    <n v="550"/>
    <n v="2"/>
    <s v="W Pass"/>
    <x v="2"/>
    <x v="2"/>
    <s v="DRV17"/>
    <x v="2"/>
    <s v="External"/>
    <n v="4"/>
    <s v="East_External"/>
    <x v="0"/>
    <x v="0"/>
  </r>
  <r>
    <s v="D1852"/>
    <n v="1"/>
    <d v="2024-02-05T12:00:00"/>
    <s v="2024-02-06 00:00:00"/>
    <s v="2024-02-05 22:00:00"/>
    <x v="0"/>
    <n v="322"/>
    <n v="2028"/>
    <n v="662"/>
    <n v="9"/>
    <s v="W Pass"/>
    <x v="1"/>
    <x v="2"/>
    <s v="DRV9"/>
    <x v="4"/>
    <s v="External"/>
    <n v="4"/>
    <s v="North_External"/>
    <x v="0"/>
    <x v="0"/>
  </r>
  <r>
    <s v="D1853"/>
    <n v="1"/>
    <d v="2024-02-05T13:00:00"/>
    <s v="2024-02-06 01:00:00"/>
    <s v="2024-02-05 23:00:00"/>
    <x v="4"/>
    <n v="478"/>
    <n v="1491"/>
    <n v="513"/>
    <n v="16"/>
    <s v="W Pass"/>
    <x v="1"/>
    <x v="3"/>
    <s v="DRV48"/>
    <x v="4"/>
    <s v="External"/>
    <n v="4"/>
    <s v="North_External"/>
    <x v="1"/>
    <x v="0"/>
  </r>
  <r>
    <s v="D1854"/>
    <n v="1"/>
    <d v="2024-02-05T14:00:00"/>
    <s v="2024-02-06 02:00:00"/>
    <s v="2024-02-06 00:00:00"/>
    <x v="5"/>
    <n v="855"/>
    <n v="4994"/>
    <n v="561"/>
    <n v="4"/>
    <s v="W Pass"/>
    <x v="3"/>
    <x v="0"/>
    <s v="DRV10"/>
    <x v="4"/>
    <s v="Internal"/>
    <m/>
    <s v="North_Internal"/>
    <x v="0"/>
    <x v="0"/>
  </r>
  <r>
    <s v="D1855"/>
    <n v="1"/>
    <d v="2024-02-05T15:00:00"/>
    <s v="2024-02-06 03:00:00"/>
    <s v="2024-02-06 01:00:00"/>
    <x v="5"/>
    <n v="538"/>
    <n v="2063"/>
    <n v="387"/>
    <n v="7"/>
    <s v="W Pass"/>
    <x v="1"/>
    <x v="1"/>
    <s v="DRV16"/>
    <x v="4"/>
    <s v="Internal"/>
    <m/>
    <s v="North_Internal"/>
    <x v="0"/>
    <x v="0"/>
  </r>
  <r>
    <s v="D1856"/>
    <n v="1"/>
    <d v="2024-02-05T16:00:00"/>
    <s v="2024-02-06 04:00:00"/>
    <s v="2024-02-06 02:00:00"/>
    <x v="4"/>
    <n v="852"/>
    <n v="2928"/>
    <n v="434"/>
    <n v="20"/>
    <s v="W Pass"/>
    <x v="1"/>
    <x v="0"/>
    <s v="DRV34"/>
    <x v="1"/>
    <s v="External"/>
    <n v="4.7"/>
    <s v="West_External"/>
    <x v="1"/>
    <x v="0"/>
  </r>
  <r>
    <s v="D1857"/>
    <n v="1"/>
    <d v="2024-02-05T17:00:00"/>
    <s v="2024-02-06 05:00:00"/>
    <s v="2024-02-06 03:00:00"/>
    <x v="0"/>
    <n v="438"/>
    <n v="1339"/>
    <n v="447"/>
    <n v="24"/>
    <s v="W Pass"/>
    <x v="3"/>
    <x v="0"/>
    <s v="DRV20"/>
    <x v="2"/>
    <s v="Internal"/>
    <m/>
    <s v="East_Internal"/>
    <x v="0"/>
    <x v="0"/>
  </r>
  <r>
    <s v="D1858"/>
    <n v="1"/>
    <d v="2024-02-05T18:00:00"/>
    <s v="2024-02-06 06:00:00"/>
    <s v="2024-02-06 04:00:00"/>
    <x v="4"/>
    <n v="553"/>
    <n v="1257"/>
    <n v="376"/>
    <n v="1"/>
    <s v="W Pass"/>
    <x v="0"/>
    <x v="2"/>
    <s v="DRV23"/>
    <x v="2"/>
    <s v="External"/>
    <n v="4.7"/>
    <s v="East_External"/>
    <x v="0"/>
    <x v="0"/>
  </r>
  <r>
    <s v="D1859"/>
    <n v="1"/>
    <d v="2024-02-05T19:00:00"/>
    <s v="2024-02-06 07:00:00"/>
    <s v="2024-02-06 05:00:00"/>
    <x v="2"/>
    <n v="331"/>
    <n v="981"/>
    <n v="425"/>
    <n v="19"/>
    <s v="W Pass"/>
    <x v="1"/>
    <x v="2"/>
    <s v="DRV50"/>
    <x v="0"/>
    <s v="Internal"/>
    <n v="4.7"/>
    <s v="South_Internal"/>
    <x v="1"/>
    <x v="0"/>
  </r>
  <r>
    <s v="D1860"/>
    <n v="1"/>
    <d v="2024-02-05T20:00:00"/>
    <s v="2024-02-06 08:00:00"/>
    <s v="2024-02-06 06:00:00"/>
    <x v="5"/>
    <n v="901"/>
    <n v="3833"/>
    <n v="449"/>
    <n v="22"/>
    <s v="W Pass"/>
    <x v="3"/>
    <x v="2"/>
    <s v="DRV31"/>
    <x v="3"/>
    <s v="Internal"/>
    <n v="4"/>
    <s v="Central_Internal"/>
    <x v="0"/>
    <x v="0"/>
  </r>
  <r>
    <s v="D1861"/>
    <n v="1"/>
    <d v="2024-02-05T21:00:00"/>
    <s v="2024-02-06 09:00:00"/>
    <s v="2024-02-06 07:00:00"/>
    <x v="1"/>
    <n v="171"/>
    <n v="1188"/>
    <n v="512"/>
    <n v="11"/>
    <s v="W Pass"/>
    <x v="3"/>
    <x v="0"/>
    <s v="DRV38"/>
    <x v="1"/>
    <s v="Internal"/>
    <n v="4"/>
    <s v="West_Internal"/>
    <x v="0"/>
    <x v="0"/>
  </r>
  <r>
    <s v="D1862"/>
    <n v="1"/>
    <d v="2024-02-05T22:00:00"/>
    <s v="2024-02-06 10:00:00"/>
    <s v="2024-02-06 08:00:00"/>
    <x v="1"/>
    <n v="247"/>
    <n v="3911"/>
    <n v="769"/>
    <n v="9"/>
    <s v="W Pass"/>
    <x v="2"/>
    <x v="0"/>
    <s v="DRV46"/>
    <x v="0"/>
    <s v="External"/>
    <n v="4.5"/>
    <s v="South_External"/>
    <x v="1"/>
    <x v="0"/>
  </r>
  <r>
    <s v="D1863"/>
    <n v="1"/>
    <d v="2024-02-05T23:00:00"/>
    <s v="2024-02-06 11:00:00"/>
    <s v="2024-02-06 09:00:00"/>
    <x v="1"/>
    <n v="936"/>
    <n v="4298"/>
    <n v="259"/>
    <n v="4"/>
    <s v="W Pass"/>
    <x v="3"/>
    <x v="0"/>
    <s v="DRV42"/>
    <x v="3"/>
    <s v="External"/>
    <n v="4.5"/>
    <s v="Central_External"/>
    <x v="0"/>
    <x v="0"/>
  </r>
  <r>
    <s v="D1864"/>
    <n v="1"/>
    <d v="2024-02-06T00:00:00"/>
    <s v="2024-02-06 12:00:00"/>
    <s v="2024-02-06 10:00:00"/>
    <x v="3"/>
    <n v="155"/>
    <n v="698"/>
    <n v="427"/>
    <n v="5"/>
    <s v="W Pass"/>
    <x v="1"/>
    <x v="0"/>
    <s v="DRV11"/>
    <x v="1"/>
    <s v="Internal"/>
    <n v="4.5"/>
    <s v="West_Internal"/>
    <x v="0"/>
    <x v="0"/>
  </r>
  <r>
    <s v="D1865"/>
    <n v="1"/>
    <d v="2024-02-06T01:00:00"/>
    <s v="2024-02-06 13:00:00"/>
    <s v="2024-02-06 11:00:00"/>
    <x v="0"/>
    <n v="398"/>
    <n v="1707"/>
    <n v="694"/>
    <n v="19"/>
    <s v="W Pass"/>
    <x v="2"/>
    <x v="2"/>
    <s v="DRV47"/>
    <x v="2"/>
    <s v="External"/>
    <n v="4.2"/>
    <s v="East_External"/>
    <x v="1"/>
    <x v="0"/>
  </r>
  <r>
    <s v="D1866"/>
    <n v="1"/>
    <d v="2024-02-06T02:00:00"/>
    <s v="2024-02-06 14:00:00"/>
    <s v="2024-02-06 12:00:00"/>
    <x v="0"/>
    <n v="390"/>
    <n v="2548"/>
    <n v="153"/>
    <n v="15"/>
    <s v="W Pass"/>
    <x v="0"/>
    <x v="0"/>
    <s v="DRV44"/>
    <x v="1"/>
    <s v="External"/>
    <n v="4.2"/>
    <s v="West_External"/>
    <x v="0"/>
    <x v="0"/>
  </r>
  <r>
    <s v="D1867"/>
    <n v="1"/>
    <d v="2024-02-06T03:00:00"/>
    <s v="2024-02-06 15:00:00"/>
    <s v="2024-02-06 13:00:00"/>
    <x v="4"/>
    <n v="551"/>
    <n v="4115"/>
    <n v="316"/>
    <n v="15"/>
    <s v="W Pass"/>
    <x v="2"/>
    <x v="3"/>
    <s v="DRV36"/>
    <x v="1"/>
    <s v="External"/>
    <m/>
    <s v="West_External"/>
    <x v="0"/>
    <x v="0"/>
  </r>
  <r>
    <s v="D1868"/>
    <n v="1"/>
    <d v="2024-02-06T04:00:00"/>
    <s v="2024-02-06 16:00:00"/>
    <s v="2024-02-06 14:00:00"/>
    <x v="2"/>
    <n v="902"/>
    <n v="4826"/>
    <n v="139"/>
    <n v="8"/>
    <s v="W Pass"/>
    <x v="0"/>
    <x v="0"/>
    <s v="DRV10"/>
    <x v="3"/>
    <s v="Internal"/>
    <n v="4"/>
    <s v="Central_Internal"/>
    <x v="1"/>
    <x v="0"/>
  </r>
  <r>
    <s v="D1869"/>
    <n v="1"/>
    <d v="2024-02-06T05:00:00"/>
    <s v="2024-02-06 17:00:00"/>
    <s v="2024-02-06 15:00:00"/>
    <x v="4"/>
    <n v="523"/>
    <n v="2087"/>
    <n v="493"/>
    <n v="17"/>
    <s v="W Pass"/>
    <x v="0"/>
    <x v="2"/>
    <s v="DRV28"/>
    <x v="3"/>
    <s v="External"/>
    <n v="4.2"/>
    <s v="Central_External"/>
    <x v="0"/>
    <x v="0"/>
  </r>
  <r>
    <s v="D1870"/>
    <n v="1"/>
    <d v="2024-02-06T06:00:00"/>
    <s v="2024-02-06 18:00:00"/>
    <s v="2024-02-06 16:00:00"/>
    <x v="5"/>
    <n v="440"/>
    <n v="3530"/>
    <n v="443"/>
    <n v="26"/>
    <s v="W Pass"/>
    <x v="2"/>
    <x v="0"/>
    <s v="DRV8"/>
    <x v="3"/>
    <s v="Internal"/>
    <m/>
    <s v="Central_Internal"/>
    <x v="0"/>
    <x v="0"/>
  </r>
  <r>
    <s v="D1871"/>
    <n v="1"/>
    <d v="2024-02-06T07:00:00"/>
    <s v="2024-02-06 19:00:00"/>
    <s v="2024-02-06 17:00:00"/>
    <x v="2"/>
    <n v="464"/>
    <n v="4988"/>
    <n v="755"/>
    <n v="22"/>
    <s v="W Pass"/>
    <x v="0"/>
    <x v="0"/>
    <s v="DRV49"/>
    <x v="3"/>
    <s v="External"/>
    <n v="4"/>
    <s v="Central_External"/>
    <x v="1"/>
    <x v="0"/>
  </r>
  <r>
    <s v="D1872"/>
    <n v="1"/>
    <d v="2024-02-06T08:00:00"/>
    <s v="2024-02-06 20:00:00"/>
    <s v="2024-02-06 18:00:00"/>
    <x v="1"/>
    <n v="398"/>
    <n v="3307"/>
    <n v="245"/>
    <n v="19"/>
    <s v="W Pass"/>
    <x v="2"/>
    <x v="3"/>
    <s v="DRV44"/>
    <x v="2"/>
    <s v="Internal"/>
    <m/>
    <s v="East_Internal"/>
    <x v="0"/>
    <x v="0"/>
  </r>
  <r>
    <s v="D1873"/>
    <n v="1"/>
    <d v="2024-02-06T09:00:00"/>
    <s v="2024-02-06 21:00:00"/>
    <s v="2024-02-06 19:00:00"/>
    <x v="4"/>
    <n v="679"/>
    <n v="2517"/>
    <n v="260"/>
    <n v="12"/>
    <s v="W Pass"/>
    <x v="2"/>
    <x v="3"/>
    <s v="DRV2"/>
    <x v="3"/>
    <s v="Internal"/>
    <n v="3.8"/>
    <s v="Central_Internal"/>
    <x v="0"/>
    <x v="0"/>
  </r>
  <r>
    <s v="D1874"/>
    <n v="1"/>
    <d v="2024-02-06T10:00:00"/>
    <s v="2024-02-06 22:00:00"/>
    <s v="2024-02-06 20:00:00"/>
    <x v="4"/>
    <n v="554"/>
    <n v="4652"/>
    <n v="383"/>
    <n v="2"/>
    <s v="W Pass"/>
    <x v="1"/>
    <x v="1"/>
    <s v="DRV32"/>
    <x v="0"/>
    <s v="Internal"/>
    <n v="4.7"/>
    <s v="South_Internal"/>
    <x v="1"/>
    <x v="0"/>
  </r>
  <r>
    <s v="D1875"/>
    <n v="1"/>
    <d v="2024-02-06T11:00:00"/>
    <s v="2024-02-06 23:00:00"/>
    <s v="2024-02-06 21:00:00"/>
    <x v="0"/>
    <n v="911"/>
    <n v="2786"/>
    <n v="411"/>
    <n v="7"/>
    <s v="W Pass"/>
    <x v="2"/>
    <x v="1"/>
    <s v="DRV2"/>
    <x v="2"/>
    <s v="External"/>
    <n v="3.8"/>
    <s v="East_External"/>
    <x v="0"/>
    <x v="0"/>
  </r>
  <r>
    <s v="D1876"/>
    <n v="1"/>
    <d v="2024-02-06T12:00:00"/>
    <s v="2024-02-07 00:00:00"/>
    <s v="2024-02-06 22:00:00"/>
    <x v="0"/>
    <n v="563"/>
    <n v="2790"/>
    <n v="411"/>
    <n v="2"/>
    <s v="W Pass"/>
    <x v="1"/>
    <x v="0"/>
    <s v="DRV15"/>
    <x v="0"/>
    <s v="Internal"/>
    <n v="4.2"/>
    <s v="South_Internal"/>
    <x v="0"/>
    <x v="0"/>
  </r>
  <r>
    <s v="D1877"/>
    <n v="1"/>
    <d v="2024-02-06T13:00:00"/>
    <s v="2024-02-07 01:00:00"/>
    <s v="2024-02-06 23:00:00"/>
    <x v="2"/>
    <n v="431"/>
    <n v="944"/>
    <n v="744"/>
    <n v="4"/>
    <s v="W Pass"/>
    <x v="2"/>
    <x v="3"/>
    <s v="DRV41"/>
    <x v="3"/>
    <s v="External"/>
    <n v="4"/>
    <s v="Central_External"/>
    <x v="1"/>
    <x v="0"/>
  </r>
  <r>
    <s v="D1878"/>
    <n v="1"/>
    <d v="2024-02-06T14:00:00"/>
    <s v="2024-02-07 02:00:00"/>
    <s v="2024-02-07 00:00:00"/>
    <x v="5"/>
    <n v="219"/>
    <n v="3033"/>
    <n v="191"/>
    <n v="6"/>
    <s v="W Pass"/>
    <x v="0"/>
    <x v="1"/>
    <s v="DRV34"/>
    <x v="0"/>
    <s v="Internal"/>
    <n v="3.8"/>
    <s v="South_Internal"/>
    <x v="0"/>
    <x v="0"/>
  </r>
  <r>
    <s v="D1879"/>
    <n v="1"/>
    <d v="2024-02-06T15:00:00"/>
    <s v="2024-02-07 03:00:00"/>
    <s v="2024-02-07 01:00:00"/>
    <x v="0"/>
    <n v="99"/>
    <n v="3623"/>
    <n v="70"/>
    <n v="4"/>
    <s v="W Pass"/>
    <x v="0"/>
    <x v="3"/>
    <s v="DRV45"/>
    <x v="0"/>
    <s v="Internal"/>
    <m/>
    <s v="South_Internal"/>
    <x v="0"/>
    <x v="0"/>
  </r>
  <r>
    <s v="D1880"/>
    <n v="1"/>
    <d v="2024-02-06T16:00:00"/>
    <s v="2024-02-07 04:00:00"/>
    <s v="2024-02-07 02:00:00"/>
    <x v="0"/>
    <n v="147"/>
    <n v="3619"/>
    <n v="458"/>
    <n v="16"/>
    <s v="W Pass"/>
    <x v="0"/>
    <x v="0"/>
    <s v="DRV11"/>
    <x v="0"/>
    <s v="External"/>
    <m/>
    <s v="South_External"/>
    <x v="1"/>
    <x v="0"/>
  </r>
  <r>
    <s v="D1881"/>
    <n v="1"/>
    <d v="2024-02-06T17:00:00"/>
    <s v="2024-02-07 05:00:00"/>
    <s v="2024-02-07 03:00:00"/>
    <x v="1"/>
    <n v="731"/>
    <n v="2640"/>
    <n v="726"/>
    <n v="12"/>
    <s v="W Pass"/>
    <x v="3"/>
    <x v="2"/>
    <s v="DRV42"/>
    <x v="1"/>
    <s v="External"/>
    <n v="4.5"/>
    <s v="West_External"/>
    <x v="0"/>
    <x v="0"/>
  </r>
  <r>
    <s v="D1882"/>
    <n v="1"/>
    <d v="2024-02-06T18:00:00"/>
    <s v="2024-02-07 06:00:00"/>
    <s v="2024-02-07 04:00:00"/>
    <x v="3"/>
    <n v="143"/>
    <n v="4260"/>
    <n v="102"/>
    <n v="11"/>
    <s v="W Pass"/>
    <x v="1"/>
    <x v="2"/>
    <s v="DRV13"/>
    <x v="1"/>
    <s v="Internal"/>
    <n v="4.2"/>
    <s v="West_Internal"/>
    <x v="0"/>
    <x v="0"/>
  </r>
  <r>
    <s v="D1883"/>
    <n v="1"/>
    <d v="2024-02-06T19:00:00"/>
    <s v="2024-02-07 07:00:00"/>
    <s v="2024-02-07 05:00:00"/>
    <x v="0"/>
    <n v="255"/>
    <n v="4912"/>
    <n v="741"/>
    <n v="10"/>
    <s v="W Pass"/>
    <x v="1"/>
    <x v="0"/>
    <s v="DRV12"/>
    <x v="2"/>
    <s v="Internal"/>
    <n v="4"/>
    <s v="East_Internal"/>
    <x v="1"/>
    <x v="0"/>
  </r>
  <r>
    <s v="D1884"/>
    <n v="1"/>
    <d v="2024-02-06T20:00:00"/>
    <s v="2024-02-07 08:00:00"/>
    <s v="2024-02-07 06:00:00"/>
    <x v="2"/>
    <n v="943"/>
    <n v="825"/>
    <n v="510"/>
    <n v="11"/>
    <s v="W Pass"/>
    <x v="0"/>
    <x v="2"/>
    <s v="DRV31"/>
    <x v="2"/>
    <s v="Internal"/>
    <n v="4.2"/>
    <s v="East_Internal"/>
    <x v="0"/>
    <x v="0"/>
  </r>
  <r>
    <s v="D1885"/>
    <n v="1"/>
    <d v="2024-02-06T21:00:00"/>
    <s v="2024-02-07 09:00:00"/>
    <s v="2024-02-07 07:00:00"/>
    <x v="4"/>
    <n v="856"/>
    <n v="4221"/>
    <n v="535"/>
    <n v="21"/>
    <s v="W Pass"/>
    <x v="1"/>
    <x v="2"/>
    <s v="DRV32"/>
    <x v="2"/>
    <s v="Internal"/>
    <n v="4.2"/>
    <s v="East_Internal"/>
    <x v="0"/>
    <x v="0"/>
  </r>
  <r>
    <s v="D1886"/>
    <n v="1"/>
    <d v="2024-02-06T22:00:00"/>
    <s v="2024-02-07 10:00:00"/>
    <s v="2024-02-07 08:00:00"/>
    <x v="1"/>
    <n v="411"/>
    <n v="1719"/>
    <n v="759"/>
    <n v="2"/>
    <s v="W Pass"/>
    <x v="2"/>
    <x v="0"/>
    <s v="DRV50"/>
    <x v="3"/>
    <s v="External"/>
    <n v="4"/>
    <s v="Central_External"/>
    <x v="1"/>
    <x v="0"/>
  </r>
  <r>
    <s v="D1887"/>
    <n v="1"/>
    <d v="2024-02-06T23:00:00"/>
    <s v="2024-02-07 11:00:00"/>
    <s v="2024-02-07 09:00:00"/>
    <x v="1"/>
    <n v="659"/>
    <n v="2130"/>
    <n v="335"/>
    <n v="15"/>
    <s v="W Pass"/>
    <x v="0"/>
    <x v="3"/>
    <s v="DRV7"/>
    <x v="2"/>
    <s v="External"/>
    <m/>
    <s v="East_External"/>
    <x v="0"/>
    <x v="0"/>
  </r>
  <r>
    <s v="D1888"/>
    <n v="1"/>
    <d v="2024-02-07T00:00:00"/>
    <s v="2024-02-07 12:00:00"/>
    <s v="2024-02-07 10:00:00"/>
    <x v="5"/>
    <n v="351"/>
    <n v="1966"/>
    <n v="634"/>
    <n v="6"/>
    <s v="W Pass"/>
    <x v="0"/>
    <x v="0"/>
    <s v="DRV9"/>
    <x v="2"/>
    <s v="External"/>
    <n v="3.8"/>
    <s v="East_External"/>
    <x v="0"/>
    <x v="0"/>
  </r>
  <r>
    <s v="D1889"/>
    <n v="1"/>
    <d v="2024-02-07T01:00:00"/>
    <s v="2024-02-07 13:00:00"/>
    <s v="2024-02-07 11:00:00"/>
    <x v="1"/>
    <n v="417"/>
    <n v="972"/>
    <n v="259"/>
    <n v="12"/>
    <s v="W Pass"/>
    <x v="0"/>
    <x v="1"/>
    <s v="DRV7"/>
    <x v="0"/>
    <s v="External"/>
    <m/>
    <s v="South_External"/>
    <x v="1"/>
    <x v="0"/>
  </r>
  <r>
    <s v="D1890"/>
    <n v="1"/>
    <d v="2024-02-07T02:00:00"/>
    <s v="2024-02-07 14:00:00"/>
    <s v="2024-02-07 12:00:00"/>
    <x v="2"/>
    <n v="878"/>
    <n v="1165"/>
    <n v="99"/>
    <n v="11"/>
    <s v="W Pass"/>
    <x v="0"/>
    <x v="0"/>
    <s v="DRV32"/>
    <x v="1"/>
    <s v="External"/>
    <n v="4.7"/>
    <s v="West_External"/>
    <x v="0"/>
    <x v="0"/>
  </r>
  <r>
    <s v="D1891"/>
    <n v="1"/>
    <d v="2024-02-07T03:00:00"/>
    <s v="2024-02-07 15:00:00"/>
    <s v="2024-02-07 13:00:00"/>
    <x v="5"/>
    <n v="196"/>
    <n v="3433"/>
    <n v="467"/>
    <n v="25"/>
    <s v="W Pass"/>
    <x v="1"/>
    <x v="3"/>
    <s v="DRV25"/>
    <x v="0"/>
    <s v="Internal"/>
    <m/>
    <s v="South_Internal"/>
    <x v="0"/>
    <x v="0"/>
  </r>
  <r>
    <s v="D1892"/>
    <n v="1"/>
    <d v="2024-02-07T04:00:00"/>
    <s v="2024-02-07 16:00:00"/>
    <s v="2024-02-07 14:00:00"/>
    <x v="4"/>
    <n v="632"/>
    <n v="2648"/>
    <n v="141"/>
    <n v="22"/>
    <s v="W Pass"/>
    <x v="3"/>
    <x v="0"/>
    <s v="DRV4"/>
    <x v="0"/>
    <s v="External"/>
    <n v="4"/>
    <s v="South_External"/>
    <x v="1"/>
    <x v="0"/>
  </r>
  <r>
    <s v="D1893"/>
    <n v="1"/>
    <d v="2024-02-07T05:00:00"/>
    <s v="2024-02-07 17:00:00"/>
    <s v="2024-02-07 15:00:00"/>
    <x v="4"/>
    <n v="903"/>
    <n v="1455"/>
    <n v="121"/>
    <n v="3"/>
    <s v="W Pass"/>
    <x v="0"/>
    <x v="0"/>
    <s v="DRV41"/>
    <x v="4"/>
    <s v="External"/>
    <m/>
    <s v="North_External"/>
    <x v="0"/>
    <x v="0"/>
  </r>
  <r>
    <s v="D1894"/>
    <n v="1"/>
    <d v="2024-02-07T06:00:00"/>
    <s v="2024-02-07 18:00:00"/>
    <s v="2024-02-07 16:00:00"/>
    <x v="1"/>
    <n v="808"/>
    <n v="1173"/>
    <n v="279"/>
    <n v="22"/>
    <s v="W Pass"/>
    <x v="2"/>
    <x v="3"/>
    <s v="DRV42"/>
    <x v="2"/>
    <s v="External"/>
    <n v="4.5"/>
    <s v="East_External"/>
    <x v="0"/>
    <x v="0"/>
  </r>
  <r>
    <s v="D1895"/>
    <n v="1"/>
    <d v="2024-02-07T07:00:00"/>
    <s v="2024-02-07 19:00:00"/>
    <s v="2024-02-07 17:00:00"/>
    <x v="4"/>
    <n v="719"/>
    <n v="3044"/>
    <n v="536"/>
    <n v="8"/>
    <s v="W Pass"/>
    <x v="3"/>
    <x v="1"/>
    <s v="DRV8"/>
    <x v="0"/>
    <s v="External"/>
    <n v="4.7"/>
    <s v="South_External"/>
    <x v="1"/>
    <x v="0"/>
  </r>
  <r>
    <s v="D1896"/>
    <n v="1"/>
    <d v="2024-02-07T08:00:00"/>
    <s v="2024-02-07 20:00:00"/>
    <s v="2024-02-07 18:00:00"/>
    <x v="2"/>
    <n v="183"/>
    <n v="1680"/>
    <n v="390"/>
    <n v="28"/>
    <s v="W Pass"/>
    <x v="1"/>
    <x v="1"/>
    <s v="DRV10"/>
    <x v="1"/>
    <s v="External"/>
    <m/>
    <s v="West_External"/>
    <x v="0"/>
    <x v="0"/>
  </r>
  <r>
    <s v="D1897"/>
    <n v="1"/>
    <d v="2024-02-07T09:00:00"/>
    <s v="2024-02-07 21:00:00"/>
    <s v="2024-02-07 19:00:00"/>
    <x v="1"/>
    <n v="364"/>
    <n v="3560"/>
    <n v="236"/>
    <n v="8"/>
    <s v="W Pass"/>
    <x v="1"/>
    <x v="0"/>
    <s v="DRV5"/>
    <x v="4"/>
    <s v="Internal"/>
    <n v="4.7"/>
    <s v="North_Internal"/>
    <x v="0"/>
    <x v="0"/>
  </r>
  <r>
    <s v="D1898"/>
    <n v="1"/>
    <d v="2024-02-07T10:00:00"/>
    <s v="2024-02-07 22:00:00"/>
    <s v="2024-02-07 20:00:00"/>
    <x v="1"/>
    <n v="577"/>
    <n v="3512"/>
    <n v="546"/>
    <n v="5"/>
    <s v="W Pass"/>
    <x v="0"/>
    <x v="3"/>
    <s v="DRV50"/>
    <x v="2"/>
    <s v="Internal"/>
    <m/>
    <s v="East_Internal"/>
    <x v="1"/>
    <x v="0"/>
  </r>
  <r>
    <s v="D1899"/>
    <n v="1"/>
    <d v="2024-02-07T11:00:00"/>
    <s v="2024-02-07 23:00:00"/>
    <s v="2024-02-07 21:00:00"/>
    <x v="4"/>
    <n v="844"/>
    <n v="2545"/>
    <n v="725"/>
    <n v="15"/>
    <s v="W Pass"/>
    <x v="1"/>
    <x v="2"/>
    <s v="DRV25"/>
    <x v="3"/>
    <s v="Internal"/>
    <n v="3.8"/>
    <s v="Central_Internal"/>
    <x v="0"/>
    <x v="0"/>
  </r>
  <r>
    <s v="D1900"/>
    <n v="1"/>
    <d v="2024-02-07T12:00:00"/>
    <s v="2024-02-08 00:00:00"/>
    <s v="2024-02-07 22:00:00"/>
    <x v="3"/>
    <n v="838"/>
    <n v="1148"/>
    <n v="290"/>
    <n v="25"/>
    <s v="W Pass"/>
    <x v="3"/>
    <x v="1"/>
    <s v="DRV29"/>
    <x v="4"/>
    <s v="Internal"/>
    <n v="4.7"/>
    <s v="North_Internal"/>
    <x v="0"/>
    <x v="0"/>
  </r>
  <r>
    <s v="D1901"/>
    <n v="1"/>
    <d v="2024-02-07T13:00:00"/>
    <s v="2024-02-08 01:00:00"/>
    <s v="2024-02-07 23:00:00"/>
    <x v="1"/>
    <n v="972"/>
    <n v="4766"/>
    <n v="753"/>
    <n v="26"/>
    <s v="W Pass"/>
    <x v="1"/>
    <x v="1"/>
    <s v="DRV4"/>
    <x v="3"/>
    <s v="Internal"/>
    <n v="4"/>
    <s v="Central_Internal"/>
    <x v="1"/>
    <x v="0"/>
  </r>
  <r>
    <s v="D1902"/>
    <n v="1"/>
    <d v="2024-02-07T14:00:00"/>
    <s v="2024-02-08 02:00:00"/>
    <s v="2024-02-08 00:00:00"/>
    <x v="3"/>
    <n v="176"/>
    <n v="1675"/>
    <n v="572"/>
    <n v="22"/>
    <s v="W Pass"/>
    <x v="1"/>
    <x v="0"/>
    <s v="DRV37"/>
    <x v="0"/>
    <s v="External"/>
    <n v="4.2"/>
    <s v="South_External"/>
    <x v="0"/>
    <x v="0"/>
  </r>
  <r>
    <s v="D1903"/>
    <n v="1"/>
    <d v="2024-02-07T15:00:00"/>
    <s v="2024-02-08 03:00:00"/>
    <s v="2024-02-08 01:00:00"/>
    <x v="2"/>
    <n v="749"/>
    <n v="4588"/>
    <n v="349"/>
    <n v="5"/>
    <s v="W Pass"/>
    <x v="3"/>
    <x v="3"/>
    <s v="DRV45"/>
    <x v="2"/>
    <s v="Internal"/>
    <n v="4.2"/>
    <s v="East_Internal"/>
    <x v="0"/>
    <x v="0"/>
  </r>
  <r>
    <s v="D1904"/>
    <n v="1"/>
    <d v="2024-02-07T16:00:00"/>
    <s v="2024-02-08 04:00:00"/>
    <s v="2024-02-08 02:00:00"/>
    <x v="4"/>
    <n v="336"/>
    <n v="4121"/>
    <n v="660"/>
    <n v="17"/>
    <s v="W Pass"/>
    <x v="3"/>
    <x v="2"/>
    <s v="DRV43"/>
    <x v="4"/>
    <s v="Internal"/>
    <n v="3.8"/>
    <s v="North_Internal"/>
    <x v="1"/>
    <x v="0"/>
  </r>
  <r>
    <s v="D1905"/>
    <n v="1"/>
    <d v="2024-02-07T17:00:00"/>
    <s v="2024-02-08 05:00:00"/>
    <s v="2024-02-08 03:00:00"/>
    <x v="1"/>
    <n v="868"/>
    <n v="2603"/>
    <n v="759"/>
    <n v="29"/>
    <s v="W Pass"/>
    <x v="3"/>
    <x v="2"/>
    <s v="DRV4"/>
    <x v="1"/>
    <s v="Internal"/>
    <n v="4"/>
    <s v="West_Internal"/>
    <x v="0"/>
    <x v="0"/>
  </r>
  <r>
    <s v="D1906"/>
    <n v="1"/>
    <d v="2024-02-07T18:00:00"/>
    <s v="2024-02-08 06:00:00"/>
    <s v="2024-02-08 04:00:00"/>
    <x v="5"/>
    <n v="762"/>
    <n v="4852"/>
    <n v="719"/>
    <n v="21"/>
    <s v="W Pass"/>
    <x v="2"/>
    <x v="3"/>
    <s v="DRV50"/>
    <x v="3"/>
    <s v="Internal"/>
    <n v="4.5"/>
    <s v="Central_Internal"/>
    <x v="0"/>
    <x v="0"/>
  </r>
  <r>
    <s v="D1907"/>
    <n v="1"/>
    <d v="2024-02-07T19:00:00"/>
    <s v="2024-02-08 07:00:00"/>
    <s v="2024-02-08 05:00:00"/>
    <x v="0"/>
    <n v="350"/>
    <n v="1458"/>
    <n v="596"/>
    <n v="29"/>
    <s v="W Pass"/>
    <x v="0"/>
    <x v="3"/>
    <s v="DRV48"/>
    <x v="4"/>
    <s v="External"/>
    <m/>
    <s v="North_External"/>
    <x v="1"/>
    <x v="0"/>
  </r>
  <r>
    <s v="D1908"/>
    <n v="1"/>
    <d v="2024-02-07T20:00:00"/>
    <s v="2024-02-08 08:00:00"/>
    <s v="2024-02-08 06:00:00"/>
    <x v="2"/>
    <n v="270"/>
    <n v="4395"/>
    <n v="741"/>
    <n v="17"/>
    <s v="W Pass"/>
    <x v="1"/>
    <x v="2"/>
    <s v="DRV47"/>
    <x v="2"/>
    <s v="Internal"/>
    <m/>
    <s v="East_Internal"/>
    <x v="0"/>
    <x v="0"/>
  </r>
  <r>
    <s v="D1909"/>
    <n v="1"/>
    <d v="2024-02-07T21:00:00"/>
    <s v="2024-02-08 09:00:00"/>
    <s v="2024-02-08 07:00:00"/>
    <x v="4"/>
    <n v="416"/>
    <n v="2292"/>
    <n v="794"/>
    <n v="4"/>
    <s v="W Pass"/>
    <x v="0"/>
    <x v="3"/>
    <s v="DRV43"/>
    <x v="0"/>
    <s v="Internal"/>
    <m/>
    <s v="South_Internal"/>
    <x v="0"/>
    <x v="0"/>
  </r>
  <r>
    <s v="D1910"/>
    <n v="1"/>
    <d v="2024-02-07T22:00:00"/>
    <s v="2024-02-08 10:00:00"/>
    <s v="2024-02-08 08:00:00"/>
    <x v="5"/>
    <n v="675"/>
    <n v="1676"/>
    <n v="303"/>
    <n v="22"/>
    <s v="W Pass"/>
    <x v="2"/>
    <x v="1"/>
    <s v="DRV5"/>
    <x v="3"/>
    <s v="External"/>
    <m/>
    <s v="Central_External"/>
    <x v="1"/>
    <x v="0"/>
  </r>
  <r>
    <s v="D1911"/>
    <n v="1"/>
    <d v="2024-02-07T23:00:00"/>
    <s v="2024-02-08 11:00:00"/>
    <s v="2024-02-08 09:00:00"/>
    <x v="5"/>
    <n v="750"/>
    <n v="1592"/>
    <n v="625"/>
    <n v="14"/>
    <s v="W Pass"/>
    <x v="1"/>
    <x v="3"/>
    <s v="DRV49"/>
    <x v="2"/>
    <s v="External"/>
    <n v="4.2"/>
    <s v="East_External"/>
    <x v="0"/>
    <x v="0"/>
  </r>
  <r>
    <s v="D1912"/>
    <n v="1"/>
    <d v="2024-02-08T00:00:00"/>
    <s v="2024-02-08 12:00:00"/>
    <s v="2024-02-08 10:00:00"/>
    <x v="3"/>
    <n v="484"/>
    <n v="2299"/>
    <n v="267"/>
    <n v="22"/>
    <s v="W Pass"/>
    <x v="2"/>
    <x v="0"/>
    <s v="DRV50"/>
    <x v="1"/>
    <s v="External"/>
    <n v="4.7"/>
    <s v="West_External"/>
    <x v="0"/>
    <x v="0"/>
  </r>
  <r>
    <s v="D1913"/>
    <n v="1"/>
    <d v="2024-02-08T01:00:00"/>
    <s v="2024-02-08 13:00:00"/>
    <s v="2024-02-08 11:00:00"/>
    <x v="5"/>
    <n v="337"/>
    <n v="2331"/>
    <n v="545"/>
    <n v="10"/>
    <s v="W Pass"/>
    <x v="2"/>
    <x v="2"/>
    <s v="DRV38"/>
    <x v="3"/>
    <s v="Internal"/>
    <n v="4.5"/>
    <s v="Central_Internal"/>
    <x v="1"/>
    <x v="0"/>
  </r>
  <r>
    <s v="D1914"/>
    <n v="1"/>
    <d v="2024-02-08T02:00:00"/>
    <s v="2024-02-08 14:00:00"/>
    <s v="2024-02-08 12:00:00"/>
    <x v="5"/>
    <n v="170"/>
    <n v="4551"/>
    <n v="399"/>
    <n v="26"/>
    <s v="W Pass"/>
    <x v="3"/>
    <x v="3"/>
    <s v="DRV26"/>
    <x v="3"/>
    <s v="External"/>
    <n v="3.8"/>
    <s v="Central_External"/>
    <x v="0"/>
    <x v="0"/>
  </r>
  <r>
    <s v="D1915"/>
    <n v="1"/>
    <d v="2024-02-08T03:00:00"/>
    <s v="2024-02-08 15:00:00"/>
    <s v="2024-02-08 13:00:00"/>
    <x v="2"/>
    <n v="331"/>
    <n v="3930"/>
    <n v="467"/>
    <n v="16"/>
    <s v="W Pass"/>
    <x v="3"/>
    <x v="0"/>
    <s v="DRV37"/>
    <x v="2"/>
    <s v="External"/>
    <m/>
    <s v="East_External"/>
    <x v="0"/>
    <x v="0"/>
  </r>
  <r>
    <s v="D1916"/>
    <n v="1"/>
    <d v="2024-02-08T04:00:00"/>
    <s v="2024-02-08 16:00:00"/>
    <s v="2024-02-08 14:00:00"/>
    <x v="0"/>
    <n v="851"/>
    <n v="2542"/>
    <n v="84"/>
    <n v="2"/>
    <s v="W Pass"/>
    <x v="1"/>
    <x v="2"/>
    <s v="DRV11"/>
    <x v="4"/>
    <s v="Internal"/>
    <n v="4"/>
    <s v="North_Internal"/>
    <x v="1"/>
    <x v="0"/>
  </r>
  <r>
    <s v="D1917"/>
    <n v="1"/>
    <d v="2024-02-08T05:00:00"/>
    <s v="2024-02-08 17:00:00"/>
    <s v="2024-02-08 15:00:00"/>
    <x v="5"/>
    <n v="254"/>
    <n v="3848"/>
    <n v="118"/>
    <n v="10"/>
    <s v="W Pass"/>
    <x v="0"/>
    <x v="3"/>
    <s v="DRV16"/>
    <x v="3"/>
    <s v="Internal"/>
    <n v="4.2"/>
    <s v="Central_Internal"/>
    <x v="0"/>
    <x v="0"/>
  </r>
  <r>
    <s v="D1918"/>
    <n v="1"/>
    <d v="2024-02-08T06:00:00"/>
    <s v="2024-02-08 18:00:00"/>
    <s v="2024-02-08 16:00:00"/>
    <x v="5"/>
    <n v="924"/>
    <n v="1364"/>
    <n v="795"/>
    <n v="8"/>
    <s v="W Pass"/>
    <x v="2"/>
    <x v="0"/>
    <s v="DRV36"/>
    <x v="1"/>
    <s v="External"/>
    <n v="3.8"/>
    <s v="West_External"/>
    <x v="0"/>
    <x v="0"/>
  </r>
  <r>
    <s v="D1919"/>
    <n v="1"/>
    <d v="2024-02-08T07:00:00"/>
    <s v="2024-02-08 19:00:00"/>
    <s v="2024-02-08 17:00:00"/>
    <x v="0"/>
    <n v="557"/>
    <n v="3260"/>
    <n v="79"/>
    <n v="22"/>
    <s v="W Pass"/>
    <x v="1"/>
    <x v="2"/>
    <s v="DRV3"/>
    <x v="3"/>
    <s v="Internal"/>
    <n v="4.5"/>
    <s v="Central_Internal"/>
    <x v="1"/>
    <x v="0"/>
  </r>
  <r>
    <s v="D1920"/>
    <n v="1"/>
    <d v="2024-02-08T08:00:00"/>
    <s v="2024-02-08 20:00:00"/>
    <s v="2024-02-08 18:00:00"/>
    <x v="1"/>
    <n v="766"/>
    <n v="529"/>
    <n v="67"/>
    <n v="15"/>
    <s v="W Pass"/>
    <x v="3"/>
    <x v="1"/>
    <s v="DRV5"/>
    <x v="3"/>
    <s v="Internal"/>
    <n v="4"/>
    <s v="Central_Internal"/>
    <x v="0"/>
    <x v="0"/>
  </r>
  <r>
    <s v="D1921"/>
    <n v="1"/>
    <d v="2024-02-08T09:00:00"/>
    <s v="2024-02-08 21:00:00"/>
    <s v="2024-02-08 19:00:00"/>
    <x v="2"/>
    <n v="540"/>
    <n v="1941"/>
    <n v="754"/>
    <n v="8"/>
    <s v="W Pass"/>
    <x v="0"/>
    <x v="2"/>
    <s v="DRV34"/>
    <x v="0"/>
    <s v="External"/>
    <n v="3.8"/>
    <s v="South_External"/>
    <x v="0"/>
    <x v="0"/>
  </r>
  <r>
    <s v="D1922"/>
    <n v="1"/>
    <d v="2024-02-08T10:00:00"/>
    <s v="2024-02-08 22:00:00"/>
    <s v="2024-02-08 20:00:00"/>
    <x v="3"/>
    <n v="398"/>
    <n v="1779"/>
    <n v="431"/>
    <n v="2"/>
    <s v="W Pass"/>
    <x v="3"/>
    <x v="2"/>
    <s v="DRV18"/>
    <x v="2"/>
    <s v="External"/>
    <n v="4.7"/>
    <s v="East_External"/>
    <x v="1"/>
    <x v="0"/>
  </r>
  <r>
    <s v="D1923"/>
    <n v="1"/>
    <d v="2024-02-08T11:00:00"/>
    <s v="2024-02-08 23:00:00"/>
    <s v="2024-02-08 21:00:00"/>
    <x v="4"/>
    <n v="316"/>
    <n v="1958"/>
    <n v="754"/>
    <n v="7"/>
    <s v="W Pass"/>
    <x v="0"/>
    <x v="0"/>
    <s v="DRV33"/>
    <x v="0"/>
    <s v="External"/>
    <n v="3.8"/>
    <s v="South_External"/>
    <x v="0"/>
    <x v="0"/>
  </r>
  <r>
    <s v="D1924"/>
    <n v="1"/>
    <d v="2024-02-08T12:00:00"/>
    <s v="2024-02-09 00:00:00"/>
    <s v="2024-02-08 22:00:00"/>
    <x v="3"/>
    <n v="775"/>
    <n v="797"/>
    <n v="618"/>
    <n v="29"/>
    <s v="W Pass"/>
    <x v="1"/>
    <x v="1"/>
    <s v="DRV32"/>
    <x v="4"/>
    <s v="Internal"/>
    <m/>
    <s v="North_Internal"/>
    <x v="0"/>
    <x v="0"/>
  </r>
  <r>
    <s v="D1925"/>
    <n v="1"/>
    <d v="2024-02-08T13:00:00"/>
    <s v="2024-02-09 01:00:00"/>
    <s v="2024-02-08 23:00:00"/>
    <x v="2"/>
    <n v="667"/>
    <n v="1381"/>
    <n v="785"/>
    <n v="9"/>
    <s v="W Pass"/>
    <x v="2"/>
    <x v="0"/>
    <s v="DRV14"/>
    <x v="1"/>
    <s v="Internal"/>
    <n v="3.8"/>
    <s v="West_Internal"/>
    <x v="1"/>
    <x v="0"/>
  </r>
  <r>
    <s v="D1926"/>
    <n v="1"/>
    <d v="2024-02-08T14:00:00"/>
    <s v="2024-02-09 02:00:00"/>
    <s v="2024-02-09 00:00:00"/>
    <x v="2"/>
    <n v="741"/>
    <n v="2988"/>
    <n v="624"/>
    <n v="26"/>
    <s v="W Pass"/>
    <x v="0"/>
    <x v="1"/>
    <s v="DRV39"/>
    <x v="1"/>
    <s v="External"/>
    <m/>
    <s v="West_External"/>
    <x v="0"/>
    <x v="0"/>
  </r>
  <r>
    <s v="D1927"/>
    <n v="1"/>
    <d v="2024-02-08T15:00:00"/>
    <s v="2024-02-09 03:00:00"/>
    <s v="2024-02-09 01:00:00"/>
    <x v="3"/>
    <n v="451"/>
    <n v="827"/>
    <n v="407"/>
    <n v="3"/>
    <s v="W Pass"/>
    <x v="3"/>
    <x v="1"/>
    <s v="DRV31"/>
    <x v="4"/>
    <s v="Internal"/>
    <m/>
    <s v="North_Internal"/>
    <x v="0"/>
    <x v="0"/>
  </r>
  <r>
    <s v="D1928"/>
    <n v="1"/>
    <d v="2024-02-08T16:00:00"/>
    <s v="2024-02-09 04:00:00"/>
    <s v="2024-02-09 02:00:00"/>
    <x v="0"/>
    <n v="487"/>
    <n v="1389"/>
    <n v="352"/>
    <n v="9"/>
    <s v="W Pass"/>
    <x v="0"/>
    <x v="0"/>
    <s v="DRV23"/>
    <x v="4"/>
    <s v="External"/>
    <n v="4.5"/>
    <s v="North_External"/>
    <x v="1"/>
    <x v="0"/>
  </r>
  <r>
    <s v="D1929"/>
    <n v="1"/>
    <d v="2024-02-08T17:00:00"/>
    <s v="2024-02-09 05:00:00"/>
    <s v="2024-02-09 03:00:00"/>
    <x v="3"/>
    <n v="688"/>
    <n v="3781"/>
    <n v="702"/>
    <n v="6"/>
    <s v="W Pass"/>
    <x v="2"/>
    <x v="3"/>
    <s v="DRV24"/>
    <x v="3"/>
    <s v="Internal"/>
    <n v="4.5"/>
    <s v="Central_Internal"/>
    <x v="0"/>
    <x v="0"/>
  </r>
  <r>
    <s v="D1930"/>
    <n v="1"/>
    <d v="2024-02-08T18:00:00"/>
    <s v="2024-02-09 06:00:00"/>
    <s v="2024-02-09 04:00:00"/>
    <x v="1"/>
    <n v="698"/>
    <n v="1712"/>
    <n v="578"/>
    <n v="7"/>
    <s v="W Pass"/>
    <x v="3"/>
    <x v="1"/>
    <s v="DRV31"/>
    <x v="4"/>
    <s v="Internal"/>
    <m/>
    <s v="North_Internal"/>
    <x v="0"/>
    <x v="0"/>
  </r>
  <r>
    <s v="D1931"/>
    <n v="1"/>
    <d v="2024-02-08T19:00:00"/>
    <s v="2024-02-09 07:00:00"/>
    <s v="2024-02-09 05:00:00"/>
    <x v="1"/>
    <n v="944"/>
    <n v="1784"/>
    <n v="400"/>
    <n v="21"/>
    <s v="W Pass"/>
    <x v="0"/>
    <x v="1"/>
    <s v="DRV45"/>
    <x v="0"/>
    <s v="External"/>
    <n v="4.2"/>
    <s v="South_External"/>
    <x v="1"/>
    <x v="0"/>
  </r>
  <r>
    <s v="D1932"/>
    <n v="1"/>
    <d v="2024-02-08T20:00:00"/>
    <s v="2024-02-09 08:00:00"/>
    <s v="2024-02-09 06:00:00"/>
    <x v="0"/>
    <n v="73"/>
    <n v="2307"/>
    <n v="353"/>
    <n v="18"/>
    <s v="W Pass"/>
    <x v="3"/>
    <x v="1"/>
    <s v="DRV32"/>
    <x v="3"/>
    <s v="External"/>
    <n v="4.7"/>
    <s v="Central_External"/>
    <x v="0"/>
    <x v="0"/>
  </r>
  <r>
    <s v="D1933"/>
    <n v="1"/>
    <d v="2024-02-08T21:00:00"/>
    <s v="2024-02-09 09:00:00"/>
    <s v="2024-02-09 07:00:00"/>
    <x v="0"/>
    <n v="951"/>
    <n v="4532"/>
    <n v="659"/>
    <n v="8"/>
    <s v="W Pass"/>
    <x v="1"/>
    <x v="0"/>
    <s v="DRV10"/>
    <x v="2"/>
    <s v="External"/>
    <n v="4"/>
    <s v="East_External"/>
    <x v="0"/>
    <x v="0"/>
  </r>
  <r>
    <s v="D1934"/>
    <n v="1"/>
    <d v="2024-02-08T22:00:00"/>
    <s v="2024-02-09 10:00:00"/>
    <s v="2024-02-09 08:00:00"/>
    <x v="4"/>
    <n v="61"/>
    <n v="568"/>
    <n v="195"/>
    <n v="8"/>
    <s v="W Pass"/>
    <x v="3"/>
    <x v="2"/>
    <s v="DRV27"/>
    <x v="0"/>
    <s v="External"/>
    <n v="4.2"/>
    <s v="South_External"/>
    <x v="1"/>
    <x v="0"/>
  </r>
  <r>
    <s v="D1935"/>
    <n v="1"/>
    <d v="2024-02-08T23:00:00"/>
    <s v="2024-02-09 11:00:00"/>
    <s v="2024-02-09 09:00:00"/>
    <x v="5"/>
    <n v="388"/>
    <n v="673"/>
    <n v="532"/>
    <n v="12"/>
    <s v="W Pass"/>
    <x v="2"/>
    <x v="2"/>
    <s v="DRV41"/>
    <x v="3"/>
    <s v="Internal"/>
    <n v="4.2"/>
    <s v="Central_Internal"/>
    <x v="0"/>
    <x v="0"/>
  </r>
  <r>
    <s v="D1936"/>
    <n v="1"/>
    <d v="2024-02-09T00:00:00"/>
    <s v="2024-02-09 12:00:00"/>
    <s v="2024-02-09 10:00:00"/>
    <x v="1"/>
    <n v="169"/>
    <n v="2562"/>
    <n v="274"/>
    <n v="26"/>
    <s v="W Pass"/>
    <x v="1"/>
    <x v="3"/>
    <s v="DRV3"/>
    <x v="4"/>
    <s v="External"/>
    <n v="4.5"/>
    <s v="North_External"/>
    <x v="0"/>
    <x v="0"/>
  </r>
  <r>
    <s v="D1937"/>
    <n v="1"/>
    <d v="2024-02-09T01:00:00"/>
    <s v="2024-02-09 13:00:00"/>
    <s v="2024-02-09 11:00:00"/>
    <x v="1"/>
    <n v="363"/>
    <n v="4751"/>
    <n v="88"/>
    <n v="18"/>
    <s v="W Pass"/>
    <x v="3"/>
    <x v="2"/>
    <s v="DRV20"/>
    <x v="1"/>
    <s v="Internal"/>
    <m/>
    <s v="West_Internal"/>
    <x v="1"/>
    <x v="0"/>
  </r>
  <r>
    <s v="D1938"/>
    <n v="1"/>
    <d v="2024-02-09T02:00:00"/>
    <s v="2024-02-09 14:00:00"/>
    <s v="2024-02-09 12:00:00"/>
    <x v="1"/>
    <n v="906"/>
    <n v="525"/>
    <n v="573"/>
    <n v="6"/>
    <s v="W Pass"/>
    <x v="2"/>
    <x v="1"/>
    <s v="DRV38"/>
    <x v="1"/>
    <s v="Internal"/>
    <n v="4.5"/>
    <s v="West_Internal"/>
    <x v="0"/>
    <x v="0"/>
  </r>
  <r>
    <s v="D1939"/>
    <n v="1"/>
    <d v="2024-02-09T03:00:00"/>
    <s v="2024-02-09 15:00:00"/>
    <s v="2024-02-09 13:00:00"/>
    <x v="2"/>
    <n v="390"/>
    <n v="1164"/>
    <n v="775"/>
    <n v="1"/>
    <s v="W Pass"/>
    <x v="1"/>
    <x v="1"/>
    <s v="DRV33"/>
    <x v="3"/>
    <s v="External"/>
    <n v="4.7"/>
    <s v="Central_External"/>
    <x v="0"/>
    <x v="0"/>
  </r>
  <r>
    <s v="D1940"/>
    <n v="1"/>
    <d v="2024-02-09T04:00:00"/>
    <s v="2024-02-09 16:00:00"/>
    <s v="2024-02-09 14:00:00"/>
    <x v="1"/>
    <n v="910"/>
    <n v="1167"/>
    <n v="717"/>
    <n v="17"/>
    <s v="W Pass"/>
    <x v="2"/>
    <x v="1"/>
    <s v="DRV11"/>
    <x v="2"/>
    <s v="Internal"/>
    <n v="3.8"/>
    <s v="East_Internal"/>
    <x v="1"/>
    <x v="0"/>
  </r>
  <r>
    <s v="D1941"/>
    <n v="1"/>
    <d v="2024-02-09T05:00:00"/>
    <s v="2024-02-09 17:00:00"/>
    <s v="2024-02-09 15:00:00"/>
    <x v="5"/>
    <n v="613"/>
    <n v="2578"/>
    <n v="767"/>
    <n v="3"/>
    <s v="W Pass"/>
    <x v="3"/>
    <x v="2"/>
    <s v="DRV14"/>
    <x v="0"/>
    <s v="Internal"/>
    <m/>
    <s v="South_Internal"/>
    <x v="0"/>
    <x v="0"/>
  </r>
  <r>
    <s v="D1942"/>
    <n v="1"/>
    <d v="2024-02-09T06:00:00"/>
    <s v="2024-02-09 18:00:00"/>
    <s v="2024-02-09 16:00:00"/>
    <x v="5"/>
    <n v="241"/>
    <n v="3597"/>
    <n v="253"/>
    <n v="26"/>
    <s v="W Pass"/>
    <x v="2"/>
    <x v="3"/>
    <s v="DRV4"/>
    <x v="3"/>
    <s v="External"/>
    <n v="4.2"/>
    <s v="Central_External"/>
    <x v="0"/>
    <x v="0"/>
  </r>
  <r>
    <s v="D1943"/>
    <n v="1"/>
    <d v="2024-02-09T07:00:00"/>
    <s v="2024-02-09 19:00:00"/>
    <s v="2024-02-09 17:00:00"/>
    <x v="4"/>
    <n v="532"/>
    <n v="3081"/>
    <n v="436"/>
    <n v="8"/>
    <s v="W Pass"/>
    <x v="2"/>
    <x v="1"/>
    <s v="DRV23"/>
    <x v="1"/>
    <s v="Internal"/>
    <n v="4"/>
    <s v="West_Internal"/>
    <x v="1"/>
    <x v="0"/>
  </r>
  <r>
    <s v="D1944"/>
    <n v="1"/>
    <d v="2024-02-09T08:00:00"/>
    <s v="2024-02-09 20:00:00"/>
    <s v="2024-02-09 18:00:00"/>
    <x v="3"/>
    <n v="957"/>
    <n v="1657"/>
    <n v="628"/>
    <n v="12"/>
    <s v="W Pass"/>
    <x v="1"/>
    <x v="1"/>
    <s v="DRV17"/>
    <x v="1"/>
    <s v="Internal"/>
    <n v="3.8"/>
    <s v="West_Internal"/>
    <x v="0"/>
    <x v="0"/>
  </r>
  <r>
    <s v="D1945"/>
    <n v="1"/>
    <d v="2024-02-09T09:00:00"/>
    <s v="2024-02-09 21:00:00"/>
    <s v="2024-02-09 19:00:00"/>
    <x v="2"/>
    <n v="694"/>
    <n v="2875"/>
    <n v="161"/>
    <n v="2"/>
    <s v="W Pass"/>
    <x v="1"/>
    <x v="0"/>
    <s v="DRV11"/>
    <x v="4"/>
    <s v="External"/>
    <n v="4.5"/>
    <s v="North_External"/>
    <x v="0"/>
    <x v="0"/>
  </r>
  <r>
    <s v="D1946"/>
    <n v="1"/>
    <d v="2024-02-09T10:00:00"/>
    <s v="2024-02-09 22:00:00"/>
    <s v="2024-02-09 20:00:00"/>
    <x v="2"/>
    <n v="412"/>
    <n v="2531"/>
    <n v="552"/>
    <n v="25"/>
    <s v="W Pass"/>
    <x v="3"/>
    <x v="1"/>
    <s v="DRV37"/>
    <x v="1"/>
    <s v="External"/>
    <n v="4.5"/>
    <s v="West_External"/>
    <x v="1"/>
    <x v="0"/>
  </r>
  <r>
    <s v="D1947"/>
    <n v="1"/>
    <d v="2024-02-09T11:00:00"/>
    <s v="2024-02-09 23:00:00"/>
    <s v="2024-02-09 21:00:00"/>
    <x v="1"/>
    <n v="767"/>
    <n v="2001"/>
    <n v="647"/>
    <n v="3"/>
    <s v="W Pass"/>
    <x v="0"/>
    <x v="3"/>
    <s v="DRV17"/>
    <x v="4"/>
    <s v="Internal"/>
    <n v="4.5"/>
    <s v="North_Internal"/>
    <x v="0"/>
    <x v="0"/>
  </r>
  <r>
    <s v="D1948"/>
    <n v="1"/>
    <d v="2024-02-09T12:00:00"/>
    <s v="2024-02-10 00:00:00"/>
    <s v="2024-02-09 22:00:00"/>
    <x v="0"/>
    <n v="401"/>
    <n v="596"/>
    <n v="599"/>
    <n v="29"/>
    <s v="W Pass"/>
    <x v="1"/>
    <x v="2"/>
    <s v="DRV10"/>
    <x v="0"/>
    <s v="Internal"/>
    <n v="4.7"/>
    <s v="South_Internal"/>
    <x v="0"/>
    <x v="0"/>
  </r>
  <r>
    <s v="D1949"/>
    <n v="1"/>
    <d v="2024-02-09T13:00:00"/>
    <s v="2024-02-10 01:00:00"/>
    <s v="2024-02-09 23:00:00"/>
    <x v="2"/>
    <n v="957"/>
    <n v="3601"/>
    <n v="295"/>
    <n v="15"/>
    <s v="W Pass"/>
    <x v="3"/>
    <x v="3"/>
    <s v="DRV37"/>
    <x v="3"/>
    <s v="Internal"/>
    <n v="4.7"/>
    <s v="Central_Internal"/>
    <x v="1"/>
    <x v="0"/>
  </r>
  <r>
    <s v="D1950"/>
    <n v="1"/>
    <d v="2024-02-09T14:00:00"/>
    <s v="2024-02-10 02:00:00"/>
    <s v="2024-02-10 00:00:00"/>
    <x v="5"/>
    <n v="628"/>
    <n v="3349"/>
    <n v="427"/>
    <n v="2"/>
    <s v="W Pass"/>
    <x v="3"/>
    <x v="2"/>
    <s v="DRV31"/>
    <x v="1"/>
    <s v="Internal"/>
    <n v="4.2"/>
    <s v="West_Internal"/>
    <x v="0"/>
    <x v="0"/>
  </r>
  <r>
    <s v="D1951"/>
    <n v="1"/>
    <d v="2024-02-09T15:00:00"/>
    <s v="2024-02-10 03:00:00"/>
    <s v="2024-02-10 01:00:00"/>
    <x v="0"/>
    <n v="949"/>
    <n v="1547"/>
    <n v="86"/>
    <n v="27"/>
    <s v="W Pass"/>
    <x v="1"/>
    <x v="3"/>
    <s v="DRV30"/>
    <x v="3"/>
    <s v="Internal"/>
    <n v="4.7"/>
    <s v="Central_Internal"/>
    <x v="0"/>
    <x v="0"/>
  </r>
  <r>
    <s v="D1952"/>
    <n v="1"/>
    <d v="2024-02-09T16:00:00"/>
    <s v="2024-02-10 04:00:00"/>
    <s v="2024-02-10 02:00:00"/>
    <x v="3"/>
    <n v="142"/>
    <n v="2617"/>
    <n v="88"/>
    <n v="21"/>
    <s v="W Pass"/>
    <x v="2"/>
    <x v="0"/>
    <s v="DRV14"/>
    <x v="3"/>
    <s v="Internal"/>
    <n v="3.8"/>
    <s v="Central_Internal"/>
    <x v="1"/>
    <x v="0"/>
  </r>
  <r>
    <s v="D1953"/>
    <n v="1"/>
    <d v="2024-02-09T17:00:00"/>
    <s v="2024-02-10 05:00:00"/>
    <s v="2024-02-10 03:00:00"/>
    <x v="3"/>
    <n v="730"/>
    <n v="2541"/>
    <n v="665"/>
    <n v="21"/>
    <s v="W Pass"/>
    <x v="2"/>
    <x v="0"/>
    <s v="DRV49"/>
    <x v="0"/>
    <s v="Internal"/>
    <n v="4.5"/>
    <s v="South_Internal"/>
    <x v="0"/>
    <x v="0"/>
  </r>
  <r>
    <s v="D1954"/>
    <n v="1"/>
    <d v="2024-02-09T18:00:00"/>
    <s v="2024-02-10 06:00:00"/>
    <s v="2024-02-10 04:00:00"/>
    <x v="0"/>
    <n v="99"/>
    <n v="4683"/>
    <n v="163"/>
    <n v="5"/>
    <s v="W Pass"/>
    <x v="1"/>
    <x v="0"/>
    <s v="DRV14"/>
    <x v="1"/>
    <s v="External"/>
    <m/>
    <s v="West_External"/>
    <x v="0"/>
    <x v="0"/>
  </r>
  <r>
    <s v="D1955"/>
    <n v="1"/>
    <d v="2024-02-09T19:00:00"/>
    <s v="2024-02-10 07:00:00"/>
    <s v="2024-02-10 05:00:00"/>
    <x v="2"/>
    <n v="293"/>
    <n v="3948"/>
    <n v="684"/>
    <n v="1"/>
    <s v="W Pass"/>
    <x v="1"/>
    <x v="2"/>
    <s v="DRV35"/>
    <x v="0"/>
    <s v="Internal"/>
    <m/>
    <s v="South_Internal"/>
    <x v="1"/>
    <x v="0"/>
  </r>
  <r>
    <s v="D1956"/>
    <n v="1"/>
    <d v="2024-02-09T20:00:00"/>
    <s v="2024-02-10 08:00:00"/>
    <s v="2024-02-10 06:00:00"/>
    <x v="0"/>
    <n v="439"/>
    <n v="2948"/>
    <n v="659"/>
    <n v="4"/>
    <s v="W Pass"/>
    <x v="0"/>
    <x v="0"/>
    <s v="DRV12"/>
    <x v="2"/>
    <s v="Internal"/>
    <n v="4.7"/>
    <s v="East_Internal"/>
    <x v="0"/>
    <x v="0"/>
  </r>
  <r>
    <s v="D1957"/>
    <n v="1"/>
    <d v="2024-02-09T21:00:00"/>
    <s v="2024-02-10 09:00:00"/>
    <s v="2024-02-10 07:00:00"/>
    <x v="4"/>
    <n v="681"/>
    <n v="2926"/>
    <n v="642"/>
    <n v="14"/>
    <s v="W Pass"/>
    <x v="2"/>
    <x v="0"/>
    <s v="DRV4"/>
    <x v="3"/>
    <s v="Internal"/>
    <n v="4"/>
    <s v="Central_Internal"/>
    <x v="0"/>
    <x v="0"/>
  </r>
  <r>
    <s v="D1958"/>
    <n v="1"/>
    <d v="2024-02-09T22:00:00"/>
    <s v="2024-02-10 10:00:00"/>
    <s v="2024-02-10 08:00:00"/>
    <x v="4"/>
    <n v="160"/>
    <n v="1157"/>
    <n v="509"/>
    <n v="15"/>
    <s v="W Pass"/>
    <x v="0"/>
    <x v="3"/>
    <s v="DRV12"/>
    <x v="4"/>
    <s v="Internal"/>
    <n v="4.2"/>
    <s v="North_Internal"/>
    <x v="1"/>
    <x v="0"/>
  </r>
  <r>
    <s v="D1959"/>
    <n v="1"/>
    <d v="2024-02-09T23:00:00"/>
    <s v="2024-02-10 11:00:00"/>
    <s v="2024-02-10 09:00:00"/>
    <x v="3"/>
    <n v="848"/>
    <n v="4397"/>
    <n v="137"/>
    <n v="12"/>
    <s v="W Pass"/>
    <x v="0"/>
    <x v="1"/>
    <s v="DRV21"/>
    <x v="0"/>
    <s v="Internal"/>
    <n v="4.2"/>
    <s v="South_Internal"/>
    <x v="0"/>
    <x v="0"/>
  </r>
  <r>
    <s v="D1960"/>
    <n v="1"/>
    <d v="2024-02-10T00:00:00"/>
    <s v="2024-02-10 12:00:00"/>
    <s v="2024-02-10 10:00:00"/>
    <x v="1"/>
    <n v="432"/>
    <n v="3724"/>
    <n v="760"/>
    <n v="25"/>
    <s v="W Pass"/>
    <x v="3"/>
    <x v="0"/>
    <s v="DRV10"/>
    <x v="3"/>
    <s v="External"/>
    <n v="4"/>
    <s v="Central_External"/>
    <x v="0"/>
    <x v="0"/>
  </r>
  <r>
    <s v="D1961"/>
    <n v="1"/>
    <d v="2024-02-10T01:00:00"/>
    <s v="2024-02-10 13:00:00"/>
    <s v="2024-02-10 11:00:00"/>
    <x v="2"/>
    <n v="793"/>
    <n v="2687"/>
    <n v="745"/>
    <n v="1"/>
    <s v="W Pass"/>
    <x v="0"/>
    <x v="2"/>
    <s v="DRV4"/>
    <x v="4"/>
    <s v="Internal"/>
    <n v="3.8"/>
    <s v="North_Internal"/>
    <x v="1"/>
    <x v="0"/>
  </r>
  <r>
    <s v="D1962"/>
    <n v="1"/>
    <d v="2024-02-10T02:00:00"/>
    <s v="2024-02-10 14:00:00"/>
    <s v="2024-02-10 12:00:00"/>
    <x v="4"/>
    <n v="91"/>
    <n v="3377"/>
    <n v="315"/>
    <n v="14"/>
    <s v="W Pass"/>
    <x v="3"/>
    <x v="3"/>
    <s v="DRV22"/>
    <x v="2"/>
    <s v="Internal"/>
    <n v="4.5"/>
    <s v="East_Internal"/>
    <x v="0"/>
    <x v="0"/>
  </r>
  <r>
    <s v="D1963"/>
    <n v="1"/>
    <d v="2024-02-10T03:00:00"/>
    <s v="2024-02-10 15:00:00"/>
    <s v="2024-02-10 13:00:00"/>
    <x v="4"/>
    <n v="577"/>
    <n v="3487"/>
    <n v="330"/>
    <n v="4"/>
    <s v="W Pass"/>
    <x v="1"/>
    <x v="0"/>
    <s v="DRV3"/>
    <x v="1"/>
    <s v="Internal"/>
    <n v="3.8"/>
    <s v="West_Internal"/>
    <x v="0"/>
    <x v="0"/>
  </r>
  <r>
    <s v="D1964"/>
    <n v="1"/>
    <d v="2024-02-10T04:00:00"/>
    <s v="2024-02-10 16:00:00"/>
    <s v="2024-02-10 14:00:00"/>
    <x v="3"/>
    <n v="846"/>
    <n v="2432"/>
    <n v="491"/>
    <n v="11"/>
    <s v="W Pass"/>
    <x v="1"/>
    <x v="3"/>
    <s v="DRV30"/>
    <x v="3"/>
    <s v="Internal"/>
    <n v="4.2"/>
    <s v="Central_Internal"/>
    <x v="1"/>
    <x v="0"/>
  </r>
  <r>
    <s v="D1965"/>
    <n v="1"/>
    <d v="2024-02-10T05:00:00"/>
    <s v="2024-02-10 17:00:00"/>
    <s v="2024-02-10 15:00:00"/>
    <x v="4"/>
    <n v="737"/>
    <n v="2028"/>
    <n v="648"/>
    <n v="22"/>
    <s v="W Pass"/>
    <x v="3"/>
    <x v="2"/>
    <s v="DRV45"/>
    <x v="4"/>
    <s v="External"/>
    <m/>
    <s v="North_External"/>
    <x v="0"/>
    <x v="0"/>
  </r>
  <r>
    <s v="D1966"/>
    <n v="1"/>
    <d v="2024-02-10T06:00:00"/>
    <s v="2024-02-10 18:00:00"/>
    <s v="2024-02-10 16:00:00"/>
    <x v="2"/>
    <n v="243"/>
    <n v="1188"/>
    <n v="709"/>
    <n v="8"/>
    <s v="W Pass"/>
    <x v="3"/>
    <x v="1"/>
    <s v="DRV44"/>
    <x v="2"/>
    <s v="External"/>
    <n v="4.5"/>
    <s v="East_External"/>
    <x v="0"/>
    <x v="0"/>
  </r>
  <r>
    <s v="D1967"/>
    <n v="1"/>
    <d v="2024-02-10T07:00:00"/>
    <s v="2024-02-10 19:00:00"/>
    <s v="2024-02-10 17:00:00"/>
    <x v="0"/>
    <n v="801"/>
    <n v="2464"/>
    <n v="618"/>
    <n v="2"/>
    <s v="W Pass"/>
    <x v="1"/>
    <x v="1"/>
    <s v="DRV25"/>
    <x v="0"/>
    <s v="Internal"/>
    <n v="4.7"/>
    <s v="South_Internal"/>
    <x v="1"/>
    <x v="0"/>
  </r>
  <r>
    <s v="D1968"/>
    <n v="1"/>
    <d v="2024-02-10T08:00:00"/>
    <s v="2024-02-10 20:00:00"/>
    <s v="2024-02-10 18:00:00"/>
    <x v="5"/>
    <n v="476"/>
    <n v="1053"/>
    <n v="549"/>
    <n v="24"/>
    <s v="W Pass"/>
    <x v="3"/>
    <x v="2"/>
    <s v="DRV29"/>
    <x v="3"/>
    <s v="Internal"/>
    <n v="4.2"/>
    <s v="Central_Internal"/>
    <x v="0"/>
    <x v="0"/>
  </r>
  <r>
    <s v="D1969"/>
    <n v="1"/>
    <d v="2024-02-10T09:00:00"/>
    <s v="2024-02-10 21:00:00"/>
    <s v="2024-02-10 19:00:00"/>
    <x v="5"/>
    <n v="414"/>
    <n v="4444"/>
    <n v="626"/>
    <n v="9"/>
    <s v="W Pass"/>
    <x v="2"/>
    <x v="0"/>
    <s v="DRV46"/>
    <x v="1"/>
    <s v="External"/>
    <n v="3.8"/>
    <s v="West_External"/>
    <x v="0"/>
    <x v="0"/>
  </r>
  <r>
    <s v="D1970"/>
    <n v="1"/>
    <d v="2024-02-10T10:00:00"/>
    <s v="2024-02-10 22:00:00"/>
    <s v="2024-02-10 20:00:00"/>
    <x v="0"/>
    <n v="390"/>
    <n v="1876"/>
    <n v="610"/>
    <n v="12"/>
    <s v="W Pass"/>
    <x v="1"/>
    <x v="0"/>
    <s v="DRV11"/>
    <x v="3"/>
    <s v="External"/>
    <m/>
    <s v="Central_External"/>
    <x v="1"/>
    <x v="0"/>
  </r>
  <r>
    <s v="D1971"/>
    <n v="1"/>
    <d v="2024-02-10T11:00:00"/>
    <s v="2024-02-10 23:00:00"/>
    <s v="2024-02-10 21:00:00"/>
    <x v="5"/>
    <n v="167"/>
    <n v="4845"/>
    <n v="403"/>
    <n v="3"/>
    <s v="W Pass"/>
    <x v="0"/>
    <x v="1"/>
    <s v="DRV34"/>
    <x v="3"/>
    <s v="External"/>
    <m/>
    <s v="Central_External"/>
    <x v="0"/>
    <x v="0"/>
  </r>
  <r>
    <s v="D1972"/>
    <n v="1"/>
    <d v="2024-02-10T12:00:00"/>
    <s v="2024-02-11 00:00:00"/>
    <s v="2024-02-10 22:00:00"/>
    <x v="0"/>
    <n v="882"/>
    <n v="2388"/>
    <n v="185"/>
    <n v="29"/>
    <s v="W Pass"/>
    <x v="0"/>
    <x v="1"/>
    <s v="DRV2"/>
    <x v="4"/>
    <s v="Internal"/>
    <n v="4.5"/>
    <s v="North_Internal"/>
    <x v="0"/>
    <x v="0"/>
  </r>
  <r>
    <s v="D1973"/>
    <n v="1"/>
    <d v="2024-02-10T13:00:00"/>
    <s v="2024-02-11 01:00:00"/>
    <s v="2024-02-10 23:00:00"/>
    <x v="5"/>
    <n v="542"/>
    <n v="2969"/>
    <n v="324"/>
    <n v="20"/>
    <s v="W Pass"/>
    <x v="0"/>
    <x v="2"/>
    <s v="DRV27"/>
    <x v="1"/>
    <s v="External"/>
    <n v="4"/>
    <s v="West_External"/>
    <x v="1"/>
    <x v="0"/>
  </r>
  <r>
    <s v="D1974"/>
    <n v="1"/>
    <d v="2024-02-10T14:00:00"/>
    <s v="2024-02-11 02:00:00"/>
    <s v="2024-02-11 00:00:00"/>
    <x v="1"/>
    <n v="829"/>
    <n v="1590"/>
    <n v="789"/>
    <n v="9"/>
    <s v="W Pass"/>
    <x v="3"/>
    <x v="2"/>
    <s v="DRV18"/>
    <x v="2"/>
    <s v="External"/>
    <n v="4.5"/>
    <s v="East_External"/>
    <x v="0"/>
    <x v="0"/>
  </r>
  <r>
    <s v="D1975"/>
    <n v="1"/>
    <d v="2024-02-10T15:00:00"/>
    <s v="2024-02-11 03:00:00"/>
    <s v="2024-02-11 01:00:00"/>
    <x v="1"/>
    <n v="616"/>
    <n v="3427"/>
    <n v="487"/>
    <n v="27"/>
    <s v="W Pass"/>
    <x v="2"/>
    <x v="1"/>
    <s v="DRV19"/>
    <x v="4"/>
    <s v="External"/>
    <m/>
    <s v="North_External"/>
    <x v="0"/>
    <x v="0"/>
  </r>
  <r>
    <s v="D1976"/>
    <n v="1"/>
    <d v="2024-02-10T16:00:00"/>
    <s v="2024-02-11 04:00:00"/>
    <s v="2024-02-11 02:00:00"/>
    <x v="4"/>
    <n v="455"/>
    <n v="668"/>
    <n v="419"/>
    <n v="20"/>
    <s v="W Pass"/>
    <x v="3"/>
    <x v="3"/>
    <s v="DRV4"/>
    <x v="3"/>
    <s v="Internal"/>
    <n v="4"/>
    <s v="Central_Internal"/>
    <x v="1"/>
    <x v="0"/>
  </r>
  <r>
    <s v="D1977"/>
    <n v="1"/>
    <d v="2024-02-10T17:00:00"/>
    <s v="2024-02-11 05:00:00"/>
    <s v="2024-02-11 03:00:00"/>
    <x v="3"/>
    <n v="727"/>
    <n v="529"/>
    <n v="343"/>
    <n v="4"/>
    <s v="W Pass"/>
    <x v="2"/>
    <x v="2"/>
    <s v="DRV37"/>
    <x v="4"/>
    <s v="External"/>
    <m/>
    <s v="North_External"/>
    <x v="0"/>
    <x v="0"/>
  </r>
  <r>
    <s v="D1978"/>
    <n v="1"/>
    <d v="2024-02-10T18:00:00"/>
    <s v="2024-02-11 06:00:00"/>
    <s v="2024-02-11 04:00:00"/>
    <x v="0"/>
    <n v="50"/>
    <n v="1509"/>
    <n v="549"/>
    <n v="19"/>
    <s v="W Pass"/>
    <x v="0"/>
    <x v="1"/>
    <s v="DRV36"/>
    <x v="4"/>
    <s v="Internal"/>
    <m/>
    <s v="North_Internal"/>
    <x v="0"/>
    <x v="0"/>
  </r>
  <r>
    <s v="D1979"/>
    <n v="1"/>
    <d v="2024-02-10T19:00:00"/>
    <s v="2024-02-11 07:00:00"/>
    <s v="2024-02-11 05:00:00"/>
    <x v="2"/>
    <n v="132"/>
    <n v="1751"/>
    <n v="565"/>
    <n v="10"/>
    <s v="W Pass"/>
    <x v="1"/>
    <x v="1"/>
    <s v="DRV10"/>
    <x v="3"/>
    <s v="Internal"/>
    <n v="4.7"/>
    <s v="Central_Internal"/>
    <x v="1"/>
    <x v="0"/>
  </r>
  <r>
    <s v="D1980"/>
    <n v="1"/>
    <d v="2024-02-10T20:00:00"/>
    <s v="2024-02-11 08:00:00"/>
    <s v="2024-02-11 06:00:00"/>
    <x v="5"/>
    <n v="103"/>
    <n v="2790"/>
    <n v="612"/>
    <n v="26"/>
    <s v="W Pass"/>
    <x v="1"/>
    <x v="0"/>
    <s v="DRV6"/>
    <x v="4"/>
    <s v="External"/>
    <n v="4.7"/>
    <s v="North_External"/>
    <x v="0"/>
    <x v="0"/>
  </r>
  <r>
    <s v="D1981"/>
    <n v="1"/>
    <d v="2024-02-10T21:00:00"/>
    <s v="2024-02-11 09:00:00"/>
    <s v="2024-02-11 07:00:00"/>
    <x v="0"/>
    <n v="93"/>
    <n v="535"/>
    <n v="342"/>
    <n v="5"/>
    <s v="W Pass"/>
    <x v="3"/>
    <x v="1"/>
    <s v="DRV8"/>
    <x v="1"/>
    <s v="Internal"/>
    <n v="4.2"/>
    <s v="West_Internal"/>
    <x v="0"/>
    <x v="0"/>
  </r>
  <r>
    <s v="D1982"/>
    <n v="1"/>
    <d v="2024-02-10T22:00:00"/>
    <s v="2024-02-11 10:00:00"/>
    <s v="2024-02-11 08:00:00"/>
    <x v="2"/>
    <n v="115"/>
    <n v="985"/>
    <n v="363"/>
    <n v="28"/>
    <s v="W Pass"/>
    <x v="3"/>
    <x v="0"/>
    <s v="DRV30"/>
    <x v="3"/>
    <s v="External"/>
    <n v="4.5"/>
    <s v="Central_External"/>
    <x v="1"/>
    <x v="0"/>
  </r>
  <r>
    <s v="D1983"/>
    <n v="1"/>
    <d v="2024-02-10T23:00:00"/>
    <s v="2024-02-11 11:00:00"/>
    <s v="2024-02-11 09:00:00"/>
    <x v="0"/>
    <n v="465"/>
    <n v="1978"/>
    <n v="427"/>
    <n v="16"/>
    <s v="W Pass"/>
    <x v="2"/>
    <x v="1"/>
    <s v="DRV22"/>
    <x v="4"/>
    <s v="Internal"/>
    <n v="4"/>
    <s v="North_Internal"/>
    <x v="0"/>
    <x v="0"/>
  </r>
  <r>
    <s v="D1984"/>
    <n v="1"/>
    <d v="2024-02-11T00:00:00"/>
    <s v="2024-02-11 12:00:00"/>
    <s v="2024-02-11 10:00:00"/>
    <x v="3"/>
    <n v="583"/>
    <n v="2450"/>
    <n v="485"/>
    <n v="22"/>
    <s v="W Pass"/>
    <x v="1"/>
    <x v="2"/>
    <s v="DRV48"/>
    <x v="0"/>
    <s v="Internal"/>
    <n v="3.8"/>
    <s v="South_Internal"/>
    <x v="0"/>
    <x v="0"/>
  </r>
  <r>
    <s v="D1985"/>
    <n v="1"/>
    <d v="2024-02-11T01:00:00"/>
    <s v="2024-02-11 13:00:00"/>
    <s v="2024-02-11 11:00:00"/>
    <x v="4"/>
    <n v="930"/>
    <n v="3743"/>
    <n v="136"/>
    <n v="29"/>
    <s v="W Pass"/>
    <x v="0"/>
    <x v="0"/>
    <s v="DRV32"/>
    <x v="1"/>
    <s v="Internal"/>
    <m/>
    <s v="West_Internal"/>
    <x v="1"/>
    <x v="0"/>
  </r>
  <r>
    <s v="D1986"/>
    <n v="1"/>
    <d v="2024-02-11T02:00:00"/>
    <s v="2024-02-11 14:00:00"/>
    <s v="2024-02-11 12:00:00"/>
    <x v="2"/>
    <n v="542"/>
    <n v="793"/>
    <n v="585"/>
    <n v="14"/>
    <s v="W Pass"/>
    <x v="1"/>
    <x v="0"/>
    <s v="DRV34"/>
    <x v="4"/>
    <s v="External"/>
    <m/>
    <s v="North_External"/>
    <x v="0"/>
    <x v="0"/>
  </r>
  <r>
    <s v="D1987"/>
    <n v="1"/>
    <d v="2024-02-11T03:00:00"/>
    <s v="2024-02-11 15:00:00"/>
    <s v="2024-02-11 13:00:00"/>
    <x v="0"/>
    <n v="141"/>
    <n v="1818"/>
    <n v="690"/>
    <n v="4"/>
    <s v="W Pass"/>
    <x v="0"/>
    <x v="0"/>
    <s v="DRV21"/>
    <x v="1"/>
    <s v="External"/>
    <n v="4"/>
    <s v="West_External"/>
    <x v="0"/>
    <x v="0"/>
  </r>
  <r>
    <s v="D1988"/>
    <n v="1"/>
    <d v="2024-02-11T04:00:00"/>
    <s v="2024-02-11 16:00:00"/>
    <s v="2024-02-11 14:00:00"/>
    <x v="5"/>
    <n v="417"/>
    <n v="3951"/>
    <n v="392"/>
    <n v="16"/>
    <s v="W Pass"/>
    <x v="3"/>
    <x v="1"/>
    <s v="DRV16"/>
    <x v="2"/>
    <s v="External"/>
    <m/>
    <s v="East_External"/>
    <x v="1"/>
    <x v="0"/>
  </r>
  <r>
    <s v="D1989"/>
    <n v="1"/>
    <d v="2024-02-11T05:00:00"/>
    <s v="2024-02-11 17:00:00"/>
    <s v="2024-02-11 15:00:00"/>
    <x v="1"/>
    <n v="432"/>
    <n v="1151"/>
    <n v="422"/>
    <n v="5"/>
    <s v="W Pass"/>
    <x v="1"/>
    <x v="3"/>
    <s v="DRV46"/>
    <x v="4"/>
    <s v="Internal"/>
    <n v="4.2"/>
    <s v="North_Internal"/>
    <x v="0"/>
    <x v="0"/>
  </r>
  <r>
    <s v="D1990"/>
    <n v="1"/>
    <d v="2024-02-11T06:00:00"/>
    <s v="2024-02-11 18:00:00"/>
    <s v="2024-02-11 16:00:00"/>
    <x v="1"/>
    <n v="322"/>
    <n v="3271"/>
    <n v="539"/>
    <n v="17"/>
    <s v="W Pass"/>
    <x v="0"/>
    <x v="2"/>
    <s v="DRV16"/>
    <x v="3"/>
    <s v="Internal"/>
    <n v="4.5"/>
    <s v="Central_Internal"/>
    <x v="0"/>
    <x v="0"/>
  </r>
  <r>
    <s v="D1991"/>
    <n v="1"/>
    <d v="2024-02-11T07:00:00"/>
    <s v="2024-02-11 19:00:00"/>
    <s v="2024-02-11 17:00:00"/>
    <x v="0"/>
    <n v="641"/>
    <n v="2900"/>
    <n v="193"/>
    <n v="23"/>
    <s v="W Pass"/>
    <x v="0"/>
    <x v="3"/>
    <s v="DRV47"/>
    <x v="2"/>
    <s v="Internal"/>
    <n v="4"/>
    <s v="East_Internal"/>
    <x v="1"/>
    <x v="0"/>
  </r>
  <r>
    <s v="D1992"/>
    <n v="1"/>
    <d v="2024-02-11T08:00:00"/>
    <s v="2024-02-11 20:00:00"/>
    <s v="2024-02-11 18:00:00"/>
    <x v="0"/>
    <n v="573"/>
    <n v="1821"/>
    <n v="214"/>
    <n v="5"/>
    <s v="W Pass"/>
    <x v="3"/>
    <x v="3"/>
    <s v="DRV48"/>
    <x v="4"/>
    <s v="Internal"/>
    <n v="4.5"/>
    <s v="North_Internal"/>
    <x v="0"/>
    <x v="0"/>
  </r>
  <r>
    <s v="D1993"/>
    <n v="1"/>
    <d v="2024-02-11T09:00:00"/>
    <s v="2024-02-11 21:00:00"/>
    <s v="2024-02-11 19:00:00"/>
    <x v="4"/>
    <n v="426"/>
    <n v="3403"/>
    <n v="215"/>
    <n v="11"/>
    <s v="W Pass"/>
    <x v="2"/>
    <x v="0"/>
    <s v="DRV13"/>
    <x v="1"/>
    <s v="External"/>
    <n v="4.2"/>
    <s v="West_External"/>
    <x v="0"/>
    <x v="0"/>
  </r>
  <r>
    <s v="D1994"/>
    <n v="1"/>
    <d v="2024-02-11T10:00:00"/>
    <s v="2024-02-11 22:00:00"/>
    <s v="2024-02-11 20:00:00"/>
    <x v="3"/>
    <n v="493"/>
    <n v="2348"/>
    <n v="452"/>
    <n v="14"/>
    <s v="W Pass"/>
    <x v="3"/>
    <x v="0"/>
    <s v="DRV34"/>
    <x v="3"/>
    <s v="External"/>
    <m/>
    <s v="Central_External"/>
    <x v="1"/>
    <x v="0"/>
  </r>
  <r>
    <s v="D1995"/>
    <n v="1"/>
    <d v="2024-02-11T11:00:00"/>
    <s v="2024-02-11 23:00:00"/>
    <s v="2024-02-11 21:00:00"/>
    <x v="4"/>
    <n v="843"/>
    <n v="4658"/>
    <n v="527"/>
    <n v="29"/>
    <s v="W Pass"/>
    <x v="3"/>
    <x v="0"/>
    <s v="DRV31"/>
    <x v="4"/>
    <s v="External"/>
    <n v="4.2"/>
    <s v="North_External"/>
    <x v="0"/>
    <x v="0"/>
  </r>
  <r>
    <s v="D1996"/>
    <n v="1"/>
    <d v="2024-02-11T12:00:00"/>
    <s v="2024-02-12 00:00:00"/>
    <s v="2024-02-11 22:00:00"/>
    <x v="4"/>
    <n v="525"/>
    <n v="2325"/>
    <n v="204"/>
    <n v="5"/>
    <s v="W Pass"/>
    <x v="1"/>
    <x v="2"/>
    <s v="DRV7"/>
    <x v="2"/>
    <s v="External"/>
    <n v="3.8"/>
    <s v="East_External"/>
    <x v="0"/>
    <x v="0"/>
  </r>
  <r>
    <s v="D1997"/>
    <n v="1"/>
    <d v="2024-02-11T13:00:00"/>
    <s v="2024-02-12 01:00:00"/>
    <s v="2024-02-11 23:00:00"/>
    <x v="3"/>
    <n v="137"/>
    <n v="2897"/>
    <n v="261"/>
    <n v="23"/>
    <s v="W Pass"/>
    <x v="3"/>
    <x v="2"/>
    <s v="DRV45"/>
    <x v="4"/>
    <s v="Internal"/>
    <n v="4.2"/>
    <s v="North_Internal"/>
    <x v="1"/>
    <x v="0"/>
  </r>
  <r>
    <s v="D1998"/>
    <n v="1"/>
    <d v="2024-02-11T14:00:00"/>
    <s v="2024-02-12 02:00:00"/>
    <s v="2024-02-12 00:00:00"/>
    <x v="0"/>
    <n v="866"/>
    <n v="4641"/>
    <n v="394"/>
    <n v="22"/>
    <s v="W Pass"/>
    <x v="1"/>
    <x v="3"/>
    <s v="DRV5"/>
    <x v="4"/>
    <s v="Internal"/>
    <m/>
    <s v="North_Internal"/>
    <x v="0"/>
    <x v="0"/>
  </r>
  <r>
    <s v="D1999"/>
    <n v="1"/>
    <d v="2024-02-11T15:00:00"/>
    <s v="2024-02-12 03:00:00"/>
    <s v="2024-02-12 01:00:00"/>
    <x v="1"/>
    <n v="680"/>
    <n v="4782"/>
    <n v="727"/>
    <n v="22"/>
    <s v="W Pass"/>
    <x v="3"/>
    <x v="1"/>
    <s v="DRV30"/>
    <x v="4"/>
    <s v="Internal"/>
    <n v="4.5"/>
    <s v="North_Internal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s v="D1000"/>
    <n v="1"/>
    <d v="2024-01-01T00:00:00"/>
    <s v="2024-01-01 12:00:00"/>
    <s v="2024-01-01 10:00:00"/>
    <s v="2024-01-01 00:00:00"/>
    <x v="0"/>
    <x v="0"/>
    <x v="0"/>
    <n v="99"/>
    <n v="4210"/>
    <n v="3.5437710437710437"/>
    <n v="3765"/>
    <n v="445"/>
    <n v="29"/>
    <s v="W Pass"/>
    <x v="0"/>
    <s v="Urgent"/>
    <s v="DRV28"/>
    <x v="0"/>
    <s v="Internal"/>
    <x v="0"/>
    <s v="South_Internal"/>
    <n v="2.0000000000582077"/>
    <n v="0"/>
  </r>
  <r>
    <s v="D1001"/>
    <n v="1"/>
    <d v="2024-01-01T01:00:00"/>
    <s v="2024-01-01 13:00:00"/>
    <s v="2024-01-01 11:00:00"/>
    <s v="2024-01-01 01:00:00"/>
    <x v="0"/>
    <x v="0"/>
    <x v="1"/>
    <n v="158"/>
    <n v="2456"/>
    <n v="1.2953586497890295"/>
    <n v="1678"/>
    <n v="778"/>
    <n v="11"/>
    <s v="W Pass"/>
    <x v="1"/>
    <s v="Urgent"/>
    <s v="DRV1"/>
    <x v="1"/>
    <s v="Internal"/>
    <x v="1"/>
    <s v="West_Internal"/>
    <n v="1.9999999998835847"/>
    <n v="0"/>
  </r>
  <r>
    <s v="D1002"/>
    <n v="1"/>
    <d v="2024-01-01T02:00:00"/>
    <s v="2024-01-01 14:00:00"/>
    <s v="2024-01-01 12:00:00"/>
    <s v="2024-01-01 02:00:00"/>
    <x v="0"/>
    <x v="0"/>
    <x v="2"/>
    <n v="616"/>
    <n v="3592"/>
    <n v="0.48593073593073594"/>
    <n v="3351"/>
    <n v="241"/>
    <n v="22"/>
    <s v="W Pass"/>
    <x v="2"/>
    <s v="Medium"/>
    <s v="DRV32"/>
    <x v="0"/>
    <s v="Internal"/>
    <x v="2"/>
    <s v="South_Internal"/>
    <n v="2.0000000000582077"/>
    <n v="0"/>
  </r>
  <r>
    <s v="D1003"/>
    <n v="1"/>
    <d v="2024-01-01T03:00:00"/>
    <s v="2024-01-01 15:00:00"/>
    <s v="2024-01-01 13:00:00"/>
    <s v="2024-01-01 03:00:00"/>
    <x v="0"/>
    <x v="0"/>
    <x v="1"/>
    <n v="421"/>
    <n v="4812"/>
    <n v="0.95249406175771967"/>
    <n v="4054"/>
    <n v="758"/>
    <n v="20"/>
    <s v="W Pass"/>
    <x v="3"/>
    <s v="High"/>
    <s v="DRV30"/>
    <x v="1"/>
    <s v="External"/>
    <x v="2"/>
    <s v="West_External"/>
    <n v="2.0000000000582077"/>
    <n v="0"/>
  </r>
  <r>
    <s v="D1004"/>
    <n v="1"/>
    <d v="2024-01-01T04:00:00"/>
    <s v="2024-01-01 16:00:00"/>
    <s v="2024-01-01 14:00:00"/>
    <s v="2024-01-01 04:00:00"/>
    <x v="0"/>
    <x v="0"/>
    <x v="0"/>
    <n v="754"/>
    <n v="2785"/>
    <n v="0.3078028293545535"/>
    <n v="2213"/>
    <n v="572"/>
    <n v="1"/>
    <s v="W Pass"/>
    <x v="1"/>
    <s v="Urgent"/>
    <s v="DRV42"/>
    <x v="1"/>
    <s v="Internal"/>
    <x v="3"/>
    <s v="West_Internal"/>
    <n v="1.9999999998835847"/>
    <n v="0"/>
  </r>
  <r>
    <s v="D1005"/>
    <n v="1"/>
    <d v="2024-01-01T05:00:00"/>
    <s v="2024-01-01 17:00:00"/>
    <s v="2024-01-01 15:00:00"/>
    <s v="2024-01-01 05:00:00"/>
    <x v="0"/>
    <x v="0"/>
    <x v="2"/>
    <n v="487"/>
    <n v="1105"/>
    <n v="0.18908281998631074"/>
    <n v="434"/>
    <n v="671"/>
    <n v="2"/>
    <s v="W Pass"/>
    <x v="2"/>
    <s v="Urgent"/>
    <s v="DRV19"/>
    <x v="2"/>
    <s v="Internal"/>
    <x v="1"/>
    <s v="East_Internal"/>
    <n v="2.0000000000582077"/>
    <n v="0"/>
  </r>
  <r>
    <s v="D1006"/>
    <n v="1"/>
    <d v="2024-01-01T06:00:00"/>
    <s v="2024-01-01 18:00:00"/>
    <s v="2024-01-01 16:00:00"/>
    <s v="2024-01-01 06:00:00"/>
    <x v="0"/>
    <x v="0"/>
    <x v="2"/>
    <n v="61"/>
    <n v="1049"/>
    <n v="1.4330601092896176"/>
    <n v="915"/>
    <n v="134"/>
    <n v="2"/>
    <s v="W Pass"/>
    <x v="0"/>
    <s v="High"/>
    <s v="DRV20"/>
    <x v="3"/>
    <s v="External"/>
    <x v="0"/>
    <s v="Central_External"/>
    <n v="2.0000000000582077"/>
    <n v="0"/>
  </r>
  <r>
    <s v="D1007"/>
    <n v="1"/>
    <d v="2024-01-01T07:00:00"/>
    <s v="2024-01-01 19:00:00"/>
    <s v="2024-01-01 17:00:00"/>
    <s v="2024-01-01 07:00:00"/>
    <x v="0"/>
    <x v="0"/>
    <x v="3"/>
    <n v="696"/>
    <n v="3709"/>
    <n v="0.44408524904214558"/>
    <n v="3122"/>
    <n v="587"/>
    <n v="10"/>
    <s v="W Pass"/>
    <x v="2"/>
    <s v="Urgent"/>
    <s v="DRV27"/>
    <x v="3"/>
    <s v="Internal"/>
    <x v="4"/>
    <s v="Central_Internal"/>
    <n v="1.9999999998835847"/>
    <n v="0"/>
  </r>
  <r>
    <s v="D1008"/>
    <n v="1"/>
    <d v="2024-01-01T08:00:00"/>
    <s v="2024-01-01 20:00:00"/>
    <s v="2024-01-01 18:00:00"/>
    <s v="2024-01-01 08:00:00"/>
    <x v="0"/>
    <x v="0"/>
    <x v="0"/>
    <n v="346"/>
    <n v="3292"/>
    <n v="0.7928709055876686"/>
    <n v="2837"/>
    <n v="455"/>
    <n v="19"/>
    <s v="W Pass"/>
    <x v="3"/>
    <s v="High"/>
    <s v="DRV37"/>
    <x v="3"/>
    <s v="External"/>
    <x v="3"/>
    <s v="Central_External"/>
    <n v="2.0000000000582077"/>
    <n v="0"/>
  </r>
  <r>
    <s v="D1009"/>
    <n v="1"/>
    <d v="2024-01-01T09:00:00"/>
    <s v="2024-01-01 21:00:00"/>
    <s v="2024-01-01 19:00:00"/>
    <s v="2024-01-01 09:00:00"/>
    <x v="0"/>
    <x v="0"/>
    <x v="4"/>
    <n v="578"/>
    <n v="1507"/>
    <n v="0.21727220299884659"/>
    <n v="956"/>
    <n v="551"/>
    <n v="5"/>
    <s v="W Pass"/>
    <x v="2"/>
    <s v="Urgent"/>
    <s v="DRV4"/>
    <x v="1"/>
    <s v="Internal"/>
    <x v="2"/>
    <s v="West_Internal"/>
    <n v="2.0000000000582077"/>
    <n v="0"/>
  </r>
  <r>
    <s v="D1010"/>
    <n v="1"/>
    <d v="2024-01-01T10:00:00"/>
    <s v="2024-01-01 22:00:00"/>
    <s v="2024-01-01 20:00:00"/>
    <s v="2024-01-01 10:00:00"/>
    <x v="0"/>
    <x v="0"/>
    <x v="0"/>
    <n v="697"/>
    <n v="760"/>
    <n v="9.0865614538498327E-2"/>
    <n v="453"/>
    <n v="307"/>
    <n v="11"/>
    <s v="W Pass"/>
    <x v="1"/>
    <s v="Urgent"/>
    <s v="DRV23"/>
    <x v="0"/>
    <s v="Internal"/>
    <x v="5"/>
    <s v="South_Internal"/>
    <n v="1.9999999998835847"/>
    <n v="0"/>
  </r>
  <r>
    <s v="D1011"/>
    <n v="1"/>
    <d v="2024-01-01T11:00:00"/>
    <s v="2024-01-01 23:00:00"/>
    <s v="2024-01-01 21:00:00"/>
    <s v="2024-01-01 11:00:00"/>
    <x v="0"/>
    <x v="0"/>
    <x v="3"/>
    <n v="646"/>
    <n v="2079"/>
    <n v="0.26818885448916407"/>
    <n v="1522"/>
    <n v="557"/>
    <n v="13"/>
    <s v="W Pass"/>
    <x v="3"/>
    <s v="Urgent"/>
    <s v="DRV29"/>
    <x v="4"/>
    <s v="Internal"/>
    <x v="5"/>
    <s v="North_Internal"/>
    <n v="2.0000000000582077"/>
    <n v="0"/>
  </r>
  <r>
    <s v="D1012"/>
    <n v="1"/>
    <d v="2024-01-01T12:00:00"/>
    <s v="2024-01-02 00:00:00"/>
    <s v="2024-01-01 22:00:00"/>
    <s v="2024-01-01 12:00:00"/>
    <x v="0"/>
    <x v="0"/>
    <x v="2"/>
    <n v="777"/>
    <n v="3444"/>
    <n v="0.36936936936936937"/>
    <n v="2973"/>
    <n v="471"/>
    <n v="20"/>
    <s v="W Pass"/>
    <x v="2"/>
    <s v="Medium"/>
    <s v="DRV30"/>
    <x v="2"/>
    <s v="Internal"/>
    <x v="4"/>
    <s v="East_Internal"/>
    <n v="2.0000000000582077"/>
    <n v="0"/>
  </r>
  <r>
    <s v="D1013"/>
    <n v="1"/>
    <d v="2024-01-01T13:00:00"/>
    <s v="2024-01-02 01:00:00"/>
    <s v="2024-01-01 23:00:00"/>
    <s v="2024-01-01 13:00:00"/>
    <x v="0"/>
    <x v="0"/>
    <x v="1"/>
    <n v="566"/>
    <n v="4342"/>
    <n v="0.63928150765606595"/>
    <n v="4072"/>
    <n v="270"/>
    <n v="25"/>
    <s v="W Pass"/>
    <x v="2"/>
    <s v="Low"/>
    <s v="DRV28"/>
    <x v="0"/>
    <s v="External"/>
    <x v="0"/>
    <s v="South_External"/>
    <n v="1.9999999998835847"/>
    <n v="0"/>
  </r>
  <r>
    <s v="D1014"/>
    <n v="1"/>
    <d v="2024-01-01T14:00:00"/>
    <s v="2024-01-02 02:00:00"/>
    <s v="2024-01-02 00:00:00"/>
    <s v="2024-01-01 14:00:00"/>
    <x v="0"/>
    <x v="0"/>
    <x v="5"/>
    <n v="135"/>
    <n v="911"/>
    <n v="0.56234567901234567"/>
    <n v="157"/>
    <n v="754"/>
    <n v="22"/>
    <s v="W Pass"/>
    <x v="3"/>
    <s v="Low"/>
    <s v="DRV50"/>
    <x v="4"/>
    <s v="Internal"/>
    <x v="2"/>
    <s v="North_Internal"/>
    <n v="2.0000000000582077"/>
    <n v="0"/>
  </r>
  <r>
    <s v="D1015"/>
    <n v="1"/>
    <d v="2024-01-01T15:00:00"/>
    <s v="2024-01-02 03:00:00"/>
    <s v="2024-01-02 01:00:00"/>
    <s v="2024-01-01 15:00:00"/>
    <x v="0"/>
    <x v="0"/>
    <x v="3"/>
    <n v="672"/>
    <n v="4523"/>
    <n v="0.56088789682539686"/>
    <n v="3742"/>
    <n v="781"/>
    <n v="25"/>
    <s v="W Pass"/>
    <x v="3"/>
    <s v="Low"/>
    <s v="DRV27"/>
    <x v="0"/>
    <s v="External"/>
    <x v="3"/>
    <s v="South_External"/>
    <n v="2.0000000000582077"/>
    <n v="0"/>
  </r>
  <r>
    <s v="D1016"/>
    <n v="1"/>
    <d v="2024-01-01T16:00:00"/>
    <s v="2024-01-02 04:00:00"/>
    <s v="2024-01-02 02:00:00"/>
    <s v="2024-01-01 16:00:00"/>
    <x v="0"/>
    <x v="0"/>
    <x v="5"/>
    <n v="520"/>
    <n v="1300"/>
    <n v="0.20833333333333334"/>
    <n v="912"/>
    <n v="388"/>
    <n v="22"/>
    <s v="W Pass"/>
    <x v="3"/>
    <s v="Urgent"/>
    <s v="DRV44"/>
    <x v="0"/>
    <s v="External"/>
    <x v="5"/>
    <s v="South_External"/>
    <n v="1.9999999998835847"/>
    <n v="0"/>
  </r>
  <r>
    <s v="D1017"/>
    <n v="1"/>
    <d v="2024-01-01T17:00:00"/>
    <s v="2024-01-02 05:00:00"/>
    <s v="2024-01-02 03:00:00"/>
    <s v="2024-01-01 17:00:00"/>
    <x v="0"/>
    <x v="0"/>
    <x v="4"/>
    <n v="73"/>
    <n v="917"/>
    <n v="1.0468036529680365"/>
    <n v="473"/>
    <n v="444"/>
    <n v="15"/>
    <s v="W Pass"/>
    <x v="2"/>
    <s v="Urgent"/>
    <s v="DRV41"/>
    <x v="2"/>
    <s v="Internal"/>
    <x v="5"/>
    <s v="East_Internal"/>
    <n v="2.0000000000582077"/>
    <n v="0"/>
  </r>
  <r>
    <s v="D1018"/>
    <n v="1"/>
    <d v="2024-01-01T18:00:00"/>
    <s v="2024-01-02 06:00:00"/>
    <s v="2024-01-02 04:00:00"/>
    <s v="2024-01-01 18:00:00"/>
    <x v="0"/>
    <x v="0"/>
    <x v="0"/>
    <n v="390"/>
    <n v="4171"/>
    <n v="0.89123931623931629"/>
    <n v="4062"/>
    <n v="109"/>
    <n v="14"/>
    <s v="W Pass"/>
    <x v="2"/>
    <s v="Medium"/>
    <s v="DRV34"/>
    <x v="3"/>
    <s v="External"/>
    <x v="0"/>
    <s v="Central_External"/>
    <n v="2.0000000000582077"/>
    <n v="0"/>
  </r>
  <r>
    <s v="D1019"/>
    <n v="1"/>
    <d v="2024-01-01T19:00:00"/>
    <s v="2024-01-02 07:00:00"/>
    <s v="2024-01-02 05:00:00"/>
    <s v="2024-01-01 19:00:00"/>
    <x v="0"/>
    <x v="0"/>
    <x v="3"/>
    <n v="202"/>
    <n v="4793"/>
    <n v="1.9773102310231023"/>
    <n v="4296"/>
    <n v="497"/>
    <n v="7"/>
    <s v="W Pass"/>
    <x v="3"/>
    <s v="Medium"/>
    <s v="DRV22"/>
    <x v="3"/>
    <s v="External"/>
    <x v="0"/>
    <s v="Central_External"/>
    <n v="1.9999999998835847"/>
    <n v="0"/>
  </r>
  <r>
    <s v="D1020"/>
    <n v="1"/>
    <d v="2024-01-01T20:00:00"/>
    <s v="2024-01-02 08:00:00"/>
    <s v="2024-01-02 06:00:00"/>
    <s v="2024-01-01 20:00:00"/>
    <x v="0"/>
    <x v="0"/>
    <x v="4"/>
    <n v="254"/>
    <n v="2837"/>
    <n v="0.93077427821522307"/>
    <n v="2520"/>
    <n v="317"/>
    <n v="7"/>
    <s v="W Pass"/>
    <x v="0"/>
    <s v="Low"/>
    <s v="DRV7"/>
    <x v="2"/>
    <s v="External"/>
    <x v="4"/>
    <s v="East_External"/>
    <n v="2.0000000000582077"/>
    <n v="0"/>
  </r>
  <r>
    <s v="D1021"/>
    <n v="1"/>
    <d v="2024-01-01T21:00:00"/>
    <s v="2024-01-02 09:00:00"/>
    <s v="2024-01-02 07:00:00"/>
    <s v="2024-01-01 21:00:00"/>
    <x v="0"/>
    <x v="0"/>
    <x v="1"/>
    <n v="479"/>
    <n v="2970"/>
    <n v="0.51670146137787054"/>
    <n v="2601"/>
    <n v="369"/>
    <n v="12"/>
    <s v="W Pass"/>
    <x v="0"/>
    <s v="Medium"/>
    <s v="DRV41"/>
    <x v="3"/>
    <s v="External"/>
    <x v="1"/>
    <s v="Central_External"/>
    <n v="2.0000000000582077"/>
    <n v="0"/>
  </r>
  <r>
    <s v="D1022"/>
    <n v="1"/>
    <d v="2024-01-01T22:00:00"/>
    <s v="2024-01-02 10:00:00"/>
    <s v="2024-01-02 08:00:00"/>
    <s v="2024-01-01 22:00:00"/>
    <x v="0"/>
    <x v="0"/>
    <x v="3"/>
    <n v="694"/>
    <n v="4348"/>
    <n v="0.52209414024975986"/>
    <n v="4295"/>
    <n v="53"/>
    <n v="23"/>
    <s v="W Pass"/>
    <x v="0"/>
    <s v="High"/>
    <s v="DRV13"/>
    <x v="3"/>
    <s v="Internal"/>
    <x v="5"/>
    <s v="Central_Internal"/>
    <n v="1.9999999998835847"/>
    <n v="0"/>
  </r>
  <r>
    <s v="D1023"/>
    <n v="1"/>
    <d v="2024-01-01T23:00:00"/>
    <s v="2024-01-02 11:00:00"/>
    <s v="2024-01-02 09:00:00"/>
    <s v="2024-01-01 23:00:00"/>
    <x v="0"/>
    <x v="0"/>
    <x v="0"/>
    <n v="650"/>
    <n v="2306"/>
    <n v="0.29564102564102562"/>
    <n v="1986"/>
    <n v="320"/>
    <n v="9"/>
    <s v="W Pass"/>
    <x v="1"/>
    <s v="Low"/>
    <s v="DRV1"/>
    <x v="2"/>
    <s v="Internal"/>
    <x v="5"/>
    <s v="East_Internal"/>
    <n v="2.0000000000582077"/>
    <n v="0"/>
  </r>
  <r>
    <s v="D1024"/>
    <n v="1"/>
    <d v="2024-01-02T00:00:00"/>
    <s v="2024-01-02 12:00:00"/>
    <s v="2024-01-02 10:00:00"/>
    <s v="2024-01-02 00:00:00"/>
    <x v="0"/>
    <x v="0"/>
    <x v="0"/>
    <n v="957"/>
    <n v="4499"/>
    <n v="0.39176245210727967"/>
    <n v="4211"/>
    <n v="288"/>
    <n v="20"/>
    <s v="W Pass"/>
    <x v="2"/>
    <s v="High"/>
    <s v="DRV3"/>
    <x v="4"/>
    <s v="Internal"/>
    <x v="2"/>
    <s v="North_Internal"/>
    <n v="2.0000000000582077"/>
    <n v="0"/>
  </r>
  <r>
    <s v="D1025"/>
    <n v="1"/>
    <d v="2024-01-02T01:00:00"/>
    <s v="2024-01-02 13:00:00"/>
    <s v="2024-01-02 11:00:00"/>
    <s v="2024-01-02 01:00:00"/>
    <x v="0"/>
    <x v="0"/>
    <x v="2"/>
    <n v="623"/>
    <n v="983"/>
    <n v="0.13148742643124667"/>
    <n v="690"/>
    <n v="293"/>
    <n v="9"/>
    <s v="W Pass"/>
    <x v="0"/>
    <s v="Urgent"/>
    <s v="DRV24"/>
    <x v="3"/>
    <s v="Internal"/>
    <x v="2"/>
    <s v="Central_Internal"/>
    <n v="1.9999999998835847"/>
    <n v="0"/>
  </r>
  <r>
    <s v="D1026"/>
    <n v="1"/>
    <d v="2024-01-02T02:00:00"/>
    <s v="2024-01-02 14:00:00"/>
    <s v="2024-01-02 12:00:00"/>
    <s v="2024-01-02 02:00:00"/>
    <x v="0"/>
    <x v="0"/>
    <x v="0"/>
    <n v="412"/>
    <n v="4696"/>
    <n v="0.94983818770226536"/>
    <n v="3900"/>
    <n v="796"/>
    <n v="3"/>
    <s v="W Pass"/>
    <x v="2"/>
    <s v="Low"/>
    <s v="DRV40"/>
    <x v="1"/>
    <s v="External"/>
    <x v="2"/>
    <s v="West_External"/>
    <n v="2.0000000000582077"/>
    <n v="0"/>
  </r>
  <r>
    <s v="D1027"/>
    <n v="1"/>
    <d v="2024-01-02T03:00:00"/>
    <s v="2024-01-02 15:00:00"/>
    <s v="2024-01-02 13:00:00"/>
    <s v="2024-01-02 03:00:00"/>
    <x v="0"/>
    <x v="0"/>
    <x v="0"/>
    <n v="749"/>
    <n v="2290"/>
    <n v="0.25478415665331555"/>
    <n v="1559"/>
    <n v="731"/>
    <n v="14"/>
    <s v="W Pass"/>
    <x v="1"/>
    <s v="Medium"/>
    <s v="DRV21"/>
    <x v="2"/>
    <s v="External"/>
    <x v="0"/>
    <s v="East_External"/>
    <n v="2.0000000000582077"/>
    <n v="0"/>
  </r>
  <r>
    <s v="D1028"/>
    <n v="1"/>
    <d v="2024-01-02T04:00:00"/>
    <s v="2024-01-02 16:00:00"/>
    <s v="2024-01-02 14:00:00"/>
    <s v="2024-01-02 04:00:00"/>
    <x v="0"/>
    <x v="0"/>
    <x v="2"/>
    <n v="206"/>
    <n v="4929"/>
    <n v="1.9939320388349515"/>
    <n v="4208"/>
    <n v="721"/>
    <n v="5"/>
    <s v="W Pass"/>
    <x v="0"/>
    <s v="Medium"/>
    <s v="DRV36"/>
    <x v="0"/>
    <s v="Internal"/>
    <x v="5"/>
    <s v="South_Internal"/>
    <n v="1.9999999998835847"/>
    <n v="0"/>
  </r>
  <r>
    <s v="D1029"/>
    <n v="1"/>
    <d v="2024-01-02T05:00:00"/>
    <s v="2024-01-02 17:00:00"/>
    <s v="2024-01-02 15:00:00"/>
    <s v="2024-01-02 05:00:00"/>
    <x v="0"/>
    <x v="0"/>
    <x v="1"/>
    <n v="263"/>
    <n v="2948"/>
    <n v="0.93409378960709755"/>
    <n v="2368"/>
    <n v="580"/>
    <n v="14"/>
    <s v="W Pass"/>
    <x v="1"/>
    <s v="Medium"/>
    <s v="DRV12"/>
    <x v="4"/>
    <s v="Internal"/>
    <x v="0"/>
    <s v="North_Internal"/>
    <n v="2.0000000000582077"/>
    <n v="0"/>
  </r>
  <r>
    <s v="D1030"/>
    <n v="1"/>
    <d v="2024-01-02T06:00:00"/>
    <s v="2024-01-02 18:00:00"/>
    <s v="2024-01-02 16:00:00"/>
    <s v="2024-01-02 06:00:00"/>
    <x v="0"/>
    <x v="0"/>
    <x v="0"/>
    <n v="528"/>
    <n v="3248"/>
    <n v="0.51262626262626265"/>
    <n v="2742"/>
    <n v="506"/>
    <n v="27"/>
    <s v="W Pass"/>
    <x v="0"/>
    <s v="High"/>
    <s v="DRV39"/>
    <x v="0"/>
    <s v="Internal"/>
    <x v="0"/>
    <s v="South_Internal"/>
    <n v="2.0000000000582077"/>
    <n v="0"/>
  </r>
  <r>
    <s v="D1031"/>
    <n v="1"/>
    <d v="2024-01-02T07:00:00"/>
    <s v="2024-01-02 19:00:00"/>
    <s v="2024-01-02 17:00:00"/>
    <s v="2024-01-02 07:00:00"/>
    <x v="0"/>
    <x v="0"/>
    <x v="5"/>
    <n v="640"/>
    <n v="1608"/>
    <n v="0.20937500000000001"/>
    <n v="1261"/>
    <n v="347"/>
    <n v="6"/>
    <s v="W Pass"/>
    <x v="1"/>
    <s v="Low"/>
    <s v="DRV33"/>
    <x v="1"/>
    <s v="Internal"/>
    <x v="5"/>
    <s v="West_Internal"/>
    <n v="1.9999999998835847"/>
    <n v="0"/>
  </r>
  <r>
    <s v="D1032"/>
    <n v="1"/>
    <d v="2024-01-02T08:00:00"/>
    <s v="2024-01-02 20:00:00"/>
    <s v="2024-01-02 18:00:00"/>
    <s v="2024-01-02 08:00:00"/>
    <x v="0"/>
    <x v="0"/>
    <x v="1"/>
    <n v="864"/>
    <n v="2493"/>
    <n v="0.2404513888888889"/>
    <n v="1847"/>
    <n v="646"/>
    <n v="4"/>
    <s v="W Pass"/>
    <x v="2"/>
    <s v="Low"/>
    <s v="DRV38"/>
    <x v="4"/>
    <s v="External"/>
    <x v="1"/>
    <s v="North_External"/>
    <n v="2.0000000000582077"/>
    <n v="0"/>
  </r>
  <r>
    <s v="D1033"/>
    <n v="1"/>
    <d v="2024-01-02T09:00:00"/>
    <s v="2024-01-02 21:00:00"/>
    <s v="2024-01-02 19:00:00"/>
    <s v="2024-01-02 09:00:00"/>
    <x v="0"/>
    <x v="0"/>
    <x v="2"/>
    <n v="922"/>
    <n v="2859"/>
    <n v="0.25840563991323212"/>
    <n v="2244"/>
    <n v="615"/>
    <n v="5"/>
    <s v="W Pass"/>
    <x v="3"/>
    <s v="Medium"/>
    <s v="DRV12"/>
    <x v="0"/>
    <s v="Internal"/>
    <x v="5"/>
    <s v="South_Internal"/>
    <n v="2.0000000000582077"/>
    <n v="0"/>
  </r>
  <r>
    <s v="D1034"/>
    <n v="1"/>
    <d v="2024-01-02T10:00:00"/>
    <s v="2024-01-02 22:00:00"/>
    <s v="2024-01-02 20:00:00"/>
    <s v="2024-01-02 10:00:00"/>
    <x v="0"/>
    <x v="0"/>
    <x v="4"/>
    <n v="154"/>
    <n v="2786"/>
    <n v="1.5075757575757576"/>
    <n v="2467"/>
    <n v="319"/>
    <n v="15"/>
    <s v="W Pass"/>
    <x v="2"/>
    <s v="Urgent"/>
    <s v="DRV1"/>
    <x v="0"/>
    <s v="Internal"/>
    <x v="5"/>
    <s v="South_Internal"/>
    <n v="1.9999999998835847"/>
    <n v="0"/>
  </r>
  <r>
    <s v="D1035"/>
    <n v="1"/>
    <d v="2024-01-02T11:00:00"/>
    <s v="2024-01-02 23:00:00"/>
    <s v="2024-01-02 21:00:00"/>
    <s v="2024-01-02 11:00:00"/>
    <x v="0"/>
    <x v="0"/>
    <x v="3"/>
    <n v="596"/>
    <n v="4304"/>
    <n v="0.60178970917225949"/>
    <n v="3980"/>
    <n v="324"/>
    <n v="27"/>
    <s v="W Pass"/>
    <x v="1"/>
    <s v="Low"/>
    <s v="DRV39"/>
    <x v="0"/>
    <s v="Internal"/>
    <x v="3"/>
    <s v="South_Internal"/>
    <n v="2.0000000000582077"/>
    <n v="0"/>
  </r>
  <r>
    <s v="D1036"/>
    <n v="1"/>
    <d v="2024-01-02T12:00:00"/>
    <s v="2024-01-03 00:00:00"/>
    <s v="2024-01-02 22:00:00"/>
    <s v="2024-01-02 12:00:00"/>
    <x v="0"/>
    <x v="0"/>
    <x v="3"/>
    <n v="845"/>
    <n v="4859"/>
    <n v="0.47919132149901383"/>
    <n v="4449"/>
    <n v="410"/>
    <n v="26"/>
    <s v="W Pass"/>
    <x v="2"/>
    <s v="Medium"/>
    <s v="DRV43"/>
    <x v="0"/>
    <s v="External"/>
    <x v="1"/>
    <s v="South_External"/>
    <n v="2.0000000000582077"/>
    <n v="0"/>
  </r>
  <r>
    <s v="D1037"/>
    <n v="1"/>
    <d v="2024-01-02T13:00:00"/>
    <s v="2024-01-03 01:00:00"/>
    <s v="2024-01-02 23:00:00"/>
    <s v="2024-01-02 13:00:00"/>
    <x v="0"/>
    <x v="0"/>
    <x v="5"/>
    <n v="80"/>
    <n v="4093"/>
    <n v="4.2635416666666668"/>
    <n v="3926"/>
    <n v="167"/>
    <n v="24"/>
    <s v="W Pass"/>
    <x v="3"/>
    <s v="Urgent"/>
    <s v="DRV42"/>
    <x v="0"/>
    <s v="External"/>
    <x v="3"/>
    <s v="South_External"/>
    <n v="1.9999999998835847"/>
    <n v="0"/>
  </r>
  <r>
    <s v="D1038"/>
    <n v="1"/>
    <d v="2024-01-02T14:00:00"/>
    <s v="2024-01-03 02:00:00"/>
    <s v="2024-01-03 00:00:00"/>
    <s v="2024-01-02 14:00:00"/>
    <x v="0"/>
    <x v="0"/>
    <x v="5"/>
    <n v="633"/>
    <n v="4705"/>
    <n v="0.61940494997367035"/>
    <n v="4356"/>
    <n v="349"/>
    <n v="2"/>
    <s v="W Pass"/>
    <x v="0"/>
    <s v="Urgent"/>
    <s v="DRV40"/>
    <x v="4"/>
    <s v="Internal"/>
    <x v="0"/>
    <s v="North_Internal"/>
    <n v="2.0000000000582077"/>
    <n v="0"/>
  </r>
  <r>
    <s v="D1039"/>
    <n v="1"/>
    <d v="2024-01-02T15:00:00"/>
    <s v="2024-01-03 03:00:00"/>
    <s v="2024-01-03 01:00:00"/>
    <s v="2024-01-02 15:00:00"/>
    <x v="0"/>
    <x v="0"/>
    <x v="3"/>
    <n v="880"/>
    <n v="1889"/>
    <n v="0.17888257575757577"/>
    <n v="1298"/>
    <n v="591"/>
    <n v="18"/>
    <s v="W Pass"/>
    <x v="0"/>
    <s v="Medium"/>
    <s v="DRV45"/>
    <x v="3"/>
    <s v="Internal"/>
    <x v="5"/>
    <s v="Central_Internal"/>
    <n v="2.0000000000582077"/>
    <n v="0"/>
  </r>
  <r>
    <s v="D1040"/>
    <n v="1"/>
    <d v="2024-01-02T16:00:00"/>
    <s v="2024-01-03 04:00:00"/>
    <s v="2024-01-03 02:00:00"/>
    <s v="2024-01-02 16:00:00"/>
    <x v="0"/>
    <x v="0"/>
    <x v="4"/>
    <n v="872"/>
    <n v="1540"/>
    <n v="0.14717125382262997"/>
    <n v="1056"/>
    <n v="484"/>
    <n v="23"/>
    <s v="W Pass"/>
    <x v="0"/>
    <s v="Low"/>
    <s v="DRV10"/>
    <x v="1"/>
    <s v="External"/>
    <x v="0"/>
    <s v="West_External"/>
    <n v="1.9999999998835847"/>
    <n v="0"/>
  </r>
  <r>
    <s v="D1041"/>
    <n v="1"/>
    <d v="2024-01-02T17:00:00"/>
    <s v="2024-01-03 05:00:00"/>
    <s v="2024-01-03 03:00:00"/>
    <s v="2024-01-02 17:00:00"/>
    <x v="0"/>
    <x v="0"/>
    <x v="2"/>
    <n v="326"/>
    <n v="3483"/>
    <n v="0.89033742331288346"/>
    <n v="2968"/>
    <n v="515"/>
    <n v="1"/>
    <s v="W Pass"/>
    <x v="1"/>
    <s v="Medium"/>
    <s v="DRV8"/>
    <x v="1"/>
    <s v="Internal"/>
    <x v="2"/>
    <s v="West_Internal"/>
    <n v="2.0000000000582077"/>
    <n v="0"/>
  </r>
  <r>
    <s v="D1042"/>
    <n v="1"/>
    <d v="2024-01-02T18:00:00"/>
    <s v="2024-01-03 06:00:00"/>
    <s v="2024-01-03 04:00:00"/>
    <s v="2024-01-02 18:00:00"/>
    <x v="0"/>
    <x v="0"/>
    <x v="1"/>
    <n v="653"/>
    <n v="3856"/>
    <n v="0.49208779989790707"/>
    <n v="3141"/>
    <n v="715"/>
    <n v="26"/>
    <s v="W Pass"/>
    <x v="3"/>
    <s v="High"/>
    <s v="DRV46"/>
    <x v="3"/>
    <s v="Internal"/>
    <x v="0"/>
    <s v="Central_Internal"/>
    <n v="2.0000000000582077"/>
    <n v="0"/>
  </r>
  <r>
    <s v="D1043"/>
    <n v="1"/>
    <d v="2024-01-02T19:00:00"/>
    <s v="2024-01-03 07:00:00"/>
    <s v="2024-01-03 05:00:00"/>
    <s v="2024-01-02 19:00:00"/>
    <x v="0"/>
    <x v="0"/>
    <x v="3"/>
    <n v="471"/>
    <n v="1736"/>
    <n v="0.30714791224345367"/>
    <n v="1484"/>
    <n v="252"/>
    <n v="24"/>
    <s v="W Pass"/>
    <x v="0"/>
    <s v="High"/>
    <s v="DRV49"/>
    <x v="0"/>
    <s v="Internal"/>
    <x v="0"/>
    <s v="South_Internal"/>
    <n v="1.9999999998835847"/>
    <n v="0"/>
  </r>
  <r>
    <s v="D1044"/>
    <n v="1"/>
    <d v="2024-01-02T20:00:00"/>
    <s v="2024-01-03 08:00:00"/>
    <s v="2024-01-03 06:00:00"/>
    <s v="2024-01-02 20:00:00"/>
    <x v="0"/>
    <x v="0"/>
    <x v="3"/>
    <n v="366"/>
    <n v="3970"/>
    <n v="0.9039162112932605"/>
    <n v="3371"/>
    <n v="599"/>
    <n v="9"/>
    <s v="W Pass"/>
    <x v="0"/>
    <s v="Medium"/>
    <s v="DRV43"/>
    <x v="1"/>
    <s v="Internal"/>
    <x v="1"/>
    <s v="West_Internal"/>
    <n v="2.0000000000582077"/>
    <n v="0"/>
  </r>
  <r>
    <s v="D1045"/>
    <n v="1"/>
    <d v="2024-01-02T21:00:00"/>
    <s v="2024-01-03 09:00:00"/>
    <s v="2024-01-03 07:00:00"/>
    <s v="2024-01-02 21:00:00"/>
    <x v="0"/>
    <x v="0"/>
    <x v="0"/>
    <n v="468"/>
    <n v="1065"/>
    <n v="0.18963675213675213"/>
    <n v="464"/>
    <n v="601"/>
    <n v="15"/>
    <s v="W Pass"/>
    <x v="2"/>
    <s v="High"/>
    <s v="DRV20"/>
    <x v="0"/>
    <s v="External"/>
    <x v="0"/>
    <s v="South_External"/>
    <n v="2.0000000000582077"/>
    <n v="0"/>
  </r>
  <r>
    <s v="D1046"/>
    <n v="1"/>
    <d v="2024-01-02T22:00:00"/>
    <s v="2024-01-03 10:00:00"/>
    <s v="2024-01-03 08:00:00"/>
    <s v="2024-01-02 22:00:00"/>
    <x v="0"/>
    <x v="0"/>
    <x v="0"/>
    <n v="97"/>
    <n v="3665"/>
    <n v="3.1486254295532645"/>
    <n v="3472"/>
    <n v="193"/>
    <n v="21"/>
    <s v="W Pass"/>
    <x v="0"/>
    <s v="Low"/>
    <s v="DRV8"/>
    <x v="4"/>
    <s v="External"/>
    <x v="3"/>
    <s v="North_External"/>
    <n v="1.9999999998835847"/>
    <n v="0"/>
  </r>
  <r>
    <s v="D1047"/>
    <n v="1"/>
    <d v="2024-01-02T23:00:00"/>
    <s v="2024-01-03 11:00:00"/>
    <s v="2024-01-03 09:00:00"/>
    <s v="2024-01-02 23:00:00"/>
    <x v="0"/>
    <x v="0"/>
    <x v="3"/>
    <n v="179"/>
    <n v="4562"/>
    <n v="2.1238361266294228"/>
    <n v="3920"/>
    <n v="642"/>
    <n v="10"/>
    <s v="W Pass"/>
    <x v="1"/>
    <s v="High"/>
    <s v="DRV19"/>
    <x v="0"/>
    <s v="External"/>
    <x v="2"/>
    <s v="South_External"/>
    <n v="2.0000000000582077"/>
    <n v="0"/>
  </r>
  <r>
    <s v="D1048"/>
    <n v="1"/>
    <d v="2024-01-03T00:00:00"/>
    <s v="2024-01-03 12:00:00"/>
    <s v="2024-01-03 10:00:00"/>
    <s v="2024-01-03 00:00:00"/>
    <x v="0"/>
    <x v="0"/>
    <x v="0"/>
    <n v="929"/>
    <n v="4501"/>
    <n v="0.40374955148905634"/>
    <n v="4107"/>
    <n v="394"/>
    <n v="5"/>
    <s v="W Pass"/>
    <x v="2"/>
    <s v="High"/>
    <s v="DRV45"/>
    <x v="0"/>
    <s v="External"/>
    <x v="0"/>
    <s v="South_External"/>
    <n v="2.0000000000582077"/>
    <n v="0"/>
  </r>
  <r>
    <s v="D1049"/>
    <n v="1"/>
    <d v="2024-01-03T01:00:00"/>
    <s v="2024-01-03 13:00:00"/>
    <s v="2024-01-03 11:00:00"/>
    <s v="2024-01-03 01:00:00"/>
    <x v="0"/>
    <x v="0"/>
    <x v="5"/>
    <n v="481"/>
    <n v="1102"/>
    <n v="0.19092169092169092"/>
    <n v="902"/>
    <n v="200"/>
    <n v="10"/>
    <s v="W Pass"/>
    <x v="2"/>
    <s v="Urgent"/>
    <s v="DRV34"/>
    <x v="4"/>
    <s v="External"/>
    <x v="1"/>
    <s v="North_External"/>
    <n v="1.9999999998835847"/>
    <n v="0"/>
  </r>
  <r>
    <s v="D1050"/>
    <n v="1"/>
    <d v="2024-01-03T02:00:00"/>
    <s v="2024-01-03 14:00:00"/>
    <s v="2024-01-03 12:00:00"/>
    <s v="2024-01-03 02:00:00"/>
    <x v="0"/>
    <x v="0"/>
    <x v="4"/>
    <n v="389"/>
    <n v="991"/>
    <n v="0.21229648671808055"/>
    <n v="226"/>
    <n v="765"/>
    <n v="4"/>
    <s v="W Pass"/>
    <x v="3"/>
    <s v="Low"/>
    <s v="DRV45"/>
    <x v="3"/>
    <s v="Internal"/>
    <x v="2"/>
    <s v="Central_Internal"/>
    <n v="2.0000000000582077"/>
    <n v="0"/>
  </r>
  <r>
    <s v="D1051"/>
    <n v="1"/>
    <d v="2024-01-03T03:00:00"/>
    <s v="2024-01-03 15:00:00"/>
    <s v="2024-01-03 13:00:00"/>
    <s v="2024-01-03 03:00:00"/>
    <x v="0"/>
    <x v="0"/>
    <x v="0"/>
    <n v="258"/>
    <n v="1566"/>
    <n v="0.5058139534883721"/>
    <n v="1420"/>
    <n v="146"/>
    <n v="2"/>
    <s v="W Pass"/>
    <x v="2"/>
    <s v="Medium"/>
    <s v="DRV24"/>
    <x v="0"/>
    <s v="Internal"/>
    <x v="0"/>
    <s v="South_Internal"/>
    <n v="2.0000000000582077"/>
    <n v="0"/>
  </r>
  <r>
    <s v="D1052"/>
    <n v="1"/>
    <d v="2024-01-03T04:00:00"/>
    <s v="2024-01-03 16:00:00"/>
    <s v="2024-01-03 14:00:00"/>
    <s v="2024-01-03 04:00:00"/>
    <x v="0"/>
    <x v="0"/>
    <x v="3"/>
    <n v="637"/>
    <n v="1805"/>
    <n v="0.23613291470434328"/>
    <n v="1194"/>
    <n v="611"/>
    <n v="26"/>
    <s v="W Pass"/>
    <x v="2"/>
    <s v="Low"/>
    <s v="DRV35"/>
    <x v="4"/>
    <s v="Internal"/>
    <x v="2"/>
    <s v="North_Internal"/>
    <n v="1.9999999998835847"/>
    <n v="0"/>
  </r>
  <r>
    <s v="D1053"/>
    <n v="1"/>
    <d v="2024-01-03T05:00:00"/>
    <s v="2024-01-03 17:00:00"/>
    <s v="2024-01-03 15:00:00"/>
    <s v="2024-01-03 05:00:00"/>
    <x v="0"/>
    <x v="0"/>
    <x v="0"/>
    <n v="859"/>
    <n v="1220"/>
    <n v="0.11835467597982149"/>
    <n v="624"/>
    <n v="596"/>
    <n v="22"/>
    <s v="W Pass"/>
    <x v="1"/>
    <s v="Medium"/>
    <s v="DRV14"/>
    <x v="1"/>
    <s v="External"/>
    <x v="3"/>
    <s v="West_External"/>
    <n v="2.0000000000582077"/>
    <n v="0"/>
  </r>
  <r>
    <s v="D1054"/>
    <n v="1"/>
    <d v="2024-01-03T06:00:00"/>
    <s v="2024-01-03 18:00:00"/>
    <s v="2024-01-03 16:00:00"/>
    <s v="2024-01-03 06:00:00"/>
    <x v="0"/>
    <x v="0"/>
    <x v="0"/>
    <n v="968"/>
    <n v="3323"/>
    <n v="0.28607093663911848"/>
    <n v="2542"/>
    <n v="781"/>
    <n v="17"/>
    <s v="W Pass"/>
    <x v="1"/>
    <s v="Medium"/>
    <s v="DRV15"/>
    <x v="2"/>
    <s v="External"/>
    <x v="3"/>
    <s v="East_External"/>
    <n v="2.0000000000582077"/>
    <n v="0"/>
  </r>
  <r>
    <s v="D1055"/>
    <n v="1"/>
    <d v="2024-01-03T07:00:00"/>
    <s v="2024-01-03 19:00:00"/>
    <s v="2024-01-03 17:00:00"/>
    <s v="2024-01-03 07:00:00"/>
    <x v="0"/>
    <x v="0"/>
    <x v="4"/>
    <n v="625"/>
    <n v="1520"/>
    <n v="0.20266666666666666"/>
    <n v="832"/>
    <n v="688"/>
    <n v="15"/>
    <s v="W Pass"/>
    <x v="1"/>
    <s v="Urgent"/>
    <s v="DRV27"/>
    <x v="1"/>
    <s v="Internal"/>
    <x v="3"/>
    <s v="West_Internal"/>
    <n v="1.9999999998835847"/>
    <n v="0"/>
  </r>
  <r>
    <s v="D1056"/>
    <n v="1"/>
    <d v="2024-01-03T08:00:00"/>
    <s v="2024-01-03 20:00:00"/>
    <s v="2024-01-03 18:00:00"/>
    <s v="2024-01-03 08:00:00"/>
    <x v="0"/>
    <x v="0"/>
    <x v="4"/>
    <n v="477"/>
    <n v="3109"/>
    <n v="0.54315164220824597"/>
    <n v="2946"/>
    <n v="163"/>
    <n v="9"/>
    <s v="W Pass"/>
    <x v="0"/>
    <s v="Urgent"/>
    <s v="DRV21"/>
    <x v="4"/>
    <s v="External"/>
    <x v="5"/>
    <s v="North_External"/>
    <n v="2.0000000000582077"/>
    <n v="0"/>
  </r>
  <r>
    <s v="D1057"/>
    <n v="1"/>
    <d v="2024-01-03T09:00:00"/>
    <s v="2024-01-03 21:00:00"/>
    <s v="2024-01-03 19:00:00"/>
    <s v="2024-01-03 09:00:00"/>
    <x v="0"/>
    <x v="0"/>
    <x v="2"/>
    <n v="59"/>
    <n v="2686"/>
    <n v="3.7937853107344632"/>
    <n v="2149"/>
    <n v="537"/>
    <n v="15"/>
    <s v="W Pass"/>
    <x v="2"/>
    <s v="Low"/>
    <s v="DRV1"/>
    <x v="0"/>
    <s v="External"/>
    <x v="0"/>
    <s v="South_External"/>
    <n v="2.0000000000582077"/>
    <n v="0"/>
  </r>
  <r>
    <s v="D1058"/>
    <n v="1"/>
    <d v="2024-01-03T10:00:00"/>
    <s v="2024-01-03 22:00:00"/>
    <s v="2024-01-03 20:00:00"/>
    <s v="2024-01-03 10:00:00"/>
    <x v="0"/>
    <x v="0"/>
    <x v="1"/>
    <n v="929"/>
    <n v="2261"/>
    <n v="0.20281664872622893"/>
    <n v="2105"/>
    <n v="156"/>
    <n v="4"/>
    <s v="W Pass"/>
    <x v="2"/>
    <s v="Urgent"/>
    <s v="DRV24"/>
    <x v="2"/>
    <s v="External"/>
    <x v="0"/>
    <s v="East_External"/>
    <n v="1.9999999998835847"/>
    <n v="0"/>
  </r>
  <r>
    <s v="D1059"/>
    <n v="1"/>
    <d v="2024-01-03T11:00:00"/>
    <s v="2024-01-03 23:00:00"/>
    <s v="2024-01-03 21:00:00"/>
    <s v="2024-01-03 11:00:00"/>
    <x v="0"/>
    <x v="0"/>
    <x v="2"/>
    <n v="229"/>
    <n v="4634"/>
    <n v="1.6863173216885008"/>
    <n v="4371"/>
    <n v="263"/>
    <n v="22"/>
    <s v="W Pass"/>
    <x v="1"/>
    <s v="High"/>
    <s v="DRV29"/>
    <x v="1"/>
    <s v="Internal"/>
    <x v="0"/>
    <s v="West_Internal"/>
    <n v="2.0000000000582077"/>
    <n v="0"/>
  </r>
  <r>
    <s v="D1060"/>
    <n v="1"/>
    <d v="2024-01-03T12:00:00"/>
    <s v="2024-01-04 00:00:00"/>
    <s v="2024-01-03 22:00:00"/>
    <s v="2024-01-03 12:00:00"/>
    <x v="0"/>
    <x v="0"/>
    <x v="3"/>
    <n v="253"/>
    <n v="2096"/>
    <n v="0.69038208168642956"/>
    <n v="1668"/>
    <n v="428"/>
    <n v="16"/>
    <s v="W Pass"/>
    <x v="3"/>
    <s v="Low"/>
    <s v="DRV9"/>
    <x v="0"/>
    <s v="External"/>
    <x v="0"/>
    <s v="South_External"/>
    <n v="2.0000000000582077"/>
    <n v="0"/>
  </r>
  <r>
    <s v="D1061"/>
    <n v="1"/>
    <d v="2024-01-03T13:00:00"/>
    <s v="2024-01-04 01:00:00"/>
    <s v="2024-01-03 23:00:00"/>
    <s v="2024-01-03 13:00:00"/>
    <x v="0"/>
    <x v="0"/>
    <x v="5"/>
    <n v="741"/>
    <n v="4303"/>
    <n v="0.48391812865497075"/>
    <n v="3518"/>
    <n v="785"/>
    <n v="9"/>
    <s v="W Pass"/>
    <x v="3"/>
    <s v="High"/>
    <s v="DRV15"/>
    <x v="2"/>
    <s v="Internal"/>
    <x v="1"/>
    <s v="East_Internal"/>
    <n v="1.9999999998835847"/>
    <n v="0"/>
  </r>
  <r>
    <s v="D1062"/>
    <n v="1"/>
    <d v="2024-01-03T14:00:00"/>
    <s v="2024-01-04 02:00:00"/>
    <s v="2024-01-04 00:00:00"/>
    <s v="2024-01-03 14:00:00"/>
    <x v="0"/>
    <x v="0"/>
    <x v="0"/>
    <n v="428"/>
    <n v="742"/>
    <n v="0.14447040498442368"/>
    <n v="212"/>
    <n v="530"/>
    <n v="23"/>
    <s v="W Pass"/>
    <x v="0"/>
    <s v="Medium"/>
    <s v="DRV6"/>
    <x v="3"/>
    <s v="Internal"/>
    <x v="1"/>
    <s v="Central_Internal"/>
    <n v="2.0000000000582077"/>
    <n v="0"/>
  </r>
  <r>
    <s v="D1063"/>
    <n v="1"/>
    <d v="2024-01-03T15:00:00"/>
    <s v="2024-01-04 03:00:00"/>
    <s v="2024-01-04 01:00:00"/>
    <s v="2024-01-03 15:00:00"/>
    <x v="0"/>
    <x v="0"/>
    <x v="1"/>
    <n v="640"/>
    <n v="3008"/>
    <n v="0.39166666666666666"/>
    <n v="2483"/>
    <n v="525"/>
    <n v="13"/>
    <s v="W Pass"/>
    <x v="3"/>
    <s v="High"/>
    <s v="DRV15"/>
    <x v="1"/>
    <s v="External"/>
    <x v="5"/>
    <s v="West_External"/>
    <n v="2.0000000000582077"/>
    <n v="0"/>
  </r>
  <r>
    <s v="D1064"/>
    <n v="1"/>
    <d v="2024-01-03T16:00:00"/>
    <s v="2024-01-04 04:00:00"/>
    <s v="2024-01-04 02:00:00"/>
    <s v="2024-01-03 16:00:00"/>
    <x v="0"/>
    <x v="0"/>
    <x v="4"/>
    <n v="718"/>
    <n v="2801"/>
    <n v="0.32509285051067782"/>
    <n v="2505"/>
    <n v="296"/>
    <n v="13"/>
    <s v="W Pass"/>
    <x v="2"/>
    <s v="Low"/>
    <s v="DRV41"/>
    <x v="0"/>
    <s v="External"/>
    <x v="0"/>
    <s v="South_External"/>
    <n v="1.9999999998835847"/>
    <n v="0"/>
  </r>
  <r>
    <s v="D1065"/>
    <n v="1"/>
    <d v="2024-01-03T17:00:00"/>
    <s v="2024-01-04 05:00:00"/>
    <s v="2024-01-04 03:00:00"/>
    <s v="2024-01-03 17:00:00"/>
    <x v="0"/>
    <x v="0"/>
    <x v="2"/>
    <n v="344"/>
    <n v="1612"/>
    <n v="0.39050387596899228"/>
    <n v="960"/>
    <n v="652"/>
    <n v="18"/>
    <s v="W Pass"/>
    <x v="1"/>
    <s v="Medium"/>
    <s v="DRV41"/>
    <x v="2"/>
    <s v="External"/>
    <x v="2"/>
    <s v="East_External"/>
    <n v="2.0000000000582077"/>
    <n v="0"/>
  </r>
  <r>
    <s v="D1066"/>
    <n v="1"/>
    <d v="2024-01-03T18:00:00"/>
    <s v="2024-01-04 06:00:00"/>
    <s v="2024-01-04 04:00:00"/>
    <s v="2024-01-03 18:00:00"/>
    <x v="0"/>
    <x v="0"/>
    <x v="5"/>
    <n v="509"/>
    <n v="2911"/>
    <n v="0.47658808120497709"/>
    <n v="2243"/>
    <n v="668"/>
    <n v="21"/>
    <s v="W Pass"/>
    <x v="0"/>
    <s v="Urgent"/>
    <s v="DRV36"/>
    <x v="1"/>
    <s v="External"/>
    <x v="0"/>
    <s v="West_External"/>
    <n v="2.0000000000582077"/>
    <n v="0"/>
  </r>
  <r>
    <s v="D1067"/>
    <n v="1"/>
    <d v="2024-01-03T19:00:00"/>
    <s v="2024-01-04 07:00:00"/>
    <s v="2024-01-04 05:00:00"/>
    <s v="2024-01-03 19:00:00"/>
    <x v="0"/>
    <x v="0"/>
    <x v="1"/>
    <n v="398"/>
    <n v="2375"/>
    <n v="0.4972780569514238"/>
    <n v="2128"/>
    <n v="247"/>
    <n v="19"/>
    <s v="W Pass"/>
    <x v="3"/>
    <s v="Urgent"/>
    <s v="DRV21"/>
    <x v="0"/>
    <s v="External"/>
    <x v="3"/>
    <s v="South_External"/>
    <n v="1.9999999998835847"/>
    <n v="0"/>
  </r>
  <r>
    <s v="D1068"/>
    <n v="1"/>
    <d v="2024-01-03T20:00:00"/>
    <s v="2024-01-04 08:00:00"/>
    <s v="2024-01-04 06:00:00"/>
    <s v="2024-01-03 20:00:00"/>
    <x v="0"/>
    <x v="0"/>
    <x v="0"/>
    <n v="253"/>
    <n v="2477"/>
    <n v="0.81587615283267456"/>
    <n v="2088"/>
    <n v="389"/>
    <n v="26"/>
    <s v="W Pass"/>
    <x v="0"/>
    <s v="Low"/>
    <s v="DRV32"/>
    <x v="0"/>
    <s v="Internal"/>
    <x v="5"/>
    <s v="South_Internal"/>
    <n v="2.0000000000582077"/>
    <n v="0"/>
  </r>
  <r>
    <s v="D1069"/>
    <n v="1"/>
    <d v="2024-01-03T21:00:00"/>
    <s v="2024-01-04 09:00:00"/>
    <s v="2024-01-04 07:00:00"/>
    <s v="2024-01-03 21:00:00"/>
    <x v="0"/>
    <x v="0"/>
    <x v="0"/>
    <n v="602"/>
    <n v="4146"/>
    <n v="0.57392026578073085"/>
    <n v="3753"/>
    <n v="393"/>
    <n v="8"/>
    <s v="W Pass"/>
    <x v="1"/>
    <s v="High"/>
    <s v="DRV22"/>
    <x v="3"/>
    <s v="External"/>
    <x v="0"/>
    <s v="Central_External"/>
    <n v="2.0000000000582077"/>
    <n v="0"/>
  </r>
  <r>
    <s v="D1070"/>
    <n v="1"/>
    <d v="2024-01-03T22:00:00"/>
    <s v="2024-01-04 10:00:00"/>
    <s v="2024-01-04 08:00:00"/>
    <s v="2024-01-03 22:00:00"/>
    <x v="0"/>
    <x v="0"/>
    <x v="5"/>
    <n v="554"/>
    <n v="1447"/>
    <n v="0.21765944645006016"/>
    <n v="750"/>
    <n v="697"/>
    <n v="5"/>
    <s v="W Pass"/>
    <x v="2"/>
    <s v="High"/>
    <s v="DRV33"/>
    <x v="2"/>
    <s v="External"/>
    <x v="5"/>
    <s v="East_External"/>
    <n v="1.9999999998835847"/>
    <n v="0"/>
  </r>
  <r>
    <s v="D1071"/>
    <n v="1"/>
    <d v="2024-01-03T23:00:00"/>
    <s v="2024-01-04 11:00:00"/>
    <s v="2024-01-04 09:00:00"/>
    <s v="2024-01-03 23:00:00"/>
    <x v="0"/>
    <x v="0"/>
    <x v="5"/>
    <n v="63"/>
    <n v="2448"/>
    <n v="3.2380952380952381"/>
    <n v="1699"/>
    <n v="749"/>
    <n v="21"/>
    <s v="W Pass"/>
    <x v="0"/>
    <s v="Low"/>
    <s v="DRV3"/>
    <x v="1"/>
    <s v="External"/>
    <x v="2"/>
    <s v="West_External"/>
    <n v="2.0000000000582077"/>
    <n v="0"/>
  </r>
  <r>
    <s v="D1072"/>
    <n v="1"/>
    <d v="2024-01-04T00:00:00"/>
    <s v="2024-01-04 12:00:00"/>
    <s v="2024-01-04 10:00:00"/>
    <s v="2024-01-04 00:00:00"/>
    <x v="0"/>
    <x v="0"/>
    <x v="5"/>
    <n v="91"/>
    <n v="4230"/>
    <n v="3.8736263736263736"/>
    <n v="3587"/>
    <n v="643"/>
    <n v="14"/>
    <s v="W Pass"/>
    <x v="2"/>
    <s v="Medium"/>
    <s v="DRV20"/>
    <x v="1"/>
    <s v="Internal"/>
    <x v="1"/>
    <s v="West_Internal"/>
    <n v="2.0000000000582077"/>
    <n v="0"/>
  </r>
  <r>
    <s v="D1073"/>
    <n v="1"/>
    <d v="2024-01-04T01:00:00"/>
    <s v="2024-01-04 13:00:00"/>
    <s v="2024-01-04 11:00:00"/>
    <s v="2024-01-04 01:00:00"/>
    <x v="0"/>
    <x v="0"/>
    <x v="3"/>
    <n v="307"/>
    <n v="808"/>
    <n v="0.21932681867535286"/>
    <n v="638"/>
    <n v="170"/>
    <n v="28"/>
    <s v="W Pass"/>
    <x v="2"/>
    <s v="Medium"/>
    <s v="DRV30"/>
    <x v="2"/>
    <s v="Internal"/>
    <x v="4"/>
    <s v="East_Internal"/>
    <n v="1.9999999998835847"/>
    <n v="0"/>
  </r>
  <r>
    <s v="D1074"/>
    <n v="1"/>
    <d v="2024-01-04T02:00:00"/>
    <s v="2024-01-04 14:00:00"/>
    <s v="2024-01-04 12:00:00"/>
    <s v="2024-01-04 02:00:00"/>
    <x v="0"/>
    <x v="0"/>
    <x v="1"/>
    <n v="727"/>
    <n v="2283"/>
    <n v="0.26169188445667124"/>
    <n v="1706"/>
    <n v="577"/>
    <n v="20"/>
    <s v="W Pass"/>
    <x v="0"/>
    <s v="High"/>
    <s v="DRV50"/>
    <x v="1"/>
    <s v="External"/>
    <x v="3"/>
    <s v="West_External"/>
    <n v="2.0000000000582077"/>
    <n v="0"/>
  </r>
  <r>
    <s v="D1075"/>
    <n v="1"/>
    <d v="2024-01-04T03:00:00"/>
    <s v="2024-01-04 15:00:00"/>
    <s v="2024-01-04 13:00:00"/>
    <s v="2024-01-04 03:00:00"/>
    <x v="0"/>
    <x v="0"/>
    <x v="5"/>
    <n v="396"/>
    <n v="2046"/>
    <n v="0.43055555555555558"/>
    <n v="1780"/>
    <n v="266"/>
    <n v="1"/>
    <s v="W Pass"/>
    <x v="3"/>
    <s v="High"/>
    <s v="DRV31"/>
    <x v="4"/>
    <s v="Internal"/>
    <x v="0"/>
    <s v="North_Internal"/>
    <n v="2.0000000000582077"/>
    <n v="0"/>
  </r>
  <r>
    <s v="D1076"/>
    <n v="1"/>
    <d v="2024-01-04T04:00:00"/>
    <s v="2024-01-04 16:00:00"/>
    <s v="2024-01-04 14:00:00"/>
    <s v="2024-01-04 04:00:00"/>
    <x v="0"/>
    <x v="0"/>
    <x v="5"/>
    <n v="697"/>
    <n v="4897"/>
    <n v="0.58548541367766616"/>
    <n v="4449"/>
    <n v="448"/>
    <n v="16"/>
    <s v="W Pass"/>
    <x v="0"/>
    <s v="Low"/>
    <s v="DRV3"/>
    <x v="4"/>
    <s v="External"/>
    <x v="3"/>
    <s v="North_External"/>
    <n v="1.9999999998835847"/>
    <n v="0"/>
  </r>
  <r>
    <s v="D1077"/>
    <n v="1"/>
    <d v="2024-01-04T05:00:00"/>
    <s v="2024-01-04 17:00:00"/>
    <s v="2024-01-04 15:00:00"/>
    <s v="2024-01-04 05:00:00"/>
    <x v="0"/>
    <x v="0"/>
    <x v="0"/>
    <n v="326"/>
    <n v="1781"/>
    <n v="0.45526584867075665"/>
    <n v="1146"/>
    <n v="635"/>
    <n v="27"/>
    <s v="W Pass"/>
    <x v="3"/>
    <s v="Urgent"/>
    <s v="DRV41"/>
    <x v="4"/>
    <s v="External"/>
    <x v="2"/>
    <s v="North_External"/>
    <n v="2.0000000000582077"/>
    <n v="0"/>
  </r>
  <r>
    <s v="D1078"/>
    <n v="1"/>
    <d v="2024-01-04T06:00:00"/>
    <s v="2024-01-04 18:00:00"/>
    <s v="2024-01-04 16:00:00"/>
    <s v="2024-01-04 06:00:00"/>
    <x v="0"/>
    <x v="0"/>
    <x v="2"/>
    <n v="85"/>
    <n v="3600"/>
    <n v="3.5294117647058822"/>
    <n v="3426"/>
    <n v="174"/>
    <n v="15"/>
    <s v="W Pass"/>
    <x v="0"/>
    <s v="Low"/>
    <s v="DRV5"/>
    <x v="1"/>
    <s v="External"/>
    <x v="3"/>
    <s v="West_External"/>
    <n v="2.0000000000582077"/>
    <n v="0"/>
  </r>
  <r>
    <s v="D1079"/>
    <n v="1"/>
    <d v="2024-01-04T07:00:00"/>
    <s v="2024-01-04 19:00:00"/>
    <s v="2024-01-04 17:00:00"/>
    <s v="2024-01-04 07:00:00"/>
    <x v="0"/>
    <x v="0"/>
    <x v="0"/>
    <n v="97"/>
    <n v="1652"/>
    <n v="1.4192439862542956"/>
    <n v="1455"/>
    <n v="197"/>
    <n v="12"/>
    <s v="W Pass"/>
    <x v="2"/>
    <s v="Low"/>
    <s v="DRV15"/>
    <x v="1"/>
    <s v="External"/>
    <x v="5"/>
    <s v="West_External"/>
    <n v="1.9999999998835847"/>
    <n v="0"/>
  </r>
  <r>
    <s v="D1080"/>
    <n v="1"/>
    <d v="2024-01-04T08:00:00"/>
    <s v="2024-01-04 20:00:00"/>
    <s v="2024-01-04 18:00:00"/>
    <s v="2024-01-04 08:00:00"/>
    <x v="0"/>
    <x v="0"/>
    <x v="0"/>
    <n v="489"/>
    <n v="2571"/>
    <n v="0.43813905930470348"/>
    <n v="2360"/>
    <n v="211"/>
    <n v="20"/>
    <s v="W Pass"/>
    <x v="0"/>
    <s v="Urgent"/>
    <s v="DRV41"/>
    <x v="0"/>
    <s v="Internal"/>
    <x v="2"/>
    <s v="South_Internal"/>
    <n v="2.0000000000582077"/>
    <n v="0"/>
  </r>
  <r>
    <s v="D1081"/>
    <n v="1"/>
    <d v="2024-01-04T09:00:00"/>
    <s v="2024-01-04 21:00:00"/>
    <s v="2024-01-04 19:00:00"/>
    <s v="2024-01-04 09:00:00"/>
    <x v="0"/>
    <x v="0"/>
    <x v="1"/>
    <n v="676"/>
    <n v="717"/>
    <n v="8.8387573964497035E-2"/>
    <n v="124"/>
    <n v="593"/>
    <n v="26"/>
    <s v="W Pass"/>
    <x v="0"/>
    <s v="High"/>
    <s v="DRV31"/>
    <x v="4"/>
    <s v="Internal"/>
    <x v="0"/>
    <s v="North_Internal"/>
    <n v="2.0000000000582077"/>
    <n v="0"/>
  </r>
  <r>
    <s v="D1082"/>
    <n v="1"/>
    <d v="2024-01-04T10:00:00"/>
    <s v="2024-01-04 22:00:00"/>
    <s v="2024-01-04 20:00:00"/>
    <s v="2024-01-04 10:00:00"/>
    <x v="0"/>
    <x v="0"/>
    <x v="0"/>
    <n v="99"/>
    <n v="2851"/>
    <n v="2.3998316498316496"/>
    <n v="2320"/>
    <n v="531"/>
    <n v="18"/>
    <s v="W Pass"/>
    <x v="0"/>
    <s v="Urgent"/>
    <s v="DRV8"/>
    <x v="1"/>
    <s v="External"/>
    <x v="2"/>
    <s v="West_External"/>
    <n v="1.9999999998835847"/>
    <n v="0"/>
  </r>
  <r>
    <s v="D1083"/>
    <n v="1"/>
    <d v="2024-01-04T11:00:00"/>
    <s v="2024-01-04 23:00:00"/>
    <s v="2024-01-04 21:00:00"/>
    <s v="2024-01-04 11:00:00"/>
    <x v="0"/>
    <x v="0"/>
    <x v="5"/>
    <n v="379"/>
    <n v="3559"/>
    <n v="0.78254177660510116"/>
    <n v="3149"/>
    <n v="410"/>
    <n v="15"/>
    <s v="W Pass"/>
    <x v="0"/>
    <s v="Medium"/>
    <s v="DRV15"/>
    <x v="1"/>
    <s v="Internal"/>
    <x v="3"/>
    <s v="West_Internal"/>
    <n v="2.0000000000582077"/>
    <n v="0"/>
  </r>
  <r>
    <s v="D1084"/>
    <n v="1"/>
    <d v="2024-01-04T12:00:00"/>
    <s v="2024-01-05 00:00:00"/>
    <s v="2024-01-04 22:00:00"/>
    <s v="2024-01-04 12:00:00"/>
    <x v="0"/>
    <x v="0"/>
    <x v="5"/>
    <n v="719"/>
    <n v="759"/>
    <n v="8.796940194714882E-2"/>
    <n v="46"/>
    <n v="713"/>
    <n v="18"/>
    <s v="W Pass"/>
    <x v="1"/>
    <s v="High"/>
    <s v="DRV32"/>
    <x v="4"/>
    <s v="External"/>
    <x v="1"/>
    <s v="North_External"/>
    <n v="2.0000000000582077"/>
    <n v="0"/>
  </r>
  <r>
    <s v="D1085"/>
    <n v="1"/>
    <d v="2024-01-04T13:00:00"/>
    <s v="2024-01-05 01:00:00"/>
    <s v="2024-01-04 23:00:00"/>
    <s v="2024-01-04 13:00:00"/>
    <x v="0"/>
    <x v="0"/>
    <x v="2"/>
    <n v="139"/>
    <n v="820"/>
    <n v="0.49160671462829736"/>
    <n v="209"/>
    <n v="611"/>
    <n v="4"/>
    <s v="W Pass"/>
    <x v="0"/>
    <s v="Low"/>
    <s v="DRV44"/>
    <x v="2"/>
    <s v="Internal"/>
    <x v="4"/>
    <s v="East_Internal"/>
    <n v="1.9999999998835847"/>
    <n v="0"/>
  </r>
  <r>
    <s v="D1086"/>
    <n v="1"/>
    <d v="2024-01-04T14:00:00"/>
    <s v="2024-01-05 02:00:00"/>
    <s v="2024-01-05 00:00:00"/>
    <s v="2024-01-04 14:00:00"/>
    <x v="0"/>
    <x v="0"/>
    <x v="1"/>
    <n v="282"/>
    <n v="583"/>
    <n v="0.17228132387706857"/>
    <n v="-46"/>
    <n v="629"/>
    <n v="25"/>
    <s v="W Pass"/>
    <x v="3"/>
    <s v="High"/>
    <s v="DRV27"/>
    <x v="1"/>
    <s v="External"/>
    <x v="3"/>
    <s v="West_External"/>
    <n v="2.0000000000582077"/>
    <n v="0"/>
  </r>
  <r>
    <s v="D1087"/>
    <n v="1"/>
    <d v="2024-01-04T15:00:00"/>
    <s v="2024-01-05 03:00:00"/>
    <s v="2024-01-05 01:00:00"/>
    <s v="2024-01-04 15:00:00"/>
    <x v="0"/>
    <x v="0"/>
    <x v="5"/>
    <n v="396"/>
    <n v="2757"/>
    <n v="0.58017676767676762"/>
    <n v="2012"/>
    <n v="745"/>
    <n v="9"/>
    <s v="W Pass"/>
    <x v="3"/>
    <s v="High"/>
    <s v="DRV29"/>
    <x v="4"/>
    <s v="Internal"/>
    <x v="0"/>
    <s v="North_Internal"/>
    <n v="2.0000000000582077"/>
    <n v="0"/>
  </r>
  <r>
    <s v="D1088"/>
    <n v="1"/>
    <d v="2024-01-04T16:00:00"/>
    <s v="2024-01-05 04:00:00"/>
    <s v="2024-01-05 02:00:00"/>
    <s v="2024-01-04 16:00:00"/>
    <x v="0"/>
    <x v="0"/>
    <x v="2"/>
    <n v="675"/>
    <n v="1287"/>
    <n v="0.15888888888888889"/>
    <n v="1094"/>
    <n v="193"/>
    <n v="29"/>
    <s v="W Pass"/>
    <x v="0"/>
    <s v="Low"/>
    <s v="DRV4"/>
    <x v="2"/>
    <s v="Internal"/>
    <x v="5"/>
    <s v="East_Internal"/>
    <n v="1.9999999998835847"/>
    <n v="0"/>
  </r>
  <r>
    <s v="D1089"/>
    <n v="1"/>
    <d v="2024-01-04T17:00:00"/>
    <s v="2024-01-05 05:00:00"/>
    <s v="2024-01-05 03:00:00"/>
    <s v="2024-01-04 17:00:00"/>
    <x v="0"/>
    <x v="0"/>
    <x v="3"/>
    <n v="554"/>
    <n v="849"/>
    <n v="0.12770758122743683"/>
    <n v="693"/>
    <n v="156"/>
    <n v="8"/>
    <s v="W Pass"/>
    <x v="1"/>
    <s v="Urgent"/>
    <s v="DRV41"/>
    <x v="2"/>
    <s v="External"/>
    <x v="0"/>
    <s v="East_External"/>
    <n v="2.0000000000582077"/>
    <n v="0"/>
  </r>
  <r>
    <s v="D1090"/>
    <n v="1"/>
    <d v="2024-01-04T18:00:00"/>
    <s v="2024-01-05 06:00:00"/>
    <s v="2024-01-05 04:00:00"/>
    <s v="2024-01-04 18:00:00"/>
    <x v="0"/>
    <x v="0"/>
    <x v="3"/>
    <n v="920"/>
    <n v="2721"/>
    <n v="0.24646739130434783"/>
    <n v="2606"/>
    <n v="115"/>
    <n v="4"/>
    <s v="W Pass"/>
    <x v="3"/>
    <s v="Urgent"/>
    <s v="DRV47"/>
    <x v="0"/>
    <s v="Internal"/>
    <x v="0"/>
    <s v="South_Internal"/>
    <n v="2.0000000000582077"/>
    <n v="0"/>
  </r>
  <r>
    <s v="D1091"/>
    <n v="1"/>
    <d v="2024-01-04T19:00:00"/>
    <s v="2024-01-05 07:00:00"/>
    <s v="2024-01-05 05:00:00"/>
    <s v="2024-01-04 19:00:00"/>
    <x v="0"/>
    <x v="0"/>
    <x v="3"/>
    <n v="869"/>
    <n v="2774"/>
    <n v="0.26601457614115842"/>
    <n v="2104"/>
    <n v="670"/>
    <n v="7"/>
    <s v="W Pass"/>
    <x v="3"/>
    <s v="Urgent"/>
    <s v="DRV26"/>
    <x v="1"/>
    <s v="External"/>
    <x v="4"/>
    <s v="West_External"/>
    <n v="1.9999999998835847"/>
    <n v="0"/>
  </r>
  <r>
    <s v="D1092"/>
    <n v="1"/>
    <d v="2024-01-04T20:00:00"/>
    <s v="2024-01-05 08:00:00"/>
    <s v="2024-01-05 06:00:00"/>
    <s v="2024-01-04 20:00:00"/>
    <x v="0"/>
    <x v="0"/>
    <x v="2"/>
    <n v="687"/>
    <n v="1788"/>
    <n v="0.21688500727802038"/>
    <n v="1096"/>
    <n v="692"/>
    <n v="16"/>
    <s v="W Pass"/>
    <x v="1"/>
    <s v="Low"/>
    <s v="DRV1"/>
    <x v="2"/>
    <s v="External"/>
    <x v="0"/>
    <s v="East_External"/>
    <n v="2.0000000000582077"/>
    <n v="0"/>
  </r>
  <r>
    <s v="D1093"/>
    <n v="1"/>
    <d v="2024-01-04T21:00:00"/>
    <s v="2024-01-05 09:00:00"/>
    <s v="2024-01-05 07:00:00"/>
    <s v="2024-01-04 21:00:00"/>
    <x v="0"/>
    <x v="0"/>
    <x v="5"/>
    <n v="351"/>
    <n v="3998"/>
    <n v="0.94919278252611583"/>
    <n v="3946"/>
    <n v="52"/>
    <n v="1"/>
    <s v="W Pass"/>
    <x v="2"/>
    <s v="Medium"/>
    <s v="DRV45"/>
    <x v="0"/>
    <s v="External"/>
    <x v="4"/>
    <s v="South_External"/>
    <n v="2.0000000000582077"/>
    <n v="0"/>
  </r>
  <r>
    <s v="D1094"/>
    <n v="1"/>
    <d v="2024-01-04T22:00:00"/>
    <s v="2024-01-05 10:00:00"/>
    <s v="2024-01-05 08:00:00"/>
    <s v="2024-01-04 22:00:00"/>
    <x v="0"/>
    <x v="0"/>
    <x v="4"/>
    <n v="264"/>
    <n v="3471"/>
    <n v="1.0956439393939394"/>
    <n v="2856"/>
    <n v="615"/>
    <n v="11"/>
    <s v="W Pass"/>
    <x v="1"/>
    <s v="High"/>
    <s v="DRV12"/>
    <x v="3"/>
    <s v="External"/>
    <x v="4"/>
    <s v="Central_External"/>
    <n v="1.9999999998835847"/>
    <n v="0"/>
  </r>
  <r>
    <s v="D1095"/>
    <n v="1"/>
    <d v="2024-01-04T23:00:00"/>
    <s v="2024-01-05 11:00:00"/>
    <s v="2024-01-05 09:00:00"/>
    <s v="2024-01-04 23:00:00"/>
    <x v="0"/>
    <x v="0"/>
    <x v="4"/>
    <n v="638"/>
    <n v="2487"/>
    <n v="0.32484326018808779"/>
    <n v="1806"/>
    <n v="681"/>
    <n v="27"/>
    <s v="W Pass"/>
    <x v="1"/>
    <s v="Medium"/>
    <s v="DRV4"/>
    <x v="1"/>
    <s v="External"/>
    <x v="4"/>
    <s v="West_External"/>
    <n v="2.0000000000582077"/>
    <n v="0"/>
  </r>
  <r>
    <s v="D1096"/>
    <n v="1"/>
    <d v="2024-01-05T00:00:00"/>
    <s v="2024-01-05 12:00:00"/>
    <s v="2024-01-05 10:00:00"/>
    <s v="2024-01-05 00:00:00"/>
    <x v="0"/>
    <x v="0"/>
    <x v="2"/>
    <n v="898"/>
    <n v="4619"/>
    <n v="0.42863771343726798"/>
    <n v="3951"/>
    <n v="668"/>
    <n v="20"/>
    <s v="W Pass"/>
    <x v="1"/>
    <s v="Medium"/>
    <s v="DRV43"/>
    <x v="0"/>
    <s v="External"/>
    <x v="0"/>
    <s v="South_External"/>
    <n v="2.0000000000582077"/>
    <n v="0"/>
  </r>
  <r>
    <s v="D1097"/>
    <n v="1"/>
    <d v="2024-01-05T01:00:00"/>
    <s v="2024-01-05 13:00:00"/>
    <s v="2024-01-05 11:00:00"/>
    <s v="2024-01-05 01:00:00"/>
    <x v="0"/>
    <x v="0"/>
    <x v="0"/>
    <n v="343"/>
    <n v="903"/>
    <n v="0.21938775510204081"/>
    <n v="547"/>
    <n v="356"/>
    <n v="13"/>
    <s v="W Pass"/>
    <x v="0"/>
    <s v="High"/>
    <s v="DRV23"/>
    <x v="0"/>
    <s v="External"/>
    <x v="1"/>
    <s v="South_External"/>
    <n v="1.9999999998835847"/>
    <n v="0"/>
  </r>
  <r>
    <s v="D1098"/>
    <n v="1"/>
    <d v="2024-01-05T02:00:00"/>
    <s v="2024-01-05 14:00:00"/>
    <s v="2024-01-05 12:00:00"/>
    <s v="2024-01-05 02:00:00"/>
    <x v="0"/>
    <x v="0"/>
    <x v="2"/>
    <n v="89"/>
    <n v="3789"/>
    <n v="3.547752808988764"/>
    <n v="3020"/>
    <n v="769"/>
    <n v="20"/>
    <s v="W Pass"/>
    <x v="1"/>
    <s v="Urgent"/>
    <s v="DRV49"/>
    <x v="1"/>
    <s v="Internal"/>
    <x v="2"/>
    <s v="West_Internal"/>
    <n v="2.0000000000582077"/>
    <n v="0"/>
  </r>
  <r>
    <s v="D1099"/>
    <n v="1"/>
    <d v="2024-01-05T03:00:00"/>
    <s v="2024-01-05 15:00:00"/>
    <s v="2024-01-05 13:00:00"/>
    <s v="2024-01-05 03:00:00"/>
    <x v="0"/>
    <x v="0"/>
    <x v="5"/>
    <n v="858"/>
    <n v="4669"/>
    <n v="0.45347707847707847"/>
    <n v="4551"/>
    <n v="118"/>
    <n v="6"/>
    <s v="W Pass"/>
    <x v="2"/>
    <s v="Low"/>
    <s v="DRV15"/>
    <x v="3"/>
    <s v="Internal"/>
    <x v="0"/>
    <s v="Central_Internal"/>
    <n v="2.0000000000582077"/>
    <n v="0"/>
  </r>
  <r>
    <s v="D1100"/>
    <n v="1"/>
    <d v="2024-01-05T04:00:00"/>
    <s v="2024-01-05 16:00:00"/>
    <s v="2024-01-05 14:00:00"/>
    <s v="2024-01-05 04:00:00"/>
    <x v="0"/>
    <x v="0"/>
    <x v="2"/>
    <n v="419"/>
    <n v="3242"/>
    <n v="0.64478918058870327"/>
    <n v="2600"/>
    <n v="642"/>
    <n v="28"/>
    <s v="W Pass"/>
    <x v="3"/>
    <s v="High"/>
    <s v="DRV2"/>
    <x v="3"/>
    <s v="External"/>
    <x v="5"/>
    <s v="Central_External"/>
    <n v="1.9999999998835847"/>
    <n v="0"/>
  </r>
  <r>
    <s v="D1101"/>
    <n v="1"/>
    <d v="2024-01-05T05:00:00"/>
    <s v="2024-01-05 17:00:00"/>
    <s v="2024-01-05 15:00:00"/>
    <s v="2024-01-05 05:00:00"/>
    <x v="0"/>
    <x v="0"/>
    <x v="0"/>
    <n v="339"/>
    <n v="2635"/>
    <n v="0.64773844641101275"/>
    <n v="2504"/>
    <n v="131"/>
    <n v="13"/>
    <s v="W Pass"/>
    <x v="1"/>
    <s v="Medium"/>
    <s v="DRV21"/>
    <x v="3"/>
    <s v="External"/>
    <x v="0"/>
    <s v="Central_External"/>
    <n v="2.0000000000582077"/>
    <n v="0"/>
  </r>
  <r>
    <s v="D1102"/>
    <n v="1"/>
    <d v="2024-01-05T06:00:00"/>
    <s v="2024-01-05 18:00:00"/>
    <s v="2024-01-05 16:00:00"/>
    <s v="2024-01-05 06:00:00"/>
    <x v="0"/>
    <x v="0"/>
    <x v="5"/>
    <n v="106"/>
    <n v="4072"/>
    <n v="3.2012578616352201"/>
    <n v="3920"/>
    <n v="152"/>
    <n v="3"/>
    <s v="W Pass"/>
    <x v="3"/>
    <s v="Low"/>
    <s v="DRV23"/>
    <x v="2"/>
    <s v="External"/>
    <x v="3"/>
    <s v="East_External"/>
    <n v="2.0000000000582077"/>
    <n v="0"/>
  </r>
  <r>
    <s v="D1103"/>
    <n v="1"/>
    <d v="2024-01-05T07:00:00"/>
    <s v="2024-01-05 19:00:00"/>
    <s v="2024-01-05 17:00:00"/>
    <s v="2024-01-05 07:00:00"/>
    <x v="0"/>
    <x v="0"/>
    <x v="3"/>
    <n v="551"/>
    <n v="3281"/>
    <n v="0.49621899576527528"/>
    <n v="2678"/>
    <n v="603"/>
    <n v="22"/>
    <s v="W Pass"/>
    <x v="1"/>
    <s v="Low"/>
    <s v="DRV24"/>
    <x v="4"/>
    <s v="Internal"/>
    <x v="5"/>
    <s v="North_Internal"/>
    <n v="1.9999999998835847"/>
    <n v="0"/>
  </r>
  <r>
    <s v="D1104"/>
    <n v="1"/>
    <d v="2024-01-05T08:00:00"/>
    <s v="2024-01-05 20:00:00"/>
    <s v="2024-01-05 18:00:00"/>
    <s v="2024-01-05 08:00:00"/>
    <x v="0"/>
    <x v="0"/>
    <x v="5"/>
    <n v="285"/>
    <n v="1017"/>
    <n v="0.29736842105263156"/>
    <n v="709"/>
    <n v="308"/>
    <n v="20"/>
    <s v="W Pass"/>
    <x v="2"/>
    <s v="Medium"/>
    <s v="DRV1"/>
    <x v="2"/>
    <s v="Internal"/>
    <x v="0"/>
    <s v="East_Internal"/>
    <n v="2.0000000000582077"/>
    <n v="0"/>
  </r>
  <r>
    <s v="D1105"/>
    <n v="1"/>
    <d v="2024-01-05T09:00:00"/>
    <s v="2024-01-05 21:00:00"/>
    <s v="2024-01-05 19:00:00"/>
    <s v="2024-01-05 09:00:00"/>
    <x v="0"/>
    <x v="0"/>
    <x v="4"/>
    <n v="277"/>
    <n v="4930"/>
    <n v="1.4831528279181709"/>
    <n v="4566"/>
    <n v="364"/>
    <n v="11"/>
    <s v="W Pass"/>
    <x v="1"/>
    <s v="Low"/>
    <s v="DRV46"/>
    <x v="1"/>
    <s v="Internal"/>
    <x v="0"/>
    <s v="West_Internal"/>
    <n v="2.0000000000582077"/>
    <n v="0"/>
  </r>
  <r>
    <s v="D1106"/>
    <n v="1"/>
    <d v="2024-01-05T10:00:00"/>
    <s v="2024-01-05 22:00:00"/>
    <s v="2024-01-05 20:00:00"/>
    <s v="2024-01-05 10:00:00"/>
    <x v="0"/>
    <x v="0"/>
    <x v="0"/>
    <n v="594"/>
    <n v="1431"/>
    <n v="0.20075757575757575"/>
    <n v="773"/>
    <n v="658"/>
    <n v="18"/>
    <s v="W Pass"/>
    <x v="2"/>
    <s v="Low"/>
    <s v="DRV47"/>
    <x v="0"/>
    <s v="External"/>
    <x v="0"/>
    <s v="South_External"/>
    <n v="1.9999999998835847"/>
    <n v="0"/>
  </r>
  <r>
    <s v="D1107"/>
    <n v="1"/>
    <d v="2024-01-05T11:00:00"/>
    <s v="2024-01-05 23:00:00"/>
    <s v="2024-01-05 21:00:00"/>
    <s v="2024-01-05 11:00:00"/>
    <x v="0"/>
    <x v="0"/>
    <x v="0"/>
    <n v="206"/>
    <n v="1162"/>
    <n v="0.47006472491909385"/>
    <n v="405"/>
    <n v="757"/>
    <n v="12"/>
    <s v="W Pass"/>
    <x v="3"/>
    <s v="Urgent"/>
    <s v="DRV47"/>
    <x v="0"/>
    <s v="Internal"/>
    <x v="0"/>
    <s v="South_Internal"/>
    <n v="2.0000000000582077"/>
    <n v="0"/>
  </r>
  <r>
    <s v="D1108"/>
    <n v="1"/>
    <d v="2024-01-05T12:00:00"/>
    <s v="2024-01-06 00:00:00"/>
    <s v="2024-01-05 22:00:00"/>
    <s v="2024-01-05 12:00:00"/>
    <x v="0"/>
    <x v="0"/>
    <x v="3"/>
    <n v="438"/>
    <n v="2845"/>
    <n v="0.54128614916286144"/>
    <n v="2540"/>
    <n v="305"/>
    <n v="2"/>
    <s v="W Pass"/>
    <x v="0"/>
    <s v="Medium"/>
    <s v="DRV2"/>
    <x v="3"/>
    <s v="External"/>
    <x v="2"/>
    <s v="Central_External"/>
    <n v="2.0000000000582077"/>
    <n v="0"/>
  </r>
  <r>
    <s v="D1109"/>
    <n v="1"/>
    <d v="2024-01-05T13:00:00"/>
    <s v="2024-01-06 01:00:00"/>
    <s v="2024-01-05 23:00:00"/>
    <s v="2024-01-05 13:00:00"/>
    <x v="0"/>
    <x v="0"/>
    <x v="2"/>
    <n v="284"/>
    <n v="3283"/>
    <n v="0.9633215962441315"/>
    <n v="2822"/>
    <n v="461"/>
    <n v="25"/>
    <s v="W Pass"/>
    <x v="2"/>
    <s v="High"/>
    <s v="DRV3"/>
    <x v="3"/>
    <s v="External"/>
    <x v="1"/>
    <s v="Central_External"/>
    <n v="1.9999999998835847"/>
    <n v="0"/>
  </r>
  <r>
    <s v="D1110"/>
    <n v="1"/>
    <d v="2024-01-05T14:00:00"/>
    <s v="2024-01-06 02:00:00"/>
    <s v="2024-01-06 00:00:00"/>
    <s v="2024-01-05 14:00:00"/>
    <x v="0"/>
    <x v="0"/>
    <x v="0"/>
    <n v="560"/>
    <n v="3817"/>
    <n v="0.56800595238095242"/>
    <n v="3381"/>
    <n v="436"/>
    <n v="29"/>
    <s v="W Pass"/>
    <x v="3"/>
    <s v="Low"/>
    <s v="DRV29"/>
    <x v="2"/>
    <s v="External"/>
    <x v="1"/>
    <s v="East_External"/>
    <n v="2.0000000000582077"/>
    <n v="0"/>
  </r>
  <r>
    <s v="D1111"/>
    <n v="1"/>
    <d v="2024-01-05T15:00:00"/>
    <s v="2024-01-06 03:00:00"/>
    <s v="2024-01-06 01:00:00"/>
    <s v="2024-01-05 15:00:00"/>
    <x v="0"/>
    <x v="0"/>
    <x v="2"/>
    <n v="181"/>
    <n v="1239"/>
    <n v="0.5704419889502762"/>
    <n v="859"/>
    <n v="380"/>
    <n v="6"/>
    <s v="W Pass"/>
    <x v="2"/>
    <s v="Low"/>
    <s v="DRV1"/>
    <x v="1"/>
    <s v="External"/>
    <x v="2"/>
    <s v="West_External"/>
    <n v="2.0000000000582077"/>
    <n v="0"/>
  </r>
  <r>
    <s v="D1112"/>
    <n v="1"/>
    <d v="2024-01-05T16:00:00"/>
    <s v="2024-01-06 04:00:00"/>
    <s v="2024-01-06 02:00:00"/>
    <s v="2024-01-05 16:00:00"/>
    <x v="0"/>
    <x v="0"/>
    <x v="3"/>
    <n v="732"/>
    <n v="2686"/>
    <n v="0.30578324225865211"/>
    <n v="2448"/>
    <n v="238"/>
    <n v="17"/>
    <s v="W Pass"/>
    <x v="2"/>
    <s v="Low"/>
    <s v="DRV32"/>
    <x v="2"/>
    <s v="Internal"/>
    <x v="0"/>
    <s v="East_Internal"/>
    <n v="1.9999999998835847"/>
    <n v="0"/>
  </r>
  <r>
    <s v="D1113"/>
    <n v="1"/>
    <d v="2024-01-05T17:00:00"/>
    <s v="2024-01-06 05:00:00"/>
    <s v="2024-01-06 03:00:00"/>
    <s v="2024-01-05 17:00:00"/>
    <x v="0"/>
    <x v="0"/>
    <x v="2"/>
    <n v="66"/>
    <n v="1642"/>
    <n v="2.0732323232323231"/>
    <n v="970"/>
    <n v="672"/>
    <n v="27"/>
    <s v="W Pass"/>
    <x v="2"/>
    <s v="Medium"/>
    <s v="DRV43"/>
    <x v="3"/>
    <s v="External"/>
    <x v="1"/>
    <s v="Central_External"/>
    <n v="2.0000000000582077"/>
    <n v="0"/>
  </r>
  <r>
    <s v="D1114"/>
    <n v="1"/>
    <d v="2024-01-05T18:00:00"/>
    <s v="2024-01-06 06:00:00"/>
    <s v="2024-01-06 04:00:00"/>
    <s v="2024-01-05 18:00:00"/>
    <x v="0"/>
    <x v="0"/>
    <x v="1"/>
    <n v="877"/>
    <n v="4176"/>
    <n v="0.39680729760547323"/>
    <n v="3609"/>
    <n v="567"/>
    <n v="2"/>
    <s v="W Pass"/>
    <x v="0"/>
    <s v="Urgent"/>
    <s v="DRV8"/>
    <x v="3"/>
    <s v="External"/>
    <x v="3"/>
    <s v="Central_External"/>
    <n v="2.0000000000582077"/>
    <n v="0"/>
  </r>
  <r>
    <s v="D1115"/>
    <n v="1"/>
    <d v="2024-01-05T19:00:00"/>
    <s v="2024-01-06 07:00:00"/>
    <s v="2024-01-06 05:00:00"/>
    <s v="2024-01-05 19:00:00"/>
    <x v="0"/>
    <x v="0"/>
    <x v="4"/>
    <n v="406"/>
    <n v="3470"/>
    <n v="0.7122331691297209"/>
    <n v="2843"/>
    <n v="627"/>
    <n v="28"/>
    <s v="W Pass"/>
    <x v="2"/>
    <s v="Low"/>
    <s v="DRV31"/>
    <x v="3"/>
    <s v="External"/>
    <x v="3"/>
    <s v="Central_External"/>
    <n v="1.9999999998835847"/>
    <n v="0"/>
  </r>
  <r>
    <s v="D1116"/>
    <n v="1"/>
    <d v="2024-01-05T20:00:00"/>
    <s v="2024-01-06 08:00:00"/>
    <s v="2024-01-06 06:00:00"/>
    <s v="2024-01-05 20:00:00"/>
    <x v="0"/>
    <x v="0"/>
    <x v="5"/>
    <n v="789"/>
    <n v="4566"/>
    <n v="0.48225602027883396"/>
    <n v="4195"/>
    <n v="371"/>
    <n v="13"/>
    <s v="W Pass"/>
    <x v="1"/>
    <s v="Urgent"/>
    <s v="DRV11"/>
    <x v="4"/>
    <s v="Internal"/>
    <x v="3"/>
    <s v="North_Internal"/>
    <n v="2.0000000000582077"/>
    <n v="0"/>
  </r>
  <r>
    <s v="D1117"/>
    <n v="1"/>
    <d v="2024-01-05T21:00:00"/>
    <s v="2024-01-06 09:00:00"/>
    <s v="2024-01-06 07:00:00"/>
    <s v="2024-01-05 21:00:00"/>
    <x v="0"/>
    <x v="0"/>
    <x v="5"/>
    <n v="96"/>
    <n v="1717"/>
    <n v="1.4904513888888888"/>
    <n v="1152"/>
    <n v="565"/>
    <n v="24"/>
    <s v="W Pass"/>
    <x v="0"/>
    <s v="Low"/>
    <s v="DRV37"/>
    <x v="1"/>
    <s v="External"/>
    <x v="0"/>
    <s v="West_External"/>
    <n v="2.0000000000582077"/>
    <n v="0"/>
  </r>
  <r>
    <s v="D1118"/>
    <n v="1"/>
    <d v="2024-01-05T22:00:00"/>
    <s v="2024-01-06 10:00:00"/>
    <s v="2024-01-06 08:00:00"/>
    <s v="2024-01-05 22:00:00"/>
    <x v="0"/>
    <x v="0"/>
    <x v="4"/>
    <n v="229"/>
    <n v="792"/>
    <n v="0.28820960698689957"/>
    <n v="331"/>
    <n v="461"/>
    <n v="27"/>
    <s v="W Pass"/>
    <x v="2"/>
    <s v="Urgent"/>
    <s v="DRV46"/>
    <x v="2"/>
    <s v="External"/>
    <x v="5"/>
    <s v="East_External"/>
    <n v="1.9999999998835847"/>
    <n v="0"/>
  </r>
  <r>
    <s v="D1119"/>
    <n v="1"/>
    <d v="2024-01-05T23:00:00"/>
    <s v="2024-01-06 11:00:00"/>
    <s v="2024-01-06 09:00:00"/>
    <s v="2024-01-05 23:00:00"/>
    <x v="0"/>
    <x v="0"/>
    <x v="3"/>
    <n v="681"/>
    <n v="973"/>
    <n v="0.11906510034263339"/>
    <n v="625"/>
    <n v="348"/>
    <n v="6"/>
    <s v="W Pass"/>
    <x v="2"/>
    <s v="High"/>
    <s v="DRV20"/>
    <x v="2"/>
    <s v="External"/>
    <x v="4"/>
    <s v="East_External"/>
    <n v="2.0000000000582077"/>
    <n v="0"/>
  </r>
  <r>
    <s v="D1120"/>
    <n v="1"/>
    <d v="2024-01-06T00:00:00"/>
    <s v="2024-01-06 12:00:00"/>
    <s v="2024-01-06 10:00:00"/>
    <s v="2024-01-06 00:00:00"/>
    <x v="0"/>
    <x v="0"/>
    <x v="3"/>
    <n v="968"/>
    <n v="642"/>
    <n v="5.5268595041322317E-2"/>
    <n v="372"/>
    <n v="270"/>
    <n v="9"/>
    <s v="W Pass"/>
    <x v="0"/>
    <s v="Medium"/>
    <s v="DRV15"/>
    <x v="2"/>
    <s v="Internal"/>
    <x v="0"/>
    <s v="East_Internal"/>
    <n v="2.0000000000582077"/>
    <n v="0"/>
  </r>
  <r>
    <s v="D1121"/>
    <n v="1"/>
    <d v="2024-01-06T01:00:00"/>
    <s v="2024-01-06 13:00:00"/>
    <s v="2024-01-06 11:00:00"/>
    <s v="2024-01-06 01:00:00"/>
    <x v="0"/>
    <x v="0"/>
    <x v="5"/>
    <n v="515"/>
    <n v="2542"/>
    <n v="0.41132686084142395"/>
    <n v="2242"/>
    <n v="300"/>
    <n v="25"/>
    <s v="W Pass"/>
    <x v="0"/>
    <s v="Low"/>
    <s v="DRV12"/>
    <x v="0"/>
    <s v="External"/>
    <x v="0"/>
    <s v="South_External"/>
    <n v="1.9999999998835847"/>
    <n v="0"/>
  </r>
  <r>
    <s v="D1122"/>
    <n v="1"/>
    <d v="2024-01-06T02:00:00"/>
    <s v="2024-01-06 14:00:00"/>
    <s v="2024-01-06 12:00:00"/>
    <s v="2024-01-06 02:00:00"/>
    <x v="0"/>
    <x v="0"/>
    <x v="4"/>
    <n v="663"/>
    <n v="1084"/>
    <n v="0.13624937154348918"/>
    <n v="578"/>
    <n v="506"/>
    <n v="24"/>
    <s v="W Pass"/>
    <x v="3"/>
    <s v="Medium"/>
    <s v="DRV38"/>
    <x v="1"/>
    <s v="External"/>
    <x v="2"/>
    <s v="West_External"/>
    <n v="2.0000000000582077"/>
    <n v="0"/>
  </r>
  <r>
    <s v="D1123"/>
    <n v="1"/>
    <d v="2024-01-06T03:00:00"/>
    <s v="2024-01-06 15:00:00"/>
    <s v="2024-01-06 13:00:00"/>
    <s v="2024-01-06 03:00:00"/>
    <x v="0"/>
    <x v="0"/>
    <x v="2"/>
    <n v="639"/>
    <n v="3150"/>
    <n v="0.41079812206572769"/>
    <n v="2704"/>
    <n v="446"/>
    <n v="26"/>
    <s v="W Pass"/>
    <x v="2"/>
    <s v="High"/>
    <s v="DRV42"/>
    <x v="1"/>
    <s v="Internal"/>
    <x v="3"/>
    <s v="West_Internal"/>
    <n v="2.0000000000582077"/>
    <n v="0"/>
  </r>
  <r>
    <s v="D1124"/>
    <n v="1"/>
    <d v="2024-01-06T04:00:00"/>
    <s v="2024-01-06 16:00:00"/>
    <s v="2024-01-06 14:00:00"/>
    <s v="2024-01-06 04:00:00"/>
    <x v="0"/>
    <x v="0"/>
    <x v="4"/>
    <n v="213"/>
    <n v="697"/>
    <n v="0.27269170579029733"/>
    <n v="641"/>
    <n v="56"/>
    <n v="18"/>
    <s v="W Pass"/>
    <x v="0"/>
    <s v="Medium"/>
    <s v="DRV30"/>
    <x v="3"/>
    <s v="Internal"/>
    <x v="0"/>
    <s v="Central_Internal"/>
    <n v="1.9999999998835847"/>
    <n v="0"/>
  </r>
  <r>
    <s v="D1125"/>
    <n v="1"/>
    <d v="2024-01-06T05:00:00"/>
    <s v="2024-01-06 17:00:00"/>
    <s v="2024-01-06 15:00:00"/>
    <s v="2024-01-06 05:00:00"/>
    <x v="0"/>
    <x v="0"/>
    <x v="0"/>
    <n v="753"/>
    <n v="2747"/>
    <n v="0.30400619743249224"/>
    <n v="2126"/>
    <n v="621"/>
    <n v="3"/>
    <s v="W Pass"/>
    <x v="1"/>
    <s v="Medium"/>
    <s v="DRV15"/>
    <x v="4"/>
    <s v="External"/>
    <x v="2"/>
    <s v="North_External"/>
    <n v="2.0000000000582077"/>
    <n v="0"/>
  </r>
  <r>
    <s v="D1126"/>
    <n v="1"/>
    <d v="2024-01-06T06:00:00"/>
    <s v="2024-01-06 18:00:00"/>
    <s v="2024-01-06 16:00:00"/>
    <s v="2024-01-06 06:00:00"/>
    <x v="0"/>
    <x v="0"/>
    <x v="1"/>
    <n v="373"/>
    <n v="1612"/>
    <n v="0.36014298480786416"/>
    <n v="1467"/>
    <n v="145"/>
    <n v="9"/>
    <s v="W Pass"/>
    <x v="1"/>
    <s v="High"/>
    <s v="DRV11"/>
    <x v="1"/>
    <s v="Internal"/>
    <x v="0"/>
    <s v="West_Internal"/>
    <n v="2.0000000000582077"/>
    <n v="0"/>
  </r>
  <r>
    <s v="D1127"/>
    <n v="1"/>
    <d v="2024-01-06T07:00:00"/>
    <s v="2024-01-06 19:00:00"/>
    <s v="2024-01-06 17:00:00"/>
    <s v="2024-01-06 07:00:00"/>
    <x v="0"/>
    <x v="0"/>
    <x v="3"/>
    <n v="108"/>
    <n v="4491"/>
    <n v="3.4652777777777777"/>
    <n v="3959"/>
    <n v="532"/>
    <n v="10"/>
    <s v="W Pass"/>
    <x v="2"/>
    <s v="Low"/>
    <s v="DRV21"/>
    <x v="3"/>
    <s v="External"/>
    <x v="0"/>
    <s v="Central_External"/>
    <n v="1.9999999998835847"/>
    <n v="0"/>
  </r>
  <r>
    <s v="D1128"/>
    <n v="1"/>
    <d v="2024-01-06T08:00:00"/>
    <s v="2024-01-06 20:00:00"/>
    <s v="2024-01-06 18:00:00"/>
    <s v="2024-01-06 08:00:00"/>
    <x v="0"/>
    <x v="0"/>
    <x v="0"/>
    <n v="337"/>
    <n v="2106"/>
    <n v="0.52077151335311578"/>
    <n v="1477"/>
    <n v="629"/>
    <n v="12"/>
    <s v="W Pass"/>
    <x v="2"/>
    <s v="Medium"/>
    <s v="DRV17"/>
    <x v="0"/>
    <s v="Internal"/>
    <x v="2"/>
    <s v="South_Internal"/>
    <n v="2.0000000000582077"/>
    <n v="0"/>
  </r>
  <r>
    <s v="D1129"/>
    <n v="1"/>
    <d v="2024-01-06T09:00:00"/>
    <s v="2024-01-06 21:00:00"/>
    <s v="2024-01-06 19:00:00"/>
    <s v="2024-01-06 09:00:00"/>
    <x v="0"/>
    <x v="0"/>
    <x v="0"/>
    <n v="757"/>
    <n v="1876"/>
    <n v="0.20651695288419197"/>
    <n v="1341"/>
    <n v="535"/>
    <n v="21"/>
    <s v="W Pass"/>
    <x v="0"/>
    <s v="Medium"/>
    <s v="DRV47"/>
    <x v="4"/>
    <s v="External"/>
    <x v="5"/>
    <s v="North_External"/>
    <n v="2.0000000000582077"/>
    <n v="0"/>
  </r>
  <r>
    <s v="D1130"/>
    <n v="1"/>
    <d v="2024-01-06T10:00:00"/>
    <s v="2024-01-06 22:00:00"/>
    <s v="2024-01-06 20:00:00"/>
    <s v="2024-01-06 10:00:00"/>
    <x v="0"/>
    <x v="0"/>
    <x v="5"/>
    <n v="629"/>
    <n v="3290"/>
    <n v="0.43587705352411232"/>
    <n v="3069"/>
    <n v="221"/>
    <n v="22"/>
    <s v="W Pass"/>
    <x v="0"/>
    <s v="High"/>
    <s v="DRV7"/>
    <x v="0"/>
    <s v="Internal"/>
    <x v="0"/>
    <s v="South_Internal"/>
    <n v="1.9999999998835847"/>
    <n v="0"/>
  </r>
  <r>
    <s v="D1131"/>
    <n v="1"/>
    <d v="2024-01-06T11:00:00"/>
    <s v="2024-01-06 23:00:00"/>
    <s v="2024-01-06 21:00:00"/>
    <s v="2024-01-06 11:00:00"/>
    <x v="0"/>
    <x v="0"/>
    <x v="4"/>
    <n v="62"/>
    <n v="1521"/>
    <n v="2.0443548387096775"/>
    <n v="1242"/>
    <n v="279"/>
    <n v="26"/>
    <s v="W Pass"/>
    <x v="3"/>
    <s v="Low"/>
    <s v="DRV28"/>
    <x v="4"/>
    <s v="Internal"/>
    <x v="4"/>
    <s v="North_Internal"/>
    <n v="2.0000000000582077"/>
    <n v="0"/>
  </r>
  <r>
    <s v="D1132"/>
    <n v="1"/>
    <d v="2024-01-06T12:00:00"/>
    <s v="2024-01-07 00:00:00"/>
    <s v="2024-01-06 22:00:00"/>
    <s v="2024-01-06 12:00:00"/>
    <x v="0"/>
    <x v="0"/>
    <x v="2"/>
    <n v="973"/>
    <n v="3210"/>
    <n v="0.27492291880781089"/>
    <n v="2942"/>
    <n v="268"/>
    <n v="21"/>
    <s v="W Pass"/>
    <x v="2"/>
    <s v="Medium"/>
    <s v="DRV47"/>
    <x v="2"/>
    <s v="External"/>
    <x v="2"/>
    <s v="East_External"/>
    <n v="2.0000000000582077"/>
    <n v="0"/>
  </r>
  <r>
    <s v="D1133"/>
    <n v="1"/>
    <d v="2024-01-06T13:00:00"/>
    <s v="2024-01-07 01:00:00"/>
    <s v="2024-01-06 23:00:00"/>
    <s v="2024-01-06 13:00:00"/>
    <x v="0"/>
    <x v="0"/>
    <x v="4"/>
    <n v="309"/>
    <n v="2558"/>
    <n v="0.68985976267529669"/>
    <n v="2031"/>
    <n v="527"/>
    <n v="12"/>
    <s v="W Pass"/>
    <x v="2"/>
    <s v="High"/>
    <s v="DRV30"/>
    <x v="3"/>
    <s v="External"/>
    <x v="5"/>
    <s v="Central_External"/>
    <n v="1.9999999998835847"/>
    <n v="0"/>
  </r>
  <r>
    <s v="D1134"/>
    <n v="1"/>
    <d v="2024-01-06T14:00:00"/>
    <s v="2024-01-07 02:00:00"/>
    <s v="2024-01-07 00:00:00"/>
    <s v="2024-01-06 14:00:00"/>
    <x v="0"/>
    <x v="0"/>
    <x v="1"/>
    <n v="997"/>
    <n v="1092"/>
    <n v="9.1273821464393182E-2"/>
    <n v="1011"/>
    <n v="81"/>
    <n v="20"/>
    <s v="W Pass"/>
    <x v="2"/>
    <s v="High"/>
    <s v="DRV9"/>
    <x v="1"/>
    <s v="Internal"/>
    <x v="0"/>
    <s v="West_Internal"/>
    <n v="2.0000000000582077"/>
    <n v="0"/>
  </r>
  <r>
    <s v="D1135"/>
    <n v="1"/>
    <d v="2024-01-06T15:00:00"/>
    <s v="2024-01-07 03:00:00"/>
    <s v="2024-01-07 01:00:00"/>
    <s v="2024-01-06 15:00:00"/>
    <x v="0"/>
    <x v="0"/>
    <x v="3"/>
    <n v="849"/>
    <n v="2757"/>
    <n v="0.27061248527679621"/>
    <n v="2436"/>
    <n v="321"/>
    <n v="22"/>
    <s v="W Pass"/>
    <x v="1"/>
    <s v="Low"/>
    <s v="DRV4"/>
    <x v="3"/>
    <s v="Internal"/>
    <x v="1"/>
    <s v="Central_Internal"/>
    <n v="2.0000000000582077"/>
    <n v="0"/>
  </r>
  <r>
    <s v="D1136"/>
    <n v="1"/>
    <d v="2024-01-06T16:00:00"/>
    <s v="2024-01-07 04:00:00"/>
    <s v="2024-01-07 02:00:00"/>
    <s v="2024-01-06 16:00:00"/>
    <x v="0"/>
    <x v="0"/>
    <x v="2"/>
    <n v="383"/>
    <n v="4841"/>
    <n v="1.053307223672759"/>
    <n v="4218"/>
    <n v="623"/>
    <n v="19"/>
    <s v="W Pass"/>
    <x v="1"/>
    <s v="Medium"/>
    <s v="DRV21"/>
    <x v="4"/>
    <s v="Internal"/>
    <x v="3"/>
    <s v="North_Internal"/>
    <n v="1.9999999998835847"/>
    <n v="0"/>
  </r>
  <r>
    <s v="D1137"/>
    <n v="1"/>
    <d v="2024-01-06T17:00:00"/>
    <s v="2024-01-07 05:00:00"/>
    <s v="2024-01-07 03:00:00"/>
    <s v="2024-01-06 17:00:00"/>
    <x v="0"/>
    <x v="0"/>
    <x v="5"/>
    <n v="481"/>
    <n v="1929"/>
    <n v="0.33419958419958418"/>
    <n v="1642"/>
    <n v="287"/>
    <n v="4"/>
    <s v="W Pass"/>
    <x v="0"/>
    <s v="Low"/>
    <s v="DRV47"/>
    <x v="1"/>
    <s v="External"/>
    <x v="3"/>
    <s v="West_External"/>
    <n v="2.0000000000582077"/>
    <n v="0"/>
  </r>
  <r>
    <s v="D1138"/>
    <n v="1"/>
    <d v="2024-01-06T18:00:00"/>
    <s v="2024-01-07 06:00:00"/>
    <s v="2024-01-07 04:00:00"/>
    <s v="2024-01-06 18:00:00"/>
    <x v="0"/>
    <x v="0"/>
    <x v="3"/>
    <n v="591"/>
    <n v="4843"/>
    <n v="0.68288212069937959"/>
    <n v="4686"/>
    <n v="157"/>
    <n v="8"/>
    <s v="W Pass"/>
    <x v="3"/>
    <s v="High"/>
    <s v="DRV48"/>
    <x v="1"/>
    <s v="Internal"/>
    <x v="1"/>
    <s v="West_Internal"/>
    <n v="2.0000000000582077"/>
    <n v="0"/>
  </r>
  <r>
    <s v="D1139"/>
    <n v="1"/>
    <d v="2024-01-06T19:00:00"/>
    <s v="2024-01-07 07:00:00"/>
    <s v="2024-01-07 05:00:00"/>
    <s v="2024-01-06 19:00:00"/>
    <x v="0"/>
    <x v="0"/>
    <x v="4"/>
    <n v="960"/>
    <n v="4693"/>
    <n v="0.40737847222222223"/>
    <n v="4545"/>
    <n v="148"/>
    <n v="15"/>
    <s v="W Pass"/>
    <x v="2"/>
    <s v="Low"/>
    <s v="DRV13"/>
    <x v="0"/>
    <s v="Internal"/>
    <x v="3"/>
    <s v="South_Internal"/>
    <n v="1.9999999998835847"/>
    <n v="0"/>
  </r>
  <r>
    <s v="D1140"/>
    <n v="1"/>
    <d v="2024-01-06T20:00:00"/>
    <s v="2024-01-07 08:00:00"/>
    <s v="2024-01-07 06:00:00"/>
    <s v="2024-01-06 20:00:00"/>
    <x v="0"/>
    <x v="0"/>
    <x v="3"/>
    <n v="721"/>
    <n v="2885"/>
    <n v="0.33344891354600092"/>
    <n v="2696"/>
    <n v="189"/>
    <n v="11"/>
    <s v="W Pass"/>
    <x v="2"/>
    <s v="High"/>
    <s v="DRV28"/>
    <x v="4"/>
    <s v="External"/>
    <x v="1"/>
    <s v="North_External"/>
    <n v="2.0000000000582077"/>
    <n v="0"/>
  </r>
  <r>
    <s v="D1141"/>
    <n v="1"/>
    <d v="2024-01-06T21:00:00"/>
    <s v="2024-01-07 09:00:00"/>
    <s v="2024-01-07 07:00:00"/>
    <s v="2024-01-06 21:00:00"/>
    <x v="0"/>
    <x v="0"/>
    <x v="3"/>
    <n v="424"/>
    <n v="3515"/>
    <n v="0.69084119496855345"/>
    <n v="3164"/>
    <n v="351"/>
    <n v="25"/>
    <s v="W Pass"/>
    <x v="1"/>
    <s v="High"/>
    <s v="DRV16"/>
    <x v="1"/>
    <s v="Internal"/>
    <x v="0"/>
    <s v="West_Internal"/>
    <n v="2.0000000000582077"/>
    <n v="0"/>
  </r>
  <r>
    <s v="D1142"/>
    <n v="1"/>
    <d v="2024-01-06T22:00:00"/>
    <s v="2024-01-07 10:00:00"/>
    <s v="2024-01-07 08:00:00"/>
    <s v="2024-01-06 22:00:00"/>
    <x v="0"/>
    <x v="0"/>
    <x v="3"/>
    <n v="647"/>
    <n v="1183"/>
    <n v="0.15236991241628026"/>
    <n v="1117"/>
    <n v="66"/>
    <n v="3"/>
    <s v="W Pass"/>
    <x v="0"/>
    <s v="Low"/>
    <s v="DRV18"/>
    <x v="2"/>
    <s v="Internal"/>
    <x v="5"/>
    <s v="East_Internal"/>
    <n v="1.9999999998835847"/>
    <n v="0"/>
  </r>
  <r>
    <s v="D1143"/>
    <n v="1"/>
    <d v="2024-01-06T23:00:00"/>
    <s v="2024-01-07 11:00:00"/>
    <s v="2024-01-07 09:00:00"/>
    <s v="2024-01-06 23:00:00"/>
    <x v="0"/>
    <x v="0"/>
    <x v="4"/>
    <n v="926"/>
    <n v="3444"/>
    <n v="0.30993520518358531"/>
    <n v="3247"/>
    <n v="197"/>
    <n v="15"/>
    <s v="W Pass"/>
    <x v="2"/>
    <s v="Urgent"/>
    <s v="DRV6"/>
    <x v="3"/>
    <s v="External"/>
    <x v="1"/>
    <s v="Central_External"/>
    <n v="2.0000000000582077"/>
    <n v="0"/>
  </r>
  <r>
    <s v="D1144"/>
    <n v="1"/>
    <d v="2024-01-07T00:00:00"/>
    <s v="2024-01-07 12:00:00"/>
    <s v="2024-01-07 10:00:00"/>
    <s v="2024-01-07 00:00:00"/>
    <x v="0"/>
    <x v="0"/>
    <x v="2"/>
    <n v="647"/>
    <n v="687"/>
    <n v="8.8485316846986087E-2"/>
    <n v="-106"/>
    <n v="793"/>
    <n v="6"/>
    <s v="W Pass"/>
    <x v="0"/>
    <s v="High"/>
    <s v="DRV1"/>
    <x v="0"/>
    <s v="External"/>
    <x v="0"/>
    <s v="South_External"/>
    <n v="2.0000000000582077"/>
    <n v="0"/>
  </r>
  <r>
    <s v="D1145"/>
    <n v="1"/>
    <d v="2024-01-07T01:00:00"/>
    <s v="2024-01-07 13:00:00"/>
    <s v="2024-01-07 11:00:00"/>
    <s v="2024-01-07 01:00:00"/>
    <x v="0"/>
    <x v="0"/>
    <x v="1"/>
    <n v="941"/>
    <n v="3735"/>
    <n v="0.33076514346439956"/>
    <n v="3661"/>
    <n v="74"/>
    <n v="28"/>
    <s v="W Pass"/>
    <x v="0"/>
    <s v="Medium"/>
    <s v="DRV16"/>
    <x v="4"/>
    <s v="External"/>
    <x v="2"/>
    <s v="North_External"/>
    <n v="1.9999999998835847"/>
    <n v="0"/>
  </r>
  <r>
    <s v="D1146"/>
    <n v="1"/>
    <d v="2024-01-07T02:00:00"/>
    <s v="2024-01-07 14:00:00"/>
    <s v="2024-01-07 12:00:00"/>
    <s v="2024-01-07 02:00:00"/>
    <x v="0"/>
    <x v="0"/>
    <x v="5"/>
    <n v="795"/>
    <n v="1865"/>
    <n v="0.19549266247379454"/>
    <n v="1141"/>
    <n v="724"/>
    <n v="26"/>
    <s v="W Pass"/>
    <x v="2"/>
    <s v="Medium"/>
    <s v="DRV45"/>
    <x v="2"/>
    <s v="Internal"/>
    <x v="2"/>
    <s v="East_Internal"/>
    <n v="2.0000000000582077"/>
    <n v="0"/>
  </r>
  <r>
    <s v="D1147"/>
    <n v="1"/>
    <d v="2024-01-07T03:00:00"/>
    <s v="2024-01-07 15:00:00"/>
    <s v="2024-01-07 13:00:00"/>
    <s v="2024-01-07 03:00:00"/>
    <x v="0"/>
    <x v="0"/>
    <x v="3"/>
    <n v="471"/>
    <n v="4644"/>
    <n v="0.82165605095541405"/>
    <n v="4333"/>
    <n v="311"/>
    <n v="1"/>
    <s v="W Pass"/>
    <x v="3"/>
    <s v="Urgent"/>
    <s v="DRV13"/>
    <x v="3"/>
    <s v="Internal"/>
    <x v="5"/>
    <s v="Central_Internal"/>
    <n v="2.0000000000582077"/>
    <n v="0"/>
  </r>
  <r>
    <s v="D1148"/>
    <n v="1"/>
    <d v="2024-01-07T04:00:00"/>
    <s v="2024-01-07 16:00:00"/>
    <s v="2024-01-07 14:00:00"/>
    <s v="2024-01-07 04:00:00"/>
    <x v="0"/>
    <x v="0"/>
    <x v="4"/>
    <n v="155"/>
    <n v="4324"/>
    <n v="2.3247311827956989"/>
    <n v="3778"/>
    <n v="546"/>
    <n v="5"/>
    <s v="W Pass"/>
    <x v="0"/>
    <s v="High"/>
    <s v="DRV27"/>
    <x v="1"/>
    <s v="Internal"/>
    <x v="2"/>
    <s v="West_Internal"/>
    <n v="1.9999999998835847"/>
    <n v="0"/>
  </r>
  <r>
    <s v="D1149"/>
    <n v="1"/>
    <d v="2024-01-07T05:00:00"/>
    <s v="2024-01-07 17:00:00"/>
    <s v="2024-01-07 15:00:00"/>
    <s v="2024-01-07 05:00:00"/>
    <x v="0"/>
    <x v="0"/>
    <x v="1"/>
    <n v="863"/>
    <n v="4354"/>
    <n v="0.42043259945925066"/>
    <n v="3674"/>
    <n v="680"/>
    <n v="26"/>
    <s v="W Pass"/>
    <x v="2"/>
    <s v="Medium"/>
    <s v="DRV42"/>
    <x v="3"/>
    <s v="External"/>
    <x v="0"/>
    <s v="Central_External"/>
    <n v="2.0000000000582077"/>
    <n v="0"/>
  </r>
  <r>
    <s v="D1150"/>
    <n v="1"/>
    <d v="2024-01-07T06:00:00"/>
    <s v="2024-01-07 18:00:00"/>
    <s v="2024-01-07 16:00:00"/>
    <s v="2024-01-07 06:00:00"/>
    <x v="0"/>
    <x v="0"/>
    <x v="2"/>
    <n v="500"/>
    <n v="1748"/>
    <n v="0.29133333333333333"/>
    <n v="1554"/>
    <n v="194"/>
    <n v="4"/>
    <s v="W Pass"/>
    <x v="2"/>
    <s v="High"/>
    <s v="DRV9"/>
    <x v="1"/>
    <s v="Internal"/>
    <x v="0"/>
    <s v="West_Internal"/>
    <n v="2.0000000000582077"/>
    <n v="0"/>
  </r>
  <r>
    <s v="D1151"/>
    <n v="1"/>
    <d v="2024-01-07T07:00:00"/>
    <s v="2024-01-07 19:00:00"/>
    <s v="2024-01-07 17:00:00"/>
    <s v="2024-01-07 07:00:00"/>
    <x v="0"/>
    <x v="0"/>
    <x v="5"/>
    <n v="348"/>
    <n v="2491"/>
    <n v="0.59650383141762453"/>
    <n v="2073"/>
    <n v="418"/>
    <n v="29"/>
    <s v="W Pass"/>
    <x v="1"/>
    <s v="High"/>
    <s v="DRV46"/>
    <x v="2"/>
    <s v="Internal"/>
    <x v="3"/>
    <s v="East_Internal"/>
    <n v="1.9999999998835847"/>
    <n v="0"/>
  </r>
  <r>
    <s v="D1152"/>
    <n v="1"/>
    <d v="2024-01-07T08:00:00"/>
    <s v="2024-01-07 20:00:00"/>
    <s v="2024-01-07 18:00:00"/>
    <s v="2024-01-07 08:00:00"/>
    <x v="0"/>
    <x v="0"/>
    <x v="0"/>
    <n v="305"/>
    <n v="3457"/>
    <n v="0.94453551912568301"/>
    <n v="3049"/>
    <n v="408"/>
    <n v="21"/>
    <s v="W Pass"/>
    <x v="2"/>
    <s v="Medium"/>
    <s v="DRV37"/>
    <x v="2"/>
    <s v="Internal"/>
    <x v="0"/>
    <s v="East_Internal"/>
    <n v="2.0000000000582077"/>
    <n v="0"/>
  </r>
  <r>
    <s v="D1153"/>
    <n v="1"/>
    <d v="2024-01-07T09:00:00"/>
    <s v="2024-01-07 21:00:00"/>
    <s v="2024-01-07 19:00:00"/>
    <s v="2024-01-07 09:00:00"/>
    <x v="0"/>
    <x v="0"/>
    <x v="1"/>
    <n v="96"/>
    <n v="905"/>
    <n v="0.78559027777777779"/>
    <n v="212"/>
    <n v="693"/>
    <n v="21"/>
    <s v="W Pass"/>
    <x v="0"/>
    <s v="Urgent"/>
    <s v="DRV1"/>
    <x v="0"/>
    <s v="Internal"/>
    <x v="2"/>
    <s v="South_Internal"/>
    <n v="2.0000000000582077"/>
    <n v="0"/>
  </r>
  <r>
    <s v="D1154"/>
    <n v="1"/>
    <d v="2024-01-07T10:00:00"/>
    <s v="2024-01-07 22:00:00"/>
    <s v="2024-01-07 20:00:00"/>
    <s v="2024-01-07 10:00:00"/>
    <x v="0"/>
    <x v="0"/>
    <x v="2"/>
    <n v="220"/>
    <n v="1569"/>
    <n v="0.59431818181818186"/>
    <n v="1345"/>
    <n v="224"/>
    <n v="19"/>
    <s v="W Pass"/>
    <x v="1"/>
    <s v="High"/>
    <s v="DRV45"/>
    <x v="0"/>
    <s v="External"/>
    <x v="4"/>
    <s v="South_External"/>
    <n v="1.9999999998835847"/>
    <n v="0"/>
  </r>
  <r>
    <s v="D1155"/>
    <n v="1"/>
    <d v="2024-01-07T11:00:00"/>
    <s v="2024-01-07 23:00:00"/>
    <s v="2024-01-07 21:00:00"/>
    <s v="2024-01-07 11:00:00"/>
    <x v="0"/>
    <x v="0"/>
    <x v="3"/>
    <n v="326"/>
    <n v="4767"/>
    <n v="1.218558282208589"/>
    <n v="4576"/>
    <n v="191"/>
    <n v="13"/>
    <s v="W Pass"/>
    <x v="1"/>
    <s v="Medium"/>
    <s v="DRV3"/>
    <x v="2"/>
    <s v="Internal"/>
    <x v="3"/>
    <s v="East_Internal"/>
    <n v="2.0000000000582077"/>
    <n v="0"/>
  </r>
  <r>
    <s v="D1156"/>
    <n v="1"/>
    <d v="2024-01-07T12:00:00"/>
    <s v="2024-01-08 00:00:00"/>
    <s v="2024-01-07 22:00:00"/>
    <s v="2024-01-07 12:00:00"/>
    <x v="0"/>
    <x v="0"/>
    <x v="2"/>
    <n v="387"/>
    <n v="3197"/>
    <n v="0.68841515934539188"/>
    <n v="3048"/>
    <n v="149"/>
    <n v="9"/>
    <s v="W Pass"/>
    <x v="2"/>
    <s v="Urgent"/>
    <s v="DRV7"/>
    <x v="3"/>
    <s v="External"/>
    <x v="2"/>
    <s v="Central_External"/>
    <n v="2.0000000000582077"/>
    <n v="0"/>
  </r>
  <r>
    <s v="D1157"/>
    <n v="1"/>
    <d v="2024-01-07T13:00:00"/>
    <s v="2024-01-08 01:00:00"/>
    <s v="2024-01-07 23:00:00"/>
    <s v="2024-01-07 13:00:00"/>
    <x v="0"/>
    <x v="0"/>
    <x v="2"/>
    <n v="242"/>
    <n v="2302"/>
    <n v="0.79269972451790638"/>
    <n v="1767"/>
    <n v="535"/>
    <n v="26"/>
    <s v="W Pass"/>
    <x v="2"/>
    <s v="Medium"/>
    <s v="DRV5"/>
    <x v="4"/>
    <s v="External"/>
    <x v="2"/>
    <s v="North_External"/>
    <n v="1.9999999998835847"/>
    <n v="0"/>
  </r>
  <r>
    <s v="D1158"/>
    <n v="1"/>
    <d v="2024-01-07T14:00:00"/>
    <s v="2024-01-08 02:00:00"/>
    <s v="2024-01-08 00:00:00"/>
    <s v="2024-01-07 14:00:00"/>
    <x v="0"/>
    <x v="0"/>
    <x v="5"/>
    <n v="96"/>
    <n v="4846"/>
    <n v="4.2065972222222223"/>
    <n v="4458"/>
    <n v="388"/>
    <n v="27"/>
    <s v="W Pass"/>
    <x v="1"/>
    <s v="Medium"/>
    <s v="DRV37"/>
    <x v="0"/>
    <s v="External"/>
    <x v="5"/>
    <s v="South_External"/>
    <n v="2.0000000000582077"/>
    <n v="0"/>
  </r>
  <r>
    <s v="D1159"/>
    <n v="1"/>
    <d v="2024-01-07T15:00:00"/>
    <s v="2024-01-08 03:00:00"/>
    <s v="2024-01-08 01:00:00"/>
    <s v="2024-01-07 15:00:00"/>
    <x v="0"/>
    <x v="0"/>
    <x v="0"/>
    <n v="93"/>
    <n v="3144"/>
    <n v="2.817204301075269"/>
    <n v="2690"/>
    <n v="454"/>
    <n v="12"/>
    <s v="W Pass"/>
    <x v="0"/>
    <s v="High"/>
    <s v="DRV36"/>
    <x v="2"/>
    <s v="Internal"/>
    <x v="1"/>
    <s v="East_Internal"/>
    <n v="2.0000000000582077"/>
    <n v="0"/>
  </r>
  <r>
    <s v="D1160"/>
    <n v="1"/>
    <d v="2024-01-07T16:00:00"/>
    <s v="2024-01-08 04:00:00"/>
    <s v="2024-01-08 02:00:00"/>
    <s v="2024-01-07 16:00:00"/>
    <x v="0"/>
    <x v="0"/>
    <x v="5"/>
    <n v="398"/>
    <n v="1934"/>
    <n v="0.40494137353433834"/>
    <n v="1216"/>
    <n v="718"/>
    <n v="24"/>
    <s v="W Pass"/>
    <x v="2"/>
    <s v="High"/>
    <s v="DRV27"/>
    <x v="2"/>
    <s v="Internal"/>
    <x v="0"/>
    <s v="East_Internal"/>
    <n v="1.9999999998835847"/>
    <n v="0"/>
  </r>
  <r>
    <s v="D1161"/>
    <n v="1"/>
    <d v="2024-01-07T17:00:00"/>
    <s v="2024-01-08 05:00:00"/>
    <s v="2024-01-08 03:00:00"/>
    <s v="2024-01-07 17:00:00"/>
    <x v="0"/>
    <x v="0"/>
    <x v="3"/>
    <n v="999"/>
    <n v="3232"/>
    <n v="0.26960293626960291"/>
    <n v="2524"/>
    <n v="708"/>
    <n v="24"/>
    <s v="W Pass"/>
    <x v="0"/>
    <s v="High"/>
    <s v="DRV32"/>
    <x v="2"/>
    <s v="Internal"/>
    <x v="4"/>
    <s v="East_Internal"/>
    <n v="2.0000000000582077"/>
    <n v="0"/>
  </r>
  <r>
    <s v="D1162"/>
    <n v="1"/>
    <d v="2024-01-07T18:00:00"/>
    <s v="2024-01-08 06:00:00"/>
    <s v="2024-01-08 04:00:00"/>
    <s v="2024-01-07 18:00:00"/>
    <x v="0"/>
    <x v="0"/>
    <x v="4"/>
    <n v="729"/>
    <n v="563"/>
    <n v="6.4357567443987199E-2"/>
    <n v="105"/>
    <n v="458"/>
    <n v="21"/>
    <s v="W Pass"/>
    <x v="1"/>
    <s v="Medium"/>
    <s v="DRV19"/>
    <x v="3"/>
    <s v="External"/>
    <x v="4"/>
    <s v="Central_External"/>
    <n v="2.0000000000582077"/>
    <n v="0"/>
  </r>
  <r>
    <s v="D1163"/>
    <n v="1"/>
    <d v="2024-01-07T19:00:00"/>
    <s v="2024-01-08 07:00:00"/>
    <s v="2024-01-08 05:00:00"/>
    <s v="2024-01-07 19:00:00"/>
    <x v="0"/>
    <x v="0"/>
    <x v="2"/>
    <n v="58"/>
    <n v="734"/>
    <n v="1.0545977011494252"/>
    <n v="439"/>
    <n v="295"/>
    <n v="8"/>
    <s v="W Pass"/>
    <x v="3"/>
    <s v="Urgent"/>
    <s v="DRV25"/>
    <x v="0"/>
    <s v="Internal"/>
    <x v="3"/>
    <s v="South_Internal"/>
    <n v="1.9999999998835847"/>
    <n v="0"/>
  </r>
  <r>
    <s v="D1164"/>
    <n v="1"/>
    <d v="2024-01-07T20:00:00"/>
    <s v="2024-01-08 08:00:00"/>
    <s v="2024-01-08 06:00:00"/>
    <s v="2024-01-07 20:00:00"/>
    <x v="0"/>
    <x v="0"/>
    <x v="1"/>
    <n v="772"/>
    <n v="1335"/>
    <n v="0.14410621761658032"/>
    <n v="765"/>
    <n v="570"/>
    <n v="2"/>
    <s v="W Pass"/>
    <x v="2"/>
    <s v="High"/>
    <s v="DRV37"/>
    <x v="2"/>
    <s v="External"/>
    <x v="1"/>
    <s v="East_External"/>
    <n v="2.0000000000582077"/>
    <n v="0"/>
  </r>
  <r>
    <s v="D1165"/>
    <n v="1"/>
    <d v="2024-01-07T21:00:00"/>
    <s v="2024-01-08 09:00:00"/>
    <s v="2024-01-08 07:00:00"/>
    <s v="2024-01-07 21:00:00"/>
    <x v="0"/>
    <x v="0"/>
    <x v="3"/>
    <n v="584"/>
    <n v="1657"/>
    <n v="0.23644406392694065"/>
    <n v="1205"/>
    <n v="452"/>
    <n v="24"/>
    <s v="W Pass"/>
    <x v="0"/>
    <s v="High"/>
    <s v="DRV25"/>
    <x v="1"/>
    <s v="Internal"/>
    <x v="5"/>
    <s v="West_Internal"/>
    <n v="2.0000000000582077"/>
    <n v="0"/>
  </r>
  <r>
    <s v="D1166"/>
    <n v="1"/>
    <d v="2024-01-07T22:00:00"/>
    <s v="2024-01-08 10:00:00"/>
    <s v="2024-01-08 08:00:00"/>
    <s v="2024-01-07 22:00:00"/>
    <x v="0"/>
    <x v="0"/>
    <x v="0"/>
    <n v="847"/>
    <n v="4151"/>
    <n v="0.4084022038567493"/>
    <n v="3948"/>
    <n v="203"/>
    <n v="8"/>
    <s v="W Pass"/>
    <x v="3"/>
    <s v="Low"/>
    <s v="DRV23"/>
    <x v="4"/>
    <s v="Internal"/>
    <x v="5"/>
    <s v="North_Internal"/>
    <n v="1.9999999998835847"/>
    <n v="0"/>
  </r>
  <r>
    <s v="D1167"/>
    <n v="1"/>
    <d v="2024-01-07T23:00:00"/>
    <s v="2024-01-08 11:00:00"/>
    <s v="2024-01-08 09:00:00"/>
    <s v="2024-01-07 23:00:00"/>
    <x v="0"/>
    <x v="0"/>
    <x v="3"/>
    <n v="339"/>
    <n v="3666"/>
    <n v="0.90117994100294985"/>
    <n v="3021"/>
    <n v="645"/>
    <n v="1"/>
    <s v="W Pass"/>
    <x v="0"/>
    <s v="High"/>
    <s v="DRV49"/>
    <x v="2"/>
    <s v="External"/>
    <x v="1"/>
    <s v="East_External"/>
    <n v="2.0000000000582077"/>
    <n v="0"/>
  </r>
  <r>
    <s v="D1168"/>
    <n v="1"/>
    <d v="2024-01-08T00:00:00"/>
    <s v="2024-01-08 12:00:00"/>
    <s v="2024-01-08 10:00:00"/>
    <s v="2024-01-08 00:00:00"/>
    <x v="0"/>
    <x v="0"/>
    <x v="1"/>
    <n v="319"/>
    <n v="3489"/>
    <n v="0.91144200626959249"/>
    <n v="2811"/>
    <n v="678"/>
    <n v="21"/>
    <s v="W Pass"/>
    <x v="0"/>
    <s v="Medium"/>
    <s v="DRV23"/>
    <x v="0"/>
    <s v="External"/>
    <x v="0"/>
    <s v="South_External"/>
    <n v="2.0000000000582077"/>
    <n v="0"/>
  </r>
  <r>
    <s v="D1169"/>
    <n v="1"/>
    <d v="2024-01-08T01:00:00"/>
    <s v="2024-01-08 13:00:00"/>
    <s v="2024-01-08 11:00:00"/>
    <s v="2024-01-08 01:00:00"/>
    <x v="0"/>
    <x v="0"/>
    <x v="4"/>
    <n v="535"/>
    <n v="1055"/>
    <n v="0.16433021806853582"/>
    <n v="528"/>
    <n v="527"/>
    <n v="19"/>
    <s v="W Pass"/>
    <x v="1"/>
    <s v="Low"/>
    <s v="DRV22"/>
    <x v="0"/>
    <s v="Internal"/>
    <x v="0"/>
    <s v="South_Internal"/>
    <n v="1.9999999998835847"/>
    <n v="0"/>
  </r>
  <r>
    <s v="D1170"/>
    <n v="1"/>
    <d v="2024-01-08T02:00:00"/>
    <s v="2024-01-08 14:00:00"/>
    <s v="2024-01-08 12:00:00"/>
    <s v="2024-01-08 02:00:00"/>
    <x v="0"/>
    <x v="0"/>
    <x v="5"/>
    <n v="855"/>
    <n v="792"/>
    <n v="7.7192982456140355E-2"/>
    <n v="497"/>
    <n v="295"/>
    <n v="25"/>
    <s v="W Pass"/>
    <x v="0"/>
    <s v="High"/>
    <s v="DRV4"/>
    <x v="1"/>
    <s v="Internal"/>
    <x v="0"/>
    <s v="West_Internal"/>
    <n v="2.0000000000582077"/>
    <n v="0"/>
  </r>
  <r>
    <s v="D1171"/>
    <n v="1"/>
    <d v="2024-01-08T03:00:00"/>
    <s v="2024-01-08 15:00:00"/>
    <s v="2024-01-08 13:00:00"/>
    <s v="2024-01-08 03:00:00"/>
    <x v="0"/>
    <x v="0"/>
    <x v="3"/>
    <n v="166"/>
    <n v="1281"/>
    <n v="0.64307228915662651"/>
    <n v="1100"/>
    <n v="181"/>
    <n v="5"/>
    <s v="W Pass"/>
    <x v="2"/>
    <s v="Low"/>
    <s v="DRV8"/>
    <x v="3"/>
    <s v="External"/>
    <x v="0"/>
    <s v="Central_External"/>
    <n v="2.0000000000582077"/>
    <n v="0"/>
  </r>
  <r>
    <s v="D1172"/>
    <n v="1"/>
    <d v="2024-01-08T04:00:00"/>
    <s v="2024-01-08 16:00:00"/>
    <s v="2024-01-08 14:00:00"/>
    <s v="2024-01-08 04:00:00"/>
    <x v="0"/>
    <x v="0"/>
    <x v="5"/>
    <n v="904"/>
    <n v="1862"/>
    <n v="0.17164454277286137"/>
    <n v="1280"/>
    <n v="582"/>
    <n v="23"/>
    <s v="W Pass"/>
    <x v="1"/>
    <s v="High"/>
    <s v="DRV14"/>
    <x v="4"/>
    <s v="External"/>
    <x v="2"/>
    <s v="North_External"/>
    <n v="1.9999999998835847"/>
    <n v="0"/>
  </r>
  <r>
    <s v="D1173"/>
    <n v="1"/>
    <d v="2024-01-08T05:00:00"/>
    <s v="2024-01-08 17:00:00"/>
    <s v="2024-01-08 15:00:00"/>
    <s v="2024-01-08 05:00:00"/>
    <x v="0"/>
    <x v="0"/>
    <x v="5"/>
    <n v="190"/>
    <n v="2992"/>
    <n v="1.312280701754386"/>
    <n v="2241"/>
    <n v="751"/>
    <n v="24"/>
    <s v="W Pass"/>
    <x v="1"/>
    <s v="Urgent"/>
    <s v="DRV48"/>
    <x v="2"/>
    <s v="Internal"/>
    <x v="4"/>
    <s v="East_Internal"/>
    <n v="2.0000000000582077"/>
    <n v="0"/>
  </r>
  <r>
    <s v="D1174"/>
    <n v="1"/>
    <d v="2024-01-08T06:00:00"/>
    <s v="2024-01-08 18:00:00"/>
    <s v="2024-01-08 16:00:00"/>
    <s v="2024-01-08 06:00:00"/>
    <x v="0"/>
    <x v="0"/>
    <x v="1"/>
    <n v="80"/>
    <n v="3877"/>
    <n v="4.0385416666666663"/>
    <n v="3531"/>
    <n v="346"/>
    <n v="19"/>
    <s v="W Pass"/>
    <x v="2"/>
    <s v="Medium"/>
    <s v="DRV38"/>
    <x v="3"/>
    <s v="External"/>
    <x v="2"/>
    <s v="Central_External"/>
    <n v="2.0000000000582077"/>
    <n v="0"/>
  </r>
  <r>
    <s v="D1175"/>
    <n v="1"/>
    <d v="2024-01-08T07:00:00"/>
    <s v="2024-01-08 19:00:00"/>
    <s v="2024-01-08 17:00:00"/>
    <s v="2024-01-08 07:00:00"/>
    <x v="0"/>
    <x v="0"/>
    <x v="1"/>
    <n v="136"/>
    <n v="1715"/>
    <n v="1.0508578431372548"/>
    <n v="1023"/>
    <n v="692"/>
    <n v="10"/>
    <s v="W Pass"/>
    <x v="3"/>
    <s v="Urgent"/>
    <s v="DRV39"/>
    <x v="3"/>
    <s v="Internal"/>
    <x v="3"/>
    <s v="Central_Internal"/>
    <n v="1.9999999998835847"/>
    <n v="0"/>
  </r>
  <r>
    <s v="D1176"/>
    <n v="1"/>
    <d v="2024-01-08T08:00:00"/>
    <s v="2024-01-08 20:00:00"/>
    <s v="2024-01-08 18:00:00"/>
    <s v="2024-01-08 08:00:00"/>
    <x v="0"/>
    <x v="0"/>
    <x v="5"/>
    <n v="764"/>
    <n v="500"/>
    <n v="5.4537521815008726E-2"/>
    <n v="-155"/>
    <n v="655"/>
    <n v="27"/>
    <s v="W Pass"/>
    <x v="2"/>
    <s v="Medium"/>
    <s v="DRV35"/>
    <x v="3"/>
    <s v="External"/>
    <x v="5"/>
    <s v="Central_External"/>
    <n v="2.0000000000582077"/>
    <n v="0"/>
  </r>
  <r>
    <s v="D1177"/>
    <n v="1"/>
    <d v="2024-01-08T09:00:00"/>
    <s v="2024-01-08 21:00:00"/>
    <s v="2024-01-08 19:00:00"/>
    <s v="2024-01-08 09:00:00"/>
    <x v="0"/>
    <x v="0"/>
    <x v="1"/>
    <n v="505"/>
    <n v="2453"/>
    <n v="0.40478547854785479"/>
    <n v="2399"/>
    <n v="54"/>
    <n v="29"/>
    <s v="W Pass"/>
    <x v="0"/>
    <s v="High"/>
    <s v="DRV18"/>
    <x v="4"/>
    <s v="Internal"/>
    <x v="0"/>
    <s v="North_Internal"/>
    <n v="2.0000000000582077"/>
    <n v="0"/>
  </r>
  <r>
    <s v="D1178"/>
    <n v="1"/>
    <d v="2024-01-08T10:00:00"/>
    <s v="2024-01-08 22:00:00"/>
    <s v="2024-01-08 20:00:00"/>
    <s v="2024-01-08 10:00:00"/>
    <x v="0"/>
    <x v="0"/>
    <x v="0"/>
    <n v="755"/>
    <n v="2959"/>
    <n v="0.32660044150110373"/>
    <n v="2386"/>
    <n v="573"/>
    <n v="28"/>
    <s v="W Pass"/>
    <x v="3"/>
    <s v="High"/>
    <s v="DRV32"/>
    <x v="1"/>
    <s v="External"/>
    <x v="0"/>
    <s v="West_External"/>
    <n v="1.9999999998835847"/>
    <n v="0"/>
  </r>
  <r>
    <s v="D1179"/>
    <n v="1"/>
    <d v="2024-01-08T11:00:00"/>
    <s v="2024-01-08 23:00:00"/>
    <s v="2024-01-08 21:00:00"/>
    <s v="2024-01-08 11:00:00"/>
    <x v="0"/>
    <x v="0"/>
    <x v="0"/>
    <n v="252"/>
    <n v="719"/>
    <n v="0.23776455026455026"/>
    <n v="35"/>
    <n v="684"/>
    <n v="21"/>
    <s v="W Pass"/>
    <x v="3"/>
    <s v="Low"/>
    <s v="DRV20"/>
    <x v="0"/>
    <s v="External"/>
    <x v="1"/>
    <s v="South_External"/>
    <n v="2.0000000000582077"/>
    <n v="0"/>
  </r>
  <r>
    <s v="D1180"/>
    <n v="1"/>
    <d v="2024-01-08T12:00:00"/>
    <s v="2024-01-09 00:00:00"/>
    <s v="2024-01-08 22:00:00"/>
    <s v="2024-01-08 12:00:00"/>
    <x v="0"/>
    <x v="0"/>
    <x v="0"/>
    <n v="776"/>
    <n v="1148"/>
    <n v="0.12328178694158076"/>
    <n v="950"/>
    <n v="198"/>
    <n v="26"/>
    <s v="W Pass"/>
    <x v="3"/>
    <s v="Urgent"/>
    <s v="DRV18"/>
    <x v="3"/>
    <s v="External"/>
    <x v="5"/>
    <s v="Central_External"/>
    <n v="2.0000000000582077"/>
    <n v="0"/>
  </r>
  <r>
    <s v="D1181"/>
    <n v="1"/>
    <d v="2024-01-08T13:00:00"/>
    <s v="2024-01-09 01:00:00"/>
    <s v="2024-01-08 23:00:00"/>
    <s v="2024-01-08 13:00:00"/>
    <x v="0"/>
    <x v="0"/>
    <x v="0"/>
    <n v="672"/>
    <n v="3679"/>
    <n v="0.45622519841269843"/>
    <n v="2994"/>
    <n v="685"/>
    <n v="20"/>
    <s v="W Pass"/>
    <x v="1"/>
    <s v="Urgent"/>
    <s v="DRV16"/>
    <x v="4"/>
    <s v="External"/>
    <x v="5"/>
    <s v="North_External"/>
    <n v="1.9999999998835847"/>
    <n v="0"/>
  </r>
  <r>
    <s v="D1182"/>
    <n v="1"/>
    <d v="2024-01-08T14:00:00"/>
    <s v="2024-01-09 02:00:00"/>
    <s v="2024-01-09 00:00:00"/>
    <s v="2024-01-08 14:00:00"/>
    <x v="0"/>
    <x v="0"/>
    <x v="4"/>
    <n v="201"/>
    <n v="4566"/>
    <n v="1.8930348258706469"/>
    <n v="3829"/>
    <n v="737"/>
    <n v="20"/>
    <s v="W Pass"/>
    <x v="0"/>
    <s v="Medium"/>
    <s v="DRV18"/>
    <x v="4"/>
    <s v="Internal"/>
    <x v="4"/>
    <s v="North_Internal"/>
    <n v="2.0000000000582077"/>
    <n v="0"/>
  </r>
  <r>
    <s v="D1183"/>
    <n v="1"/>
    <d v="2024-01-08T15:00:00"/>
    <s v="2024-01-09 03:00:00"/>
    <s v="2024-01-09 01:00:00"/>
    <s v="2024-01-08 15:00:00"/>
    <x v="0"/>
    <x v="0"/>
    <x v="2"/>
    <n v="262"/>
    <n v="4326"/>
    <n v="1.3759541984732824"/>
    <n v="4023"/>
    <n v="303"/>
    <n v="27"/>
    <s v="W Pass"/>
    <x v="0"/>
    <s v="Medium"/>
    <s v="DRV7"/>
    <x v="4"/>
    <s v="External"/>
    <x v="4"/>
    <s v="North_External"/>
    <n v="2.0000000000582077"/>
    <n v="0"/>
  </r>
  <r>
    <s v="D1184"/>
    <n v="1"/>
    <d v="2024-01-08T16:00:00"/>
    <s v="2024-01-09 04:00:00"/>
    <s v="2024-01-09 02:00:00"/>
    <s v="2024-01-08 16:00:00"/>
    <x v="0"/>
    <x v="0"/>
    <x v="0"/>
    <n v="948"/>
    <n v="4854"/>
    <n v="0.42668776371308015"/>
    <n v="4688"/>
    <n v="166"/>
    <n v="7"/>
    <s v="W Pass"/>
    <x v="3"/>
    <s v="Urgent"/>
    <s v="DRV47"/>
    <x v="0"/>
    <s v="Internal"/>
    <x v="3"/>
    <s v="South_Internal"/>
    <n v="1.9999999998835847"/>
    <n v="0"/>
  </r>
  <r>
    <s v="D1185"/>
    <n v="1"/>
    <d v="2024-01-08T17:00:00"/>
    <s v="2024-01-09 05:00:00"/>
    <s v="2024-01-09 03:00:00"/>
    <s v="2024-01-08 17:00:00"/>
    <x v="0"/>
    <x v="0"/>
    <x v="5"/>
    <n v="221"/>
    <n v="4253"/>
    <n v="1.6036953242835597"/>
    <n v="3984"/>
    <n v="269"/>
    <n v="2"/>
    <s v="W Pass"/>
    <x v="1"/>
    <s v="Low"/>
    <s v="DRV1"/>
    <x v="1"/>
    <s v="External"/>
    <x v="0"/>
    <s v="West_External"/>
    <n v="2.0000000000582077"/>
    <n v="0"/>
  </r>
  <r>
    <s v="D1186"/>
    <n v="1"/>
    <d v="2024-01-08T18:00:00"/>
    <s v="2024-01-09 06:00:00"/>
    <s v="2024-01-09 04:00:00"/>
    <s v="2024-01-08 18:00:00"/>
    <x v="0"/>
    <x v="0"/>
    <x v="2"/>
    <n v="918"/>
    <n v="4766"/>
    <n v="0.43264342774146697"/>
    <n v="4434"/>
    <n v="332"/>
    <n v="13"/>
    <s v="W Pass"/>
    <x v="2"/>
    <s v="Medium"/>
    <s v="DRV13"/>
    <x v="2"/>
    <s v="Internal"/>
    <x v="5"/>
    <s v="East_Internal"/>
    <n v="2.0000000000582077"/>
    <n v="0"/>
  </r>
  <r>
    <s v="D1187"/>
    <n v="1"/>
    <d v="2024-01-08T19:00:00"/>
    <s v="2024-01-09 07:00:00"/>
    <s v="2024-01-09 05:00:00"/>
    <s v="2024-01-08 19:00:00"/>
    <x v="0"/>
    <x v="0"/>
    <x v="1"/>
    <n v="153"/>
    <n v="1607"/>
    <n v="0.87527233115468406"/>
    <n v="927"/>
    <n v="680"/>
    <n v="11"/>
    <s v="W Pass"/>
    <x v="1"/>
    <s v="High"/>
    <s v="DRV37"/>
    <x v="1"/>
    <s v="External"/>
    <x v="4"/>
    <s v="West_External"/>
    <n v="1.9999999998835847"/>
    <n v="0"/>
  </r>
  <r>
    <s v="D1188"/>
    <n v="1"/>
    <d v="2024-01-08T20:00:00"/>
    <s v="2024-01-09 08:00:00"/>
    <s v="2024-01-09 06:00:00"/>
    <s v="2024-01-08 20:00:00"/>
    <x v="0"/>
    <x v="0"/>
    <x v="2"/>
    <n v="253"/>
    <n v="3730"/>
    <n v="1.2285902503293809"/>
    <n v="3582"/>
    <n v="148"/>
    <n v="1"/>
    <s v="W Pass"/>
    <x v="1"/>
    <s v="Medium"/>
    <s v="DRV42"/>
    <x v="1"/>
    <s v="External"/>
    <x v="0"/>
    <s v="West_External"/>
    <n v="2.0000000000582077"/>
    <n v="0"/>
  </r>
  <r>
    <s v="D1189"/>
    <n v="1"/>
    <d v="2024-01-08T21:00:00"/>
    <s v="2024-01-09 09:00:00"/>
    <s v="2024-01-09 07:00:00"/>
    <s v="2024-01-08 21:00:00"/>
    <x v="0"/>
    <x v="0"/>
    <x v="5"/>
    <n v="68"/>
    <n v="1270"/>
    <n v="1.5563725490196079"/>
    <n v="609"/>
    <n v="661"/>
    <n v="20"/>
    <s v="W Pass"/>
    <x v="3"/>
    <s v="Medium"/>
    <s v="DRV22"/>
    <x v="1"/>
    <s v="Internal"/>
    <x v="0"/>
    <s v="West_Internal"/>
    <n v="2.0000000000582077"/>
    <n v="0"/>
  </r>
  <r>
    <s v="D1190"/>
    <n v="1"/>
    <d v="2024-01-08T22:00:00"/>
    <s v="2024-01-09 10:00:00"/>
    <s v="2024-01-09 08:00:00"/>
    <s v="2024-01-08 22:00:00"/>
    <x v="0"/>
    <x v="0"/>
    <x v="1"/>
    <n v="779"/>
    <n v="3575"/>
    <n v="0.3824347454000856"/>
    <n v="3276"/>
    <n v="299"/>
    <n v="6"/>
    <s v="W Pass"/>
    <x v="1"/>
    <s v="Medium"/>
    <s v="DRV17"/>
    <x v="0"/>
    <s v="External"/>
    <x v="5"/>
    <s v="South_External"/>
    <n v="1.9999999998835847"/>
    <n v="0"/>
  </r>
  <r>
    <s v="D1191"/>
    <n v="1"/>
    <d v="2024-01-08T23:00:00"/>
    <s v="2024-01-09 11:00:00"/>
    <s v="2024-01-09 09:00:00"/>
    <s v="2024-01-08 23:00:00"/>
    <x v="0"/>
    <x v="0"/>
    <x v="2"/>
    <n v="189"/>
    <n v="1728"/>
    <n v="0.76190476190476186"/>
    <n v="1315"/>
    <n v="413"/>
    <n v="19"/>
    <s v="W Pass"/>
    <x v="1"/>
    <s v="Low"/>
    <s v="DRV39"/>
    <x v="0"/>
    <s v="External"/>
    <x v="0"/>
    <s v="South_External"/>
    <n v="2.0000000000582077"/>
    <n v="0"/>
  </r>
  <r>
    <s v="D1192"/>
    <n v="1"/>
    <d v="2024-01-09T00:00:00"/>
    <s v="2024-01-09 12:00:00"/>
    <s v="2024-01-09 10:00:00"/>
    <s v="2024-01-09 00:00:00"/>
    <x v="0"/>
    <x v="0"/>
    <x v="2"/>
    <n v="681"/>
    <n v="826"/>
    <n v="0.10107684777288302"/>
    <n v="211"/>
    <n v="615"/>
    <n v="20"/>
    <s v="W Pass"/>
    <x v="0"/>
    <s v="High"/>
    <s v="DRV29"/>
    <x v="0"/>
    <s v="External"/>
    <x v="1"/>
    <s v="South_External"/>
    <n v="2.0000000000582077"/>
    <n v="0"/>
  </r>
  <r>
    <s v="D1193"/>
    <n v="1"/>
    <d v="2024-01-09T01:00:00"/>
    <s v="2024-01-09 13:00:00"/>
    <s v="2024-01-09 11:00:00"/>
    <s v="2024-01-09 01:00:00"/>
    <x v="0"/>
    <x v="0"/>
    <x v="0"/>
    <n v="775"/>
    <n v="571"/>
    <n v="6.1397849462365595E-2"/>
    <n v="521"/>
    <n v="50"/>
    <n v="19"/>
    <s v="W Pass"/>
    <x v="3"/>
    <s v="Low"/>
    <s v="DRV9"/>
    <x v="3"/>
    <s v="Internal"/>
    <x v="0"/>
    <s v="Central_Internal"/>
    <n v="1.9999999998835847"/>
    <n v="0"/>
  </r>
  <r>
    <s v="D1194"/>
    <n v="1"/>
    <d v="2024-01-09T02:00:00"/>
    <s v="2024-01-09 14:00:00"/>
    <s v="2024-01-09 12:00:00"/>
    <s v="2024-01-09 02:00:00"/>
    <x v="0"/>
    <x v="0"/>
    <x v="0"/>
    <n v="198"/>
    <n v="4412"/>
    <n v="1.8569023569023568"/>
    <n v="4062"/>
    <n v="350"/>
    <n v="24"/>
    <s v="W Pass"/>
    <x v="3"/>
    <s v="Urgent"/>
    <s v="DRV39"/>
    <x v="1"/>
    <s v="External"/>
    <x v="4"/>
    <s v="West_External"/>
    <n v="2.0000000000582077"/>
    <n v="0"/>
  </r>
  <r>
    <s v="D1195"/>
    <n v="1"/>
    <d v="2024-01-09T03:00:00"/>
    <s v="2024-01-09 15:00:00"/>
    <s v="2024-01-09 13:00:00"/>
    <s v="2024-01-09 03:00:00"/>
    <x v="0"/>
    <x v="0"/>
    <x v="1"/>
    <n v="275"/>
    <n v="3872"/>
    <n v="1.1733333333333333"/>
    <n v="3437"/>
    <n v="435"/>
    <n v="15"/>
    <s v="W Pass"/>
    <x v="0"/>
    <s v="Urgent"/>
    <s v="DRV32"/>
    <x v="0"/>
    <s v="External"/>
    <x v="2"/>
    <s v="South_External"/>
    <n v="2.0000000000582077"/>
    <n v="0"/>
  </r>
  <r>
    <s v="D1196"/>
    <n v="1"/>
    <d v="2024-01-09T04:00:00"/>
    <s v="2024-01-09 16:00:00"/>
    <s v="2024-01-09 14:00:00"/>
    <s v="2024-01-09 04:00:00"/>
    <x v="0"/>
    <x v="0"/>
    <x v="1"/>
    <n v="110"/>
    <n v="606"/>
    <n v="0.45909090909090911"/>
    <n v="-28"/>
    <n v="634"/>
    <n v="24"/>
    <s v="W Pass"/>
    <x v="0"/>
    <s v="Medium"/>
    <s v="DRV49"/>
    <x v="4"/>
    <s v="Internal"/>
    <x v="0"/>
    <s v="North_Internal"/>
    <n v="1.9999999998835847"/>
    <n v="0"/>
  </r>
  <r>
    <s v="D1197"/>
    <n v="1"/>
    <d v="2024-01-09T05:00:00"/>
    <s v="2024-01-09 17:00:00"/>
    <s v="2024-01-09 15:00:00"/>
    <s v="2024-01-09 05:00:00"/>
    <x v="0"/>
    <x v="0"/>
    <x v="1"/>
    <n v="994"/>
    <n v="2279"/>
    <n v="0.19106304493628437"/>
    <n v="1946"/>
    <n v="333"/>
    <n v="25"/>
    <s v="W Pass"/>
    <x v="3"/>
    <s v="Medium"/>
    <s v="DRV15"/>
    <x v="0"/>
    <s v="External"/>
    <x v="4"/>
    <s v="South_External"/>
    <n v="2.0000000000582077"/>
    <n v="0"/>
  </r>
  <r>
    <s v="D1198"/>
    <n v="1"/>
    <d v="2024-01-09T06:00:00"/>
    <s v="2024-01-09 18:00:00"/>
    <s v="2024-01-09 16:00:00"/>
    <s v="2024-01-09 06:00:00"/>
    <x v="0"/>
    <x v="0"/>
    <x v="1"/>
    <n v="485"/>
    <n v="1136"/>
    <n v="0.19518900343642612"/>
    <n v="526"/>
    <n v="610"/>
    <n v="11"/>
    <s v="W Pass"/>
    <x v="1"/>
    <s v="Medium"/>
    <s v="DRV10"/>
    <x v="2"/>
    <s v="Internal"/>
    <x v="5"/>
    <s v="East_Internal"/>
    <n v="2.0000000000582077"/>
    <n v="0"/>
  </r>
  <r>
    <s v="D1199"/>
    <n v="1"/>
    <d v="2024-01-09T07:00:00"/>
    <s v="2024-01-09 19:00:00"/>
    <s v="2024-01-09 17:00:00"/>
    <s v="2024-01-09 07:00:00"/>
    <x v="0"/>
    <x v="0"/>
    <x v="3"/>
    <n v="537"/>
    <n v="3224"/>
    <n v="0.50031036623215397"/>
    <n v="2822"/>
    <n v="402"/>
    <n v="24"/>
    <s v="W Pass"/>
    <x v="0"/>
    <s v="Medium"/>
    <s v="DRV28"/>
    <x v="1"/>
    <s v="Internal"/>
    <x v="2"/>
    <s v="West_Internal"/>
    <n v="1.9999999998835847"/>
    <n v="0"/>
  </r>
  <r>
    <s v="D1200"/>
    <n v="1"/>
    <d v="2024-01-09T08:00:00"/>
    <s v="2024-01-09 20:00:00"/>
    <s v="2024-01-09 18:00:00"/>
    <s v="2024-01-09 08:00:00"/>
    <x v="0"/>
    <x v="0"/>
    <x v="4"/>
    <n v="267"/>
    <n v="3876"/>
    <n v="1.2097378277153559"/>
    <n v="3804"/>
    <n v="72"/>
    <n v="5"/>
    <s v="W Pass"/>
    <x v="1"/>
    <s v="High"/>
    <s v="DRV29"/>
    <x v="2"/>
    <s v="External"/>
    <x v="0"/>
    <s v="East_External"/>
    <n v="2.0000000000582077"/>
    <n v="0"/>
  </r>
  <r>
    <s v="D1201"/>
    <n v="1"/>
    <d v="2024-01-09T09:00:00"/>
    <s v="2024-01-09 21:00:00"/>
    <s v="2024-01-09 19:00:00"/>
    <s v="2024-01-09 09:00:00"/>
    <x v="0"/>
    <x v="0"/>
    <x v="5"/>
    <n v="417"/>
    <n v="4333"/>
    <n v="0.8659072741806555"/>
    <n v="4116"/>
    <n v="217"/>
    <n v="1"/>
    <s v="W Pass"/>
    <x v="0"/>
    <s v="Low"/>
    <s v="DRV49"/>
    <x v="4"/>
    <s v="External"/>
    <x v="3"/>
    <s v="North_External"/>
    <n v="2.0000000000582077"/>
    <n v="0"/>
  </r>
  <r>
    <s v="D1202"/>
    <n v="1"/>
    <d v="2024-01-09T10:00:00"/>
    <s v="2024-01-09 22:00:00"/>
    <s v="2024-01-09 20:00:00"/>
    <s v="2024-01-09 10:00:00"/>
    <x v="0"/>
    <x v="0"/>
    <x v="0"/>
    <n v="845"/>
    <n v="1659"/>
    <n v="0.1636094674556213"/>
    <n v="1517"/>
    <n v="142"/>
    <n v="14"/>
    <s v="W Pass"/>
    <x v="0"/>
    <s v="Medium"/>
    <s v="DRV23"/>
    <x v="1"/>
    <s v="External"/>
    <x v="1"/>
    <s v="West_External"/>
    <n v="1.9999999998835847"/>
    <n v="0"/>
  </r>
  <r>
    <s v="D1203"/>
    <n v="1"/>
    <d v="2024-01-09T11:00:00"/>
    <s v="2024-01-09 23:00:00"/>
    <s v="2024-01-09 21:00:00"/>
    <s v="2024-01-09 11:00:00"/>
    <x v="0"/>
    <x v="0"/>
    <x v="5"/>
    <n v="369"/>
    <n v="3573"/>
    <n v="0.80691056910569103"/>
    <n v="3417"/>
    <n v="156"/>
    <n v="17"/>
    <s v="W Pass"/>
    <x v="3"/>
    <s v="Medium"/>
    <s v="DRV3"/>
    <x v="3"/>
    <s v="Internal"/>
    <x v="2"/>
    <s v="Central_Internal"/>
    <n v="2.0000000000582077"/>
    <n v="0"/>
  </r>
  <r>
    <s v="D1204"/>
    <n v="1"/>
    <d v="2024-01-09T12:00:00"/>
    <s v="2024-01-10 00:00:00"/>
    <s v="2024-01-09 22:00:00"/>
    <s v="2024-01-09 12:00:00"/>
    <x v="0"/>
    <x v="0"/>
    <x v="1"/>
    <n v="803"/>
    <n v="4895"/>
    <n v="0.50799086757990863"/>
    <n v="4418"/>
    <n v="477"/>
    <n v="1"/>
    <s v="W Pass"/>
    <x v="1"/>
    <s v="Low"/>
    <s v="DRV2"/>
    <x v="1"/>
    <s v="Internal"/>
    <x v="0"/>
    <s v="West_Internal"/>
    <n v="2.0000000000582077"/>
    <n v="0"/>
  </r>
  <r>
    <s v="D1205"/>
    <n v="1"/>
    <d v="2024-01-09T13:00:00"/>
    <s v="2024-01-10 01:00:00"/>
    <s v="2024-01-09 23:00:00"/>
    <s v="2024-01-09 13:00:00"/>
    <x v="0"/>
    <x v="0"/>
    <x v="0"/>
    <n v="346"/>
    <n v="4970"/>
    <n v="1.1970134874759153"/>
    <n v="4827"/>
    <n v="143"/>
    <n v="21"/>
    <s v="W Pass"/>
    <x v="2"/>
    <s v="Medium"/>
    <s v="DRV15"/>
    <x v="2"/>
    <s v="Internal"/>
    <x v="3"/>
    <s v="East_Internal"/>
    <n v="1.9999999998835847"/>
    <n v="0"/>
  </r>
  <r>
    <s v="D1206"/>
    <n v="1"/>
    <d v="2024-01-09T14:00:00"/>
    <s v="2024-01-10 02:00:00"/>
    <s v="2024-01-10 00:00:00"/>
    <s v="2024-01-09 14:00:00"/>
    <x v="0"/>
    <x v="0"/>
    <x v="4"/>
    <n v="407"/>
    <n v="1939"/>
    <n v="0.39701064701064703"/>
    <n v="1302"/>
    <n v="637"/>
    <n v="29"/>
    <s v="W Pass"/>
    <x v="0"/>
    <s v="Medium"/>
    <s v="DRV34"/>
    <x v="0"/>
    <s v="Internal"/>
    <x v="4"/>
    <s v="South_Internal"/>
    <n v="2.0000000000582077"/>
    <n v="0"/>
  </r>
  <r>
    <s v="D1207"/>
    <n v="1"/>
    <d v="2024-01-09T15:00:00"/>
    <s v="2024-01-10 03:00:00"/>
    <s v="2024-01-10 01:00:00"/>
    <s v="2024-01-09 15:00:00"/>
    <x v="0"/>
    <x v="0"/>
    <x v="4"/>
    <n v="624"/>
    <n v="1778"/>
    <n v="0.23744658119658119"/>
    <n v="1577"/>
    <n v="201"/>
    <n v="23"/>
    <s v="W Pass"/>
    <x v="3"/>
    <s v="Medium"/>
    <s v="DRV33"/>
    <x v="0"/>
    <s v="Internal"/>
    <x v="5"/>
    <s v="South_Internal"/>
    <n v="2.0000000000582077"/>
    <n v="0"/>
  </r>
  <r>
    <s v="D1208"/>
    <n v="1"/>
    <d v="2024-01-09T16:00:00"/>
    <s v="2024-01-10 04:00:00"/>
    <s v="2024-01-10 02:00:00"/>
    <s v="2024-01-09 16:00:00"/>
    <x v="0"/>
    <x v="0"/>
    <x v="2"/>
    <n v="956"/>
    <n v="3402"/>
    <n v="0.29654811715481172"/>
    <n v="3129"/>
    <n v="273"/>
    <n v="27"/>
    <s v="W Pass"/>
    <x v="3"/>
    <s v="Urgent"/>
    <s v="DRV1"/>
    <x v="2"/>
    <s v="Internal"/>
    <x v="5"/>
    <s v="East_Internal"/>
    <n v="1.9999999998835847"/>
    <n v="0"/>
  </r>
  <r>
    <s v="D1209"/>
    <n v="1"/>
    <d v="2024-01-09T17:00:00"/>
    <s v="2024-01-10 05:00:00"/>
    <s v="2024-01-10 03:00:00"/>
    <s v="2024-01-09 17:00:00"/>
    <x v="0"/>
    <x v="0"/>
    <x v="2"/>
    <n v="491"/>
    <n v="3997"/>
    <n v="0.67837746096401896"/>
    <n v="3236"/>
    <n v="761"/>
    <n v="19"/>
    <s v="W Pass"/>
    <x v="3"/>
    <s v="Urgent"/>
    <s v="DRV48"/>
    <x v="1"/>
    <s v="External"/>
    <x v="5"/>
    <s v="West_External"/>
    <n v="2.0000000000582077"/>
    <n v="0"/>
  </r>
  <r>
    <s v="D1210"/>
    <n v="1"/>
    <d v="2024-01-09T18:00:00"/>
    <s v="2024-01-10 06:00:00"/>
    <s v="2024-01-10 04:00:00"/>
    <s v="2024-01-09 18:00:00"/>
    <x v="0"/>
    <x v="0"/>
    <x v="0"/>
    <n v="300"/>
    <n v="3898"/>
    <n v="1.0827777777777778"/>
    <n v="3750"/>
    <n v="148"/>
    <n v="22"/>
    <s v="W Pass"/>
    <x v="3"/>
    <s v="Low"/>
    <s v="DRV36"/>
    <x v="3"/>
    <s v="Internal"/>
    <x v="4"/>
    <s v="Central_Internal"/>
    <n v="2.0000000000582077"/>
    <n v="0"/>
  </r>
  <r>
    <s v="D1211"/>
    <n v="1"/>
    <d v="2024-01-09T19:00:00"/>
    <s v="2024-01-10 07:00:00"/>
    <s v="2024-01-10 05:00:00"/>
    <s v="2024-01-09 19:00:00"/>
    <x v="0"/>
    <x v="0"/>
    <x v="1"/>
    <n v="671"/>
    <n v="2313"/>
    <n v="0.28725782414307005"/>
    <n v="1655"/>
    <n v="658"/>
    <n v="18"/>
    <s v="W Pass"/>
    <x v="2"/>
    <s v="Low"/>
    <s v="DRV42"/>
    <x v="0"/>
    <s v="External"/>
    <x v="3"/>
    <s v="South_External"/>
    <n v="1.9999999998835847"/>
    <n v="0"/>
  </r>
  <r>
    <s v="D1212"/>
    <n v="1"/>
    <d v="2024-01-09T20:00:00"/>
    <s v="2024-01-10 08:00:00"/>
    <s v="2024-01-10 06:00:00"/>
    <s v="2024-01-09 20:00:00"/>
    <x v="0"/>
    <x v="0"/>
    <x v="5"/>
    <n v="433"/>
    <n v="1501"/>
    <n v="0.28887605850654352"/>
    <n v="1282"/>
    <n v="219"/>
    <n v="26"/>
    <s v="W Pass"/>
    <x v="3"/>
    <s v="Medium"/>
    <s v="DRV3"/>
    <x v="4"/>
    <s v="Internal"/>
    <x v="2"/>
    <s v="North_Internal"/>
    <n v="2.0000000000582077"/>
    <n v="0"/>
  </r>
  <r>
    <s v="D1213"/>
    <n v="1"/>
    <d v="2024-01-09T21:00:00"/>
    <s v="2024-01-10 09:00:00"/>
    <s v="2024-01-10 07:00:00"/>
    <s v="2024-01-09 21:00:00"/>
    <x v="0"/>
    <x v="0"/>
    <x v="2"/>
    <n v="474"/>
    <n v="670"/>
    <n v="0.11779184247538678"/>
    <n v="410"/>
    <n v="260"/>
    <n v="2"/>
    <s v="W Pass"/>
    <x v="0"/>
    <s v="High"/>
    <s v="DRV35"/>
    <x v="1"/>
    <s v="External"/>
    <x v="5"/>
    <s v="West_External"/>
    <n v="2.0000000000582077"/>
    <n v="0"/>
  </r>
  <r>
    <s v="D1214"/>
    <n v="1"/>
    <d v="2024-01-09T22:00:00"/>
    <s v="2024-01-10 10:00:00"/>
    <s v="2024-01-10 08:00:00"/>
    <s v="2024-01-09 22:00:00"/>
    <x v="0"/>
    <x v="0"/>
    <x v="2"/>
    <n v="304"/>
    <n v="1004"/>
    <n v="0.27521929824561403"/>
    <n v="266"/>
    <n v="738"/>
    <n v="20"/>
    <s v="W Pass"/>
    <x v="1"/>
    <s v="High"/>
    <s v="DRV40"/>
    <x v="3"/>
    <s v="External"/>
    <x v="0"/>
    <s v="Central_External"/>
    <n v="1.9999999998835847"/>
    <n v="0"/>
  </r>
  <r>
    <s v="D1215"/>
    <n v="1"/>
    <d v="2024-01-09T23:00:00"/>
    <s v="2024-01-10 11:00:00"/>
    <s v="2024-01-10 09:00:00"/>
    <s v="2024-01-09 23:00:00"/>
    <x v="0"/>
    <x v="0"/>
    <x v="4"/>
    <n v="944"/>
    <n v="905"/>
    <n v="7.9890536723163846E-2"/>
    <n v="555"/>
    <n v="350"/>
    <n v="9"/>
    <s v="W Pass"/>
    <x v="1"/>
    <s v="High"/>
    <s v="DRV21"/>
    <x v="3"/>
    <s v="External"/>
    <x v="3"/>
    <s v="Central_External"/>
    <n v="2.0000000000582077"/>
    <n v="0"/>
  </r>
  <r>
    <s v="D1216"/>
    <n v="1"/>
    <d v="2024-01-10T00:00:00"/>
    <s v="2024-01-10 12:00:00"/>
    <s v="2024-01-10 10:00:00"/>
    <s v="2024-01-10 00:00:00"/>
    <x v="0"/>
    <x v="0"/>
    <x v="1"/>
    <n v="867"/>
    <n v="4563"/>
    <n v="0.43858131487889274"/>
    <n v="3990"/>
    <n v="573"/>
    <n v="24"/>
    <s v="W Pass"/>
    <x v="3"/>
    <s v="Medium"/>
    <s v="DRV28"/>
    <x v="2"/>
    <s v="Internal"/>
    <x v="0"/>
    <s v="East_Internal"/>
    <n v="2.0000000000582077"/>
    <n v="0"/>
  </r>
  <r>
    <s v="D1217"/>
    <n v="1"/>
    <d v="2024-01-10T01:00:00"/>
    <s v="2024-01-10 13:00:00"/>
    <s v="2024-01-10 11:00:00"/>
    <s v="2024-01-10 01:00:00"/>
    <x v="0"/>
    <x v="0"/>
    <x v="1"/>
    <n v="331"/>
    <n v="3186"/>
    <n v="0.80211480362537768"/>
    <n v="2562"/>
    <n v="624"/>
    <n v="4"/>
    <s v="W Pass"/>
    <x v="1"/>
    <s v="High"/>
    <s v="DRV20"/>
    <x v="0"/>
    <s v="Internal"/>
    <x v="0"/>
    <s v="South_Internal"/>
    <n v="1.9999999998835847"/>
    <n v="0"/>
  </r>
  <r>
    <s v="D1218"/>
    <n v="1"/>
    <d v="2024-01-10T02:00:00"/>
    <s v="2024-01-10 14:00:00"/>
    <s v="2024-01-10 12:00:00"/>
    <s v="2024-01-10 02:00:00"/>
    <x v="0"/>
    <x v="0"/>
    <x v="1"/>
    <n v="440"/>
    <n v="3611"/>
    <n v="0.6839015151515152"/>
    <n v="2978"/>
    <n v="633"/>
    <n v="1"/>
    <s v="W Pass"/>
    <x v="3"/>
    <s v="Medium"/>
    <s v="DRV2"/>
    <x v="3"/>
    <s v="Internal"/>
    <x v="2"/>
    <s v="Central_Internal"/>
    <n v="2.0000000000582077"/>
    <n v="0"/>
  </r>
  <r>
    <s v="D1219"/>
    <n v="1"/>
    <d v="2024-01-10T03:00:00"/>
    <s v="2024-01-10 15:00:00"/>
    <s v="2024-01-10 13:00:00"/>
    <s v="2024-01-10 03:00:00"/>
    <x v="0"/>
    <x v="0"/>
    <x v="3"/>
    <n v="543"/>
    <n v="3096"/>
    <n v="0.47513812154696133"/>
    <n v="3028"/>
    <n v="68"/>
    <n v="10"/>
    <s v="W Pass"/>
    <x v="3"/>
    <s v="Low"/>
    <s v="DRV15"/>
    <x v="3"/>
    <s v="External"/>
    <x v="1"/>
    <s v="Central_External"/>
    <n v="2.0000000000582077"/>
    <n v="0"/>
  </r>
  <r>
    <s v="D1220"/>
    <n v="1"/>
    <d v="2024-01-10T04:00:00"/>
    <s v="2024-01-10 16:00:00"/>
    <s v="2024-01-10 14:00:00"/>
    <s v="2024-01-10 04:00:00"/>
    <x v="0"/>
    <x v="0"/>
    <x v="5"/>
    <n v="250"/>
    <n v="3594"/>
    <n v="1.198"/>
    <n v="3273"/>
    <n v="321"/>
    <n v="27"/>
    <s v="W Pass"/>
    <x v="0"/>
    <s v="Urgent"/>
    <s v="DRV20"/>
    <x v="3"/>
    <s v="Internal"/>
    <x v="0"/>
    <s v="Central_Internal"/>
    <n v="1.9999999998835847"/>
    <n v="0"/>
  </r>
  <r>
    <s v="D1221"/>
    <n v="1"/>
    <d v="2024-01-10T05:00:00"/>
    <s v="2024-01-10 17:00:00"/>
    <s v="2024-01-10 15:00:00"/>
    <s v="2024-01-10 05:00:00"/>
    <x v="0"/>
    <x v="0"/>
    <x v="1"/>
    <n v="171"/>
    <n v="637"/>
    <n v="0.31042884990253411"/>
    <n v="566"/>
    <n v="71"/>
    <n v="1"/>
    <s v="W Pass"/>
    <x v="0"/>
    <s v="High"/>
    <s v="DRV45"/>
    <x v="0"/>
    <s v="Internal"/>
    <x v="3"/>
    <s v="South_Internal"/>
    <n v="2.0000000000582077"/>
    <n v="0"/>
  </r>
  <r>
    <s v="D1222"/>
    <n v="1"/>
    <d v="2024-01-10T06:00:00"/>
    <s v="2024-01-10 18:00:00"/>
    <s v="2024-01-10 16:00:00"/>
    <s v="2024-01-10 06:00:00"/>
    <x v="0"/>
    <x v="0"/>
    <x v="3"/>
    <n v="378"/>
    <n v="3559"/>
    <n v="0.78461199294532624"/>
    <n v="2811"/>
    <n v="748"/>
    <n v="2"/>
    <s v="W Pass"/>
    <x v="3"/>
    <s v="Urgent"/>
    <s v="DRV5"/>
    <x v="4"/>
    <s v="Internal"/>
    <x v="0"/>
    <s v="North_Internal"/>
    <n v="2.0000000000582077"/>
    <n v="0"/>
  </r>
  <r>
    <s v="D1223"/>
    <n v="1"/>
    <d v="2024-01-10T07:00:00"/>
    <s v="2024-01-10 19:00:00"/>
    <s v="2024-01-10 17:00:00"/>
    <s v="2024-01-10 07:00:00"/>
    <x v="0"/>
    <x v="0"/>
    <x v="3"/>
    <n v="782"/>
    <n v="1122"/>
    <n v="0.11956521739130435"/>
    <n v="993"/>
    <n v="129"/>
    <n v="14"/>
    <s v="W Pass"/>
    <x v="3"/>
    <s v="Urgent"/>
    <s v="DRV23"/>
    <x v="3"/>
    <s v="External"/>
    <x v="2"/>
    <s v="Central_External"/>
    <n v="1.9999999998835847"/>
    <n v="0"/>
  </r>
  <r>
    <s v="D1224"/>
    <n v="1"/>
    <d v="2024-01-10T08:00:00"/>
    <s v="2024-01-10 20:00:00"/>
    <s v="2024-01-10 18:00:00"/>
    <s v="2024-01-10 08:00:00"/>
    <x v="0"/>
    <x v="0"/>
    <x v="4"/>
    <n v="440"/>
    <n v="2374"/>
    <n v="0.44962121212121214"/>
    <n v="1890"/>
    <n v="484"/>
    <n v="19"/>
    <s v="W Pass"/>
    <x v="1"/>
    <s v="Medium"/>
    <s v="DRV17"/>
    <x v="1"/>
    <s v="External"/>
    <x v="1"/>
    <s v="West_External"/>
    <n v="2.0000000000582077"/>
    <n v="0"/>
  </r>
  <r>
    <s v="D1225"/>
    <n v="1"/>
    <d v="2024-01-10T09:00:00"/>
    <s v="2024-01-10 21:00:00"/>
    <s v="2024-01-10 19:00:00"/>
    <s v="2024-01-10 09:00:00"/>
    <x v="0"/>
    <x v="0"/>
    <x v="2"/>
    <n v="834"/>
    <n v="4050"/>
    <n v="0.40467625899280574"/>
    <n v="3332"/>
    <n v="718"/>
    <n v="28"/>
    <s v="W Pass"/>
    <x v="3"/>
    <s v="Urgent"/>
    <s v="DRV46"/>
    <x v="0"/>
    <s v="Internal"/>
    <x v="0"/>
    <s v="South_Internal"/>
    <n v="2.0000000000582077"/>
    <n v="0"/>
  </r>
  <r>
    <s v="D1226"/>
    <n v="1"/>
    <d v="2024-01-10T10:00:00"/>
    <s v="2024-01-10 22:00:00"/>
    <s v="2024-01-10 20:00:00"/>
    <s v="2024-01-10 10:00:00"/>
    <x v="0"/>
    <x v="0"/>
    <x v="1"/>
    <n v="531"/>
    <n v="1684"/>
    <n v="0.26428123038292528"/>
    <n v="1178"/>
    <n v="506"/>
    <n v="20"/>
    <s v="W Pass"/>
    <x v="1"/>
    <s v="High"/>
    <s v="DRV19"/>
    <x v="2"/>
    <s v="Internal"/>
    <x v="1"/>
    <s v="East_Internal"/>
    <n v="1.9999999998835847"/>
    <n v="0"/>
  </r>
  <r>
    <s v="D1227"/>
    <n v="1"/>
    <d v="2024-01-10T11:00:00"/>
    <s v="2024-01-10 23:00:00"/>
    <s v="2024-01-10 21:00:00"/>
    <s v="2024-01-10 11:00:00"/>
    <x v="0"/>
    <x v="0"/>
    <x v="0"/>
    <n v="494"/>
    <n v="4269"/>
    <n v="0.72014170040485825"/>
    <n v="3731"/>
    <n v="538"/>
    <n v="20"/>
    <s v="W Pass"/>
    <x v="1"/>
    <s v="Low"/>
    <s v="DRV6"/>
    <x v="1"/>
    <s v="Internal"/>
    <x v="4"/>
    <s v="West_Internal"/>
    <n v="2.0000000000582077"/>
    <n v="0"/>
  </r>
  <r>
    <s v="D1228"/>
    <n v="1"/>
    <d v="2024-01-10T12:00:00"/>
    <s v="2024-01-11 00:00:00"/>
    <s v="2024-01-10 22:00:00"/>
    <s v="2024-01-10 12:00:00"/>
    <x v="0"/>
    <x v="0"/>
    <x v="2"/>
    <n v="315"/>
    <n v="4815"/>
    <n v="1.2738095238095237"/>
    <n v="4716"/>
    <n v="99"/>
    <n v="8"/>
    <s v="W Pass"/>
    <x v="3"/>
    <s v="High"/>
    <s v="DRV11"/>
    <x v="0"/>
    <s v="External"/>
    <x v="0"/>
    <s v="South_External"/>
    <n v="2.0000000000582077"/>
    <n v="0"/>
  </r>
  <r>
    <s v="D1229"/>
    <n v="1"/>
    <d v="2024-01-10T13:00:00"/>
    <s v="2024-01-11 01:00:00"/>
    <s v="2024-01-10 23:00:00"/>
    <s v="2024-01-10 13:00:00"/>
    <x v="0"/>
    <x v="0"/>
    <x v="1"/>
    <n v="513"/>
    <n v="4353"/>
    <n v="0.7071150097465887"/>
    <n v="3822"/>
    <n v="531"/>
    <n v="19"/>
    <s v="W Pass"/>
    <x v="0"/>
    <s v="Low"/>
    <s v="DRV39"/>
    <x v="2"/>
    <s v="Internal"/>
    <x v="5"/>
    <s v="East_Internal"/>
    <n v="1.9999999998835847"/>
    <n v="0"/>
  </r>
  <r>
    <s v="D1230"/>
    <n v="1"/>
    <d v="2024-01-10T14:00:00"/>
    <s v="2024-01-11 02:00:00"/>
    <s v="2024-01-11 00:00:00"/>
    <s v="2024-01-10 14:00:00"/>
    <x v="0"/>
    <x v="0"/>
    <x v="3"/>
    <n v="951"/>
    <n v="722"/>
    <n v="6.3266736768314055E-2"/>
    <n v="493"/>
    <n v="229"/>
    <n v="8"/>
    <s v="W Pass"/>
    <x v="3"/>
    <s v="High"/>
    <s v="DRV23"/>
    <x v="1"/>
    <s v="Internal"/>
    <x v="0"/>
    <s v="West_Internal"/>
    <n v="2.0000000000582077"/>
    <n v="0"/>
  </r>
  <r>
    <s v="D1231"/>
    <n v="1"/>
    <d v="2024-01-10T15:00:00"/>
    <s v="2024-01-11 03:00:00"/>
    <s v="2024-01-11 01:00:00"/>
    <s v="2024-01-10 15:00:00"/>
    <x v="0"/>
    <x v="0"/>
    <x v="5"/>
    <n v="476"/>
    <n v="3965"/>
    <n v="0.69415266106442575"/>
    <n v="3528"/>
    <n v="437"/>
    <n v="17"/>
    <s v="W Pass"/>
    <x v="2"/>
    <s v="High"/>
    <s v="DRV12"/>
    <x v="0"/>
    <s v="External"/>
    <x v="2"/>
    <s v="South_External"/>
    <n v="2.0000000000582077"/>
    <n v="0"/>
  </r>
  <r>
    <s v="D1232"/>
    <n v="1"/>
    <d v="2024-01-10T16:00:00"/>
    <s v="2024-01-11 04:00:00"/>
    <s v="2024-01-11 02:00:00"/>
    <s v="2024-01-10 16:00:00"/>
    <x v="0"/>
    <x v="0"/>
    <x v="4"/>
    <n v="790"/>
    <n v="4110"/>
    <n v="0.43354430379746833"/>
    <n v="3821"/>
    <n v="289"/>
    <n v="24"/>
    <s v="W Pass"/>
    <x v="0"/>
    <s v="Low"/>
    <s v="DRV40"/>
    <x v="4"/>
    <s v="External"/>
    <x v="0"/>
    <s v="North_External"/>
    <n v="1.9999999998835847"/>
    <n v="0"/>
  </r>
  <r>
    <s v="D1233"/>
    <n v="1"/>
    <d v="2024-01-10T17:00:00"/>
    <s v="2024-01-11 05:00:00"/>
    <s v="2024-01-11 03:00:00"/>
    <s v="2024-01-10 17:00:00"/>
    <x v="0"/>
    <x v="0"/>
    <x v="5"/>
    <n v="366"/>
    <n v="2874"/>
    <n v="0.65437158469945356"/>
    <n v="2585"/>
    <n v="289"/>
    <n v="2"/>
    <s v="W Pass"/>
    <x v="0"/>
    <s v="Medium"/>
    <s v="DRV43"/>
    <x v="3"/>
    <s v="External"/>
    <x v="2"/>
    <s v="Central_External"/>
    <n v="2.0000000000582077"/>
    <n v="0"/>
  </r>
  <r>
    <s v="D1234"/>
    <n v="1"/>
    <d v="2024-01-10T18:00:00"/>
    <s v="2024-01-11 06:00:00"/>
    <s v="2024-01-11 04:00:00"/>
    <s v="2024-01-10 18:00:00"/>
    <x v="0"/>
    <x v="0"/>
    <x v="3"/>
    <n v="223"/>
    <n v="3441"/>
    <n v="1.2858744394618835"/>
    <n v="2923"/>
    <n v="518"/>
    <n v="8"/>
    <s v="W Pass"/>
    <x v="1"/>
    <s v="Medium"/>
    <s v="DRV39"/>
    <x v="2"/>
    <s v="External"/>
    <x v="3"/>
    <s v="East_External"/>
    <n v="2.0000000000582077"/>
    <n v="0"/>
  </r>
  <r>
    <s v="D1235"/>
    <n v="1"/>
    <d v="2024-01-10T19:00:00"/>
    <s v="2024-01-11 07:00:00"/>
    <s v="2024-01-11 05:00:00"/>
    <s v="2024-01-10 19:00:00"/>
    <x v="0"/>
    <x v="0"/>
    <x v="3"/>
    <n v="541"/>
    <n v="2436"/>
    <n v="0.3752310536044362"/>
    <n v="2210"/>
    <n v="226"/>
    <n v="10"/>
    <s v="W Pass"/>
    <x v="1"/>
    <s v="Medium"/>
    <s v="DRV34"/>
    <x v="2"/>
    <s v="External"/>
    <x v="4"/>
    <s v="East_External"/>
    <n v="1.9999999998835847"/>
    <n v="0"/>
  </r>
  <r>
    <s v="D1236"/>
    <n v="1"/>
    <d v="2024-01-10T20:00:00"/>
    <s v="2024-01-11 08:00:00"/>
    <s v="2024-01-11 06:00:00"/>
    <s v="2024-01-10 20:00:00"/>
    <x v="0"/>
    <x v="0"/>
    <x v="2"/>
    <n v="99"/>
    <n v="618"/>
    <n v="0.52020202020202022"/>
    <n v="101"/>
    <n v="517"/>
    <n v="29"/>
    <s v="W Pass"/>
    <x v="1"/>
    <s v="Urgent"/>
    <s v="DRV2"/>
    <x v="2"/>
    <s v="External"/>
    <x v="5"/>
    <s v="East_External"/>
    <n v="2.0000000000582077"/>
    <n v="0"/>
  </r>
  <r>
    <s v="D1237"/>
    <n v="1"/>
    <d v="2024-01-10T21:00:00"/>
    <s v="2024-01-11 09:00:00"/>
    <s v="2024-01-11 07:00:00"/>
    <s v="2024-01-10 21:00:00"/>
    <x v="0"/>
    <x v="0"/>
    <x v="1"/>
    <n v="873"/>
    <n v="4371"/>
    <n v="0.41723940435280643"/>
    <n v="3790"/>
    <n v="581"/>
    <n v="2"/>
    <s v="W Pass"/>
    <x v="1"/>
    <s v="Low"/>
    <s v="DRV27"/>
    <x v="1"/>
    <s v="External"/>
    <x v="2"/>
    <s v="West_External"/>
    <n v="2.0000000000582077"/>
    <n v="0"/>
  </r>
  <r>
    <s v="D1238"/>
    <n v="1"/>
    <d v="2024-01-10T22:00:00"/>
    <s v="2024-01-11 10:00:00"/>
    <s v="2024-01-11 08:00:00"/>
    <s v="2024-01-10 22:00:00"/>
    <x v="0"/>
    <x v="0"/>
    <x v="1"/>
    <n v="802"/>
    <n v="3396"/>
    <n v="0.35286783042394015"/>
    <n v="3266"/>
    <n v="130"/>
    <n v="2"/>
    <s v="W Pass"/>
    <x v="0"/>
    <s v="High"/>
    <s v="DRV38"/>
    <x v="2"/>
    <s v="External"/>
    <x v="1"/>
    <s v="East_External"/>
    <n v="1.9999999998835847"/>
    <n v="0"/>
  </r>
  <r>
    <s v="D1239"/>
    <n v="1"/>
    <d v="2024-01-10T23:00:00"/>
    <s v="2024-01-11 11:00:00"/>
    <s v="2024-01-11 09:00:00"/>
    <s v="2024-01-10 23:00:00"/>
    <x v="0"/>
    <x v="0"/>
    <x v="3"/>
    <n v="152"/>
    <n v="3365"/>
    <n v="1.8448464912280702"/>
    <n v="3093"/>
    <n v="272"/>
    <n v="23"/>
    <s v="W Pass"/>
    <x v="2"/>
    <s v="Low"/>
    <s v="DRV46"/>
    <x v="4"/>
    <s v="Internal"/>
    <x v="5"/>
    <s v="North_Internal"/>
    <n v="2.0000000000582077"/>
    <n v="0"/>
  </r>
  <r>
    <s v="D1240"/>
    <n v="1"/>
    <d v="2024-01-11T00:00:00"/>
    <s v="2024-01-11 12:00:00"/>
    <s v="2024-01-11 10:00:00"/>
    <s v="2024-01-11 00:00:00"/>
    <x v="0"/>
    <x v="0"/>
    <x v="5"/>
    <n v="965"/>
    <n v="848"/>
    <n v="7.322970639032815E-2"/>
    <n v="749"/>
    <n v="99"/>
    <n v="3"/>
    <s v="W Pass"/>
    <x v="3"/>
    <s v="Low"/>
    <s v="DRV46"/>
    <x v="1"/>
    <s v="Internal"/>
    <x v="1"/>
    <s v="West_Internal"/>
    <n v="2.0000000000582077"/>
    <n v="0"/>
  </r>
  <r>
    <s v="D1241"/>
    <n v="1"/>
    <d v="2024-01-11T01:00:00"/>
    <s v="2024-01-11 13:00:00"/>
    <s v="2024-01-11 11:00:00"/>
    <s v="2024-01-11 01:00:00"/>
    <x v="0"/>
    <x v="0"/>
    <x v="1"/>
    <n v="472"/>
    <n v="4709"/>
    <n v="0.83139124293785316"/>
    <n v="4324"/>
    <n v="385"/>
    <n v="15"/>
    <s v="W Pass"/>
    <x v="1"/>
    <s v="Low"/>
    <s v="DRV15"/>
    <x v="2"/>
    <s v="Internal"/>
    <x v="0"/>
    <s v="East_Internal"/>
    <n v="1.9999999998835847"/>
    <n v="0"/>
  </r>
  <r>
    <s v="D1242"/>
    <n v="1"/>
    <d v="2024-01-11T02:00:00"/>
    <s v="2024-01-11 14:00:00"/>
    <s v="2024-01-11 12:00:00"/>
    <s v="2024-01-11 02:00:00"/>
    <x v="0"/>
    <x v="0"/>
    <x v="5"/>
    <n v="288"/>
    <n v="3731"/>
    <n v="1.0795717592592593"/>
    <n v="3177"/>
    <n v="554"/>
    <n v="23"/>
    <s v="W Pass"/>
    <x v="0"/>
    <s v="Medium"/>
    <s v="DRV43"/>
    <x v="3"/>
    <s v="External"/>
    <x v="4"/>
    <s v="Central_External"/>
    <n v="2.0000000000582077"/>
    <n v="0"/>
  </r>
  <r>
    <s v="D1243"/>
    <n v="1"/>
    <d v="2024-01-11T03:00:00"/>
    <s v="2024-01-11 15:00:00"/>
    <s v="2024-01-11 13:00:00"/>
    <s v="2024-01-11 03:00:00"/>
    <x v="0"/>
    <x v="0"/>
    <x v="5"/>
    <n v="326"/>
    <n v="2800"/>
    <n v="0.71574642126789367"/>
    <n v="2056"/>
    <n v="744"/>
    <n v="15"/>
    <s v="W Pass"/>
    <x v="2"/>
    <s v="Medium"/>
    <s v="DRV14"/>
    <x v="3"/>
    <s v="Internal"/>
    <x v="0"/>
    <s v="Central_Internal"/>
    <n v="2.0000000000582077"/>
    <n v="0"/>
  </r>
  <r>
    <s v="D1244"/>
    <n v="1"/>
    <d v="2024-01-11T04:00:00"/>
    <s v="2024-01-11 16:00:00"/>
    <s v="2024-01-11 14:00:00"/>
    <s v="2024-01-11 04:00:00"/>
    <x v="0"/>
    <x v="0"/>
    <x v="5"/>
    <n v="546"/>
    <n v="3235"/>
    <n v="0.49374236874236876"/>
    <n v="2748"/>
    <n v="487"/>
    <n v="23"/>
    <s v="W Pass"/>
    <x v="2"/>
    <s v="High"/>
    <s v="DRV29"/>
    <x v="2"/>
    <s v="Internal"/>
    <x v="2"/>
    <s v="East_Internal"/>
    <n v="1.9999999998835847"/>
    <n v="0"/>
  </r>
  <r>
    <s v="D1245"/>
    <n v="1"/>
    <d v="2024-01-11T05:00:00"/>
    <s v="2024-01-11 17:00:00"/>
    <s v="2024-01-11 15:00:00"/>
    <s v="2024-01-11 05:00:00"/>
    <x v="0"/>
    <x v="0"/>
    <x v="4"/>
    <n v="676"/>
    <n v="901"/>
    <n v="0.11107001972386588"/>
    <n v="239"/>
    <n v="662"/>
    <n v="14"/>
    <s v="W Pass"/>
    <x v="1"/>
    <s v="Urgent"/>
    <s v="DRV21"/>
    <x v="2"/>
    <s v="Internal"/>
    <x v="5"/>
    <s v="East_Internal"/>
    <n v="2.0000000000582077"/>
    <n v="0"/>
  </r>
  <r>
    <s v="D1246"/>
    <n v="1"/>
    <d v="2024-01-11T06:00:00"/>
    <s v="2024-01-11 18:00:00"/>
    <s v="2024-01-11 16:00:00"/>
    <s v="2024-01-11 06:00:00"/>
    <x v="0"/>
    <x v="0"/>
    <x v="4"/>
    <n v="912"/>
    <n v="2369"/>
    <n v="0.21646564327485379"/>
    <n v="2111"/>
    <n v="258"/>
    <n v="20"/>
    <s v="W Pass"/>
    <x v="3"/>
    <s v="Urgent"/>
    <s v="DRV23"/>
    <x v="2"/>
    <s v="Internal"/>
    <x v="5"/>
    <s v="East_Internal"/>
    <n v="2.0000000000582077"/>
    <n v="0"/>
  </r>
  <r>
    <s v="D1247"/>
    <n v="1"/>
    <d v="2024-01-11T07:00:00"/>
    <s v="2024-01-11 19:00:00"/>
    <s v="2024-01-11 17:00:00"/>
    <s v="2024-01-11 07:00:00"/>
    <x v="0"/>
    <x v="0"/>
    <x v="4"/>
    <n v="134"/>
    <n v="4199"/>
    <n v="2.6113184079601992"/>
    <n v="3969"/>
    <n v="230"/>
    <n v="21"/>
    <s v="W Pass"/>
    <x v="3"/>
    <s v="Low"/>
    <s v="DRV32"/>
    <x v="4"/>
    <s v="Internal"/>
    <x v="2"/>
    <s v="North_Internal"/>
    <n v="1.9999999998835847"/>
    <n v="0"/>
  </r>
  <r>
    <s v="D1248"/>
    <n v="1"/>
    <d v="2024-01-11T08:00:00"/>
    <s v="2024-01-11 20:00:00"/>
    <s v="2024-01-11 18:00:00"/>
    <s v="2024-01-11 08:00:00"/>
    <x v="0"/>
    <x v="0"/>
    <x v="4"/>
    <n v="128"/>
    <n v="987"/>
    <n v="0.642578125"/>
    <n v="695"/>
    <n v="292"/>
    <n v="11"/>
    <s v="W Pass"/>
    <x v="1"/>
    <s v="Medium"/>
    <s v="DRV47"/>
    <x v="2"/>
    <s v="External"/>
    <x v="0"/>
    <s v="East_External"/>
    <n v="2.0000000000582077"/>
    <n v="0"/>
  </r>
  <r>
    <s v="D1249"/>
    <n v="1"/>
    <d v="2024-01-11T09:00:00"/>
    <s v="2024-01-11 21:00:00"/>
    <s v="2024-01-11 19:00:00"/>
    <s v="2024-01-11 09:00:00"/>
    <x v="0"/>
    <x v="0"/>
    <x v="0"/>
    <n v="429"/>
    <n v="2404"/>
    <n v="0.466977466977467"/>
    <n v="1933"/>
    <n v="471"/>
    <n v="22"/>
    <s v="W Pass"/>
    <x v="1"/>
    <s v="Low"/>
    <s v="DRV24"/>
    <x v="4"/>
    <s v="External"/>
    <x v="2"/>
    <s v="North_External"/>
    <n v="2.0000000000582077"/>
    <n v="0"/>
  </r>
  <r>
    <s v="D1250"/>
    <n v="1"/>
    <d v="2024-01-11T10:00:00"/>
    <s v="2024-01-11 22:00:00"/>
    <s v="2024-01-11 20:00:00"/>
    <s v="2024-01-11 10:00:00"/>
    <x v="0"/>
    <x v="0"/>
    <x v="3"/>
    <n v="339"/>
    <n v="1780"/>
    <n v="0.43756145526057033"/>
    <n v="1119"/>
    <n v="661"/>
    <n v="27"/>
    <s v="W Pass"/>
    <x v="3"/>
    <s v="High"/>
    <s v="DRV3"/>
    <x v="3"/>
    <s v="External"/>
    <x v="4"/>
    <s v="Central_External"/>
    <n v="1.9999999998835847"/>
    <n v="0"/>
  </r>
  <r>
    <s v="D1251"/>
    <n v="1"/>
    <d v="2024-01-11T11:00:00"/>
    <s v="2024-01-11 23:00:00"/>
    <s v="2024-01-11 21:00:00"/>
    <s v="2024-01-11 11:00:00"/>
    <x v="0"/>
    <x v="0"/>
    <x v="4"/>
    <n v="250"/>
    <n v="1389"/>
    <n v="0.46300000000000002"/>
    <n v="950"/>
    <n v="439"/>
    <n v="23"/>
    <s v="W Pass"/>
    <x v="1"/>
    <s v="Medium"/>
    <s v="DRV41"/>
    <x v="1"/>
    <s v="External"/>
    <x v="0"/>
    <s v="West_External"/>
    <n v="2.0000000000582077"/>
    <n v="0"/>
  </r>
  <r>
    <s v="D1252"/>
    <n v="1"/>
    <d v="2024-01-11T12:00:00"/>
    <s v="2024-01-12 00:00:00"/>
    <s v="2024-01-11 22:00:00"/>
    <s v="2024-01-11 12:00:00"/>
    <x v="0"/>
    <x v="0"/>
    <x v="2"/>
    <n v="446"/>
    <n v="1935"/>
    <n v="0.36154708520179374"/>
    <n v="1831"/>
    <n v="104"/>
    <n v="24"/>
    <s v="W Pass"/>
    <x v="3"/>
    <s v="High"/>
    <s v="DRV35"/>
    <x v="3"/>
    <s v="External"/>
    <x v="5"/>
    <s v="Central_External"/>
    <n v="2.0000000000582077"/>
    <n v="0"/>
  </r>
  <r>
    <s v="D1253"/>
    <n v="1"/>
    <d v="2024-01-11T13:00:00"/>
    <s v="2024-01-12 01:00:00"/>
    <s v="2024-01-11 23:00:00"/>
    <s v="2024-01-11 13:00:00"/>
    <x v="0"/>
    <x v="0"/>
    <x v="3"/>
    <n v="650"/>
    <n v="2926"/>
    <n v="0.37512820512820511"/>
    <n v="2258"/>
    <n v="668"/>
    <n v="18"/>
    <s v="W Pass"/>
    <x v="2"/>
    <s v="Low"/>
    <s v="DRV3"/>
    <x v="3"/>
    <s v="Internal"/>
    <x v="4"/>
    <s v="Central_Internal"/>
    <n v="1.9999999998835847"/>
    <n v="0"/>
  </r>
  <r>
    <s v="D1254"/>
    <n v="1"/>
    <d v="2024-01-11T14:00:00"/>
    <s v="2024-01-12 02:00:00"/>
    <s v="2024-01-12 00:00:00"/>
    <s v="2024-01-11 14:00:00"/>
    <x v="0"/>
    <x v="0"/>
    <x v="0"/>
    <n v="938"/>
    <n v="4534"/>
    <n v="0.40280739161336176"/>
    <n v="4468"/>
    <n v="66"/>
    <n v="10"/>
    <s v="W Pass"/>
    <x v="2"/>
    <s v="Low"/>
    <s v="DRV28"/>
    <x v="0"/>
    <s v="External"/>
    <x v="0"/>
    <s v="South_External"/>
    <n v="2.0000000000582077"/>
    <n v="0"/>
  </r>
  <r>
    <s v="D1255"/>
    <n v="1"/>
    <d v="2024-01-11T15:00:00"/>
    <s v="2024-01-12 03:00:00"/>
    <s v="2024-01-12 01:00:00"/>
    <s v="2024-01-11 15:00:00"/>
    <x v="0"/>
    <x v="0"/>
    <x v="5"/>
    <n v="621"/>
    <n v="2179"/>
    <n v="0.29240472356414388"/>
    <n v="1434"/>
    <n v="745"/>
    <n v="12"/>
    <s v="W Pass"/>
    <x v="0"/>
    <s v="Urgent"/>
    <s v="DRV13"/>
    <x v="2"/>
    <s v="External"/>
    <x v="0"/>
    <s v="East_External"/>
    <n v="2.0000000000582077"/>
    <n v="0"/>
  </r>
  <r>
    <s v="D1256"/>
    <n v="1"/>
    <d v="2024-01-11T16:00:00"/>
    <s v="2024-01-12 04:00:00"/>
    <s v="2024-01-12 02:00:00"/>
    <s v="2024-01-11 16:00:00"/>
    <x v="0"/>
    <x v="0"/>
    <x v="3"/>
    <n v="497"/>
    <n v="2637"/>
    <n v="0.44215291750503016"/>
    <n v="2249"/>
    <n v="388"/>
    <n v="3"/>
    <s v="W Pass"/>
    <x v="0"/>
    <s v="Low"/>
    <s v="DRV33"/>
    <x v="2"/>
    <s v="Internal"/>
    <x v="1"/>
    <s v="East_Internal"/>
    <n v="1.9999999998835847"/>
    <n v="0"/>
  </r>
  <r>
    <s v="D1257"/>
    <n v="1"/>
    <d v="2024-01-11T17:00:00"/>
    <s v="2024-01-12 05:00:00"/>
    <s v="2024-01-12 03:00:00"/>
    <s v="2024-01-11 17:00:00"/>
    <x v="0"/>
    <x v="0"/>
    <x v="0"/>
    <n v="371"/>
    <n v="2750"/>
    <n v="0.61769991015274039"/>
    <n v="2220"/>
    <n v="530"/>
    <n v="13"/>
    <s v="W Pass"/>
    <x v="2"/>
    <s v="Urgent"/>
    <s v="DRV12"/>
    <x v="0"/>
    <s v="Internal"/>
    <x v="1"/>
    <s v="South_Internal"/>
    <n v="2.0000000000582077"/>
    <n v="0"/>
  </r>
  <r>
    <s v="D1258"/>
    <n v="1"/>
    <d v="2024-01-11T18:00:00"/>
    <s v="2024-01-12 06:00:00"/>
    <s v="2024-01-12 04:00:00"/>
    <s v="2024-01-11 18:00:00"/>
    <x v="0"/>
    <x v="0"/>
    <x v="1"/>
    <n v="58"/>
    <n v="3348"/>
    <n v="4.8103448275862073"/>
    <n v="3076"/>
    <n v="272"/>
    <n v="24"/>
    <s v="W Pass"/>
    <x v="2"/>
    <s v="High"/>
    <s v="DRV18"/>
    <x v="2"/>
    <s v="Internal"/>
    <x v="1"/>
    <s v="East_Internal"/>
    <n v="2.0000000000582077"/>
    <n v="0"/>
  </r>
  <r>
    <s v="D1259"/>
    <n v="1"/>
    <d v="2024-01-11T19:00:00"/>
    <s v="2024-01-12 07:00:00"/>
    <s v="2024-01-12 05:00:00"/>
    <s v="2024-01-11 19:00:00"/>
    <x v="0"/>
    <x v="0"/>
    <x v="3"/>
    <n v="448"/>
    <n v="4590"/>
    <n v="0.8537946428571429"/>
    <n v="3876"/>
    <n v="714"/>
    <n v="27"/>
    <s v="W Pass"/>
    <x v="2"/>
    <s v="Urgent"/>
    <s v="DRV7"/>
    <x v="2"/>
    <s v="External"/>
    <x v="1"/>
    <s v="East_External"/>
    <n v="1.9999999998835847"/>
    <n v="0"/>
  </r>
  <r>
    <s v="D1260"/>
    <n v="1"/>
    <d v="2024-01-11T20:00:00"/>
    <s v="2024-01-12 08:00:00"/>
    <s v="2024-01-12 06:00:00"/>
    <s v="2024-01-11 20:00:00"/>
    <x v="0"/>
    <x v="0"/>
    <x v="4"/>
    <n v="370"/>
    <n v="3767"/>
    <n v="0.84842342342342347"/>
    <n v="3296"/>
    <n v="471"/>
    <n v="18"/>
    <s v="W Pass"/>
    <x v="3"/>
    <s v="Urgent"/>
    <s v="DRV12"/>
    <x v="2"/>
    <s v="External"/>
    <x v="0"/>
    <s v="East_External"/>
    <n v="2.0000000000582077"/>
    <n v="0"/>
  </r>
  <r>
    <s v="D1261"/>
    <n v="1"/>
    <d v="2024-01-11T21:00:00"/>
    <s v="2024-01-12 09:00:00"/>
    <s v="2024-01-12 07:00:00"/>
    <s v="2024-01-11 21:00:00"/>
    <x v="0"/>
    <x v="0"/>
    <x v="5"/>
    <n v="601"/>
    <n v="4011"/>
    <n v="0.55615640599001659"/>
    <n v="3711"/>
    <n v="300"/>
    <n v="3"/>
    <s v="W Pass"/>
    <x v="2"/>
    <s v="Low"/>
    <s v="DRV11"/>
    <x v="4"/>
    <s v="External"/>
    <x v="0"/>
    <s v="North_External"/>
    <n v="2.0000000000582077"/>
    <n v="0"/>
  </r>
  <r>
    <s v="D1262"/>
    <n v="1"/>
    <d v="2024-01-11T22:00:00"/>
    <s v="2024-01-12 10:00:00"/>
    <s v="2024-01-12 08:00:00"/>
    <s v="2024-01-11 22:00:00"/>
    <x v="0"/>
    <x v="0"/>
    <x v="0"/>
    <n v="599"/>
    <n v="649"/>
    <n v="9.0289371174179192E-2"/>
    <n v="-32"/>
    <n v="681"/>
    <n v="6"/>
    <s v="W Pass"/>
    <x v="3"/>
    <s v="Urgent"/>
    <s v="DRV33"/>
    <x v="3"/>
    <s v="External"/>
    <x v="0"/>
    <s v="Central_External"/>
    <n v="1.9999999998835847"/>
    <n v="0"/>
  </r>
  <r>
    <s v="D1263"/>
    <n v="1"/>
    <d v="2024-01-11T23:00:00"/>
    <s v="2024-01-12 11:00:00"/>
    <s v="2024-01-12 09:00:00"/>
    <s v="2024-01-11 23:00:00"/>
    <x v="0"/>
    <x v="0"/>
    <x v="2"/>
    <n v="688"/>
    <n v="4944"/>
    <n v="0.59883720930232553"/>
    <n v="4514"/>
    <n v="430"/>
    <n v="2"/>
    <s v="W Pass"/>
    <x v="2"/>
    <s v="High"/>
    <s v="DRV3"/>
    <x v="3"/>
    <s v="External"/>
    <x v="0"/>
    <s v="Central_External"/>
    <n v="2.0000000000582077"/>
    <n v="0"/>
  </r>
  <r>
    <s v="D1264"/>
    <n v="1"/>
    <d v="2024-01-12T00:00:00"/>
    <s v="2024-01-12 12:00:00"/>
    <s v="2024-01-12 10:00:00"/>
    <s v="2024-01-12 00:00:00"/>
    <x v="0"/>
    <x v="0"/>
    <x v="5"/>
    <n v="902"/>
    <n v="1465"/>
    <n v="0.13534737620103474"/>
    <n v="1212"/>
    <n v="253"/>
    <n v="8"/>
    <s v="W Pass"/>
    <x v="1"/>
    <s v="Medium"/>
    <s v="DRV24"/>
    <x v="2"/>
    <s v="Internal"/>
    <x v="0"/>
    <s v="East_Internal"/>
    <n v="2.0000000000582077"/>
    <n v="0"/>
  </r>
  <r>
    <s v="D1265"/>
    <n v="1"/>
    <d v="2024-01-12T01:00:00"/>
    <s v="2024-01-12 13:00:00"/>
    <s v="2024-01-12 11:00:00"/>
    <s v="2024-01-12 01:00:00"/>
    <x v="0"/>
    <x v="0"/>
    <x v="1"/>
    <n v="849"/>
    <n v="2911"/>
    <n v="0.28572830781311348"/>
    <n v="2536"/>
    <n v="375"/>
    <n v="17"/>
    <s v="W Pass"/>
    <x v="1"/>
    <s v="High"/>
    <s v="DRV50"/>
    <x v="2"/>
    <s v="Internal"/>
    <x v="3"/>
    <s v="East_Internal"/>
    <n v="1.9999999998835847"/>
    <n v="0"/>
  </r>
  <r>
    <s v="D1266"/>
    <n v="1"/>
    <d v="2024-01-12T02:00:00"/>
    <s v="2024-01-12 14:00:00"/>
    <s v="2024-01-12 12:00:00"/>
    <s v="2024-01-12 02:00:00"/>
    <x v="0"/>
    <x v="0"/>
    <x v="5"/>
    <n v="154"/>
    <n v="3303"/>
    <n v="1.7873376623376624"/>
    <n v="2961"/>
    <n v="342"/>
    <n v="7"/>
    <s v="W Pass"/>
    <x v="1"/>
    <s v="Urgent"/>
    <s v="DRV50"/>
    <x v="2"/>
    <s v="External"/>
    <x v="0"/>
    <s v="East_External"/>
    <n v="2.0000000000582077"/>
    <n v="0"/>
  </r>
  <r>
    <s v="D1267"/>
    <n v="1"/>
    <d v="2024-01-12T03:00:00"/>
    <s v="2024-01-12 15:00:00"/>
    <s v="2024-01-12 13:00:00"/>
    <s v="2024-01-12 03:00:00"/>
    <x v="0"/>
    <x v="0"/>
    <x v="2"/>
    <n v="988"/>
    <n v="2035"/>
    <n v="0.17164304993252361"/>
    <n v="1247"/>
    <n v="788"/>
    <n v="4"/>
    <s v="W Pass"/>
    <x v="0"/>
    <s v="Medium"/>
    <s v="DRV40"/>
    <x v="4"/>
    <s v="External"/>
    <x v="2"/>
    <s v="North_External"/>
    <n v="2.0000000000582077"/>
    <n v="0"/>
  </r>
  <r>
    <s v="D1268"/>
    <n v="1"/>
    <d v="2024-01-12T04:00:00"/>
    <s v="2024-01-12 16:00:00"/>
    <s v="2024-01-12 14:00:00"/>
    <s v="2024-01-12 04:00:00"/>
    <x v="0"/>
    <x v="0"/>
    <x v="5"/>
    <n v="506"/>
    <n v="3477"/>
    <n v="0.57262845849802368"/>
    <n v="3171"/>
    <n v="306"/>
    <n v="12"/>
    <s v="W Pass"/>
    <x v="0"/>
    <s v="High"/>
    <s v="DRV49"/>
    <x v="2"/>
    <s v="External"/>
    <x v="0"/>
    <s v="East_External"/>
    <n v="1.9999999998835847"/>
    <n v="0"/>
  </r>
  <r>
    <s v="D1269"/>
    <n v="1"/>
    <d v="2024-01-12T05:00:00"/>
    <s v="2024-01-12 17:00:00"/>
    <s v="2024-01-12 15:00:00"/>
    <s v="2024-01-12 05:00:00"/>
    <x v="0"/>
    <x v="0"/>
    <x v="1"/>
    <n v="918"/>
    <n v="4727"/>
    <n v="0.42910312273057372"/>
    <n v="4182"/>
    <n v="545"/>
    <n v="16"/>
    <s v="W Pass"/>
    <x v="0"/>
    <s v="High"/>
    <s v="DRV36"/>
    <x v="2"/>
    <s v="External"/>
    <x v="0"/>
    <s v="East_External"/>
    <n v="2.0000000000582077"/>
    <n v="0"/>
  </r>
  <r>
    <s v="D1270"/>
    <n v="1"/>
    <d v="2024-01-12T06:00:00"/>
    <s v="2024-01-12 18:00:00"/>
    <s v="2024-01-12 16:00:00"/>
    <s v="2024-01-12 06:00:00"/>
    <x v="0"/>
    <x v="0"/>
    <x v="0"/>
    <n v="775"/>
    <n v="1843"/>
    <n v="0.1981720430107527"/>
    <n v="1706"/>
    <n v="137"/>
    <n v="16"/>
    <s v="W Pass"/>
    <x v="0"/>
    <s v="Urgent"/>
    <s v="DRV34"/>
    <x v="4"/>
    <s v="External"/>
    <x v="3"/>
    <s v="North_External"/>
    <n v="2.0000000000582077"/>
    <n v="0"/>
  </r>
  <r>
    <s v="D1271"/>
    <n v="1"/>
    <d v="2024-01-12T07:00:00"/>
    <s v="2024-01-12 19:00:00"/>
    <s v="2024-01-12 17:00:00"/>
    <s v="2024-01-12 07:00:00"/>
    <x v="0"/>
    <x v="0"/>
    <x v="2"/>
    <n v="581"/>
    <n v="2118"/>
    <n v="0.30378657487091221"/>
    <n v="1776"/>
    <n v="342"/>
    <n v="12"/>
    <s v="W Pass"/>
    <x v="1"/>
    <s v="High"/>
    <s v="DRV41"/>
    <x v="0"/>
    <s v="Internal"/>
    <x v="0"/>
    <s v="South_Internal"/>
    <n v="1.9999999998835847"/>
    <n v="0"/>
  </r>
  <r>
    <s v="D1272"/>
    <n v="1"/>
    <d v="2024-01-12T08:00:00"/>
    <s v="2024-01-12 20:00:00"/>
    <s v="2024-01-12 18:00:00"/>
    <s v="2024-01-12 08:00:00"/>
    <x v="0"/>
    <x v="0"/>
    <x v="1"/>
    <n v="418"/>
    <n v="4448"/>
    <n v="0.88676236044657097"/>
    <n v="3668"/>
    <n v="780"/>
    <n v="25"/>
    <s v="W Pass"/>
    <x v="2"/>
    <s v="Medium"/>
    <s v="DRV10"/>
    <x v="2"/>
    <s v="Internal"/>
    <x v="4"/>
    <s v="East_Internal"/>
    <n v="2.0000000000582077"/>
    <n v="0"/>
  </r>
  <r>
    <s v="D1273"/>
    <n v="1"/>
    <d v="2024-01-12T09:00:00"/>
    <s v="2024-01-12 21:00:00"/>
    <s v="2024-01-12 19:00:00"/>
    <s v="2024-01-12 09:00:00"/>
    <x v="0"/>
    <x v="0"/>
    <x v="3"/>
    <n v="66"/>
    <n v="3646"/>
    <n v="4.6035353535353538"/>
    <n v="3388"/>
    <n v="258"/>
    <n v="13"/>
    <s v="W Pass"/>
    <x v="2"/>
    <s v="Low"/>
    <s v="DRV35"/>
    <x v="2"/>
    <s v="Internal"/>
    <x v="0"/>
    <s v="East_Internal"/>
    <n v="2.0000000000582077"/>
    <n v="0"/>
  </r>
  <r>
    <s v="D1274"/>
    <n v="1"/>
    <d v="2024-01-12T10:00:00"/>
    <s v="2024-01-12 22:00:00"/>
    <s v="2024-01-12 20:00:00"/>
    <s v="2024-01-12 10:00:00"/>
    <x v="0"/>
    <x v="0"/>
    <x v="2"/>
    <n v="571"/>
    <n v="3969"/>
    <n v="0.57924693520140103"/>
    <n v="3318"/>
    <n v="651"/>
    <n v="9"/>
    <s v="W Pass"/>
    <x v="2"/>
    <s v="Urgent"/>
    <s v="DRV2"/>
    <x v="3"/>
    <s v="External"/>
    <x v="0"/>
    <s v="Central_External"/>
    <n v="1.9999999998835847"/>
    <n v="0"/>
  </r>
  <r>
    <s v="D1275"/>
    <n v="1"/>
    <d v="2024-01-12T11:00:00"/>
    <s v="2024-01-12 23:00:00"/>
    <s v="2024-01-12 21:00:00"/>
    <s v="2024-01-12 11:00:00"/>
    <x v="0"/>
    <x v="0"/>
    <x v="0"/>
    <n v="778"/>
    <n v="2063"/>
    <n v="0.22097257926306771"/>
    <n v="1390"/>
    <n v="673"/>
    <n v="16"/>
    <s v="W Pass"/>
    <x v="2"/>
    <s v="High"/>
    <s v="DRV29"/>
    <x v="3"/>
    <s v="Internal"/>
    <x v="1"/>
    <s v="Central_Internal"/>
    <n v="2.0000000000582077"/>
    <n v="0"/>
  </r>
  <r>
    <s v="D1276"/>
    <n v="1"/>
    <d v="2024-01-12T12:00:00"/>
    <s v="2024-01-13 00:00:00"/>
    <s v="2024-01-12 22:00:00"/>
    <s v="2024-01-12 12:00:00"/>
    <x v="0"/>
    <x v="0"/>
    <x v="5"/>
    <n v="361"/>
    <n v="2645"/>
    <n v="0.6105724838411819"/>
    <n v="2432"/>
    <n v="213"/>
    <n v="4"/>
    <s v="W Pass"/>
    <x v="3"/>
    <s v="High"/>
    <s v="DRV27"/>
    <x v="1"/>
    <s v="External"/>
    <x v="5"/>
    <s v="West_External"/>
    <n v="2.0000000000582077"/>
    <n v="0"/>
  </r>
  <r>
    <s v="D1277"/>
    <n v="1"/>
    <d v="2024-01-12T13:00:00"/>
    <s v="2024-01-13 01:00:00"/>
    <s v="2024-01-12 23:00:00"/>
    <s v="2024-01-12 13:00:00"/>
    <x v="0"/>
    <x v="0"/>
    <x v="1"/>
    <n v="760"/>
    <n v="1905"/>
    <n v="0.20888157894736842"/>
    <n v="1677"/>
    <n v="228"/>
    <n v="19"/>
    <s v="W Pass"/>
    <x v="1"/>
    <s v="Urgent"/>
    <s v="DRV42"/>
    <x v="4"/>
    <s v="External"/>
    <x v="5"/>
    <s v="North_External"/>
    <n v="1.9999999998835847"/>
    <n v="0"/>
  </r>
  <r>
    <s v="D1278"/>
    <n v="1"/>
    <d v="2024-01-12T14:00:00"/>
    <s v="2024-01-13 02:00:00"/>
    <s v="2024-01-13 00:00:00"/>
    <s v="2024-01-12 14:00:00"/>
    <x v="0"/>
    <x v="0"/>
    <x v="3"/>
    <n v="643"/>
    <n v="2674"/>
    <n v="0.34655261793675479"/>
    <n v="2351"/>
    <n v="323"/>
    <n v="25"/>
    <s v="W Pass"/>
    <x v="1"/>
    <s v="Urgent"/>
    <s v="DRV29"/>
    <x v="4"/>
    <s v="External"/>
    <x v="4"/>
    <s v="North_External"/>
    <n v="2.0000000000582077"/>
    <n v="0"/>
  </r>
  <r>
    <s v="D1279"/>
    <n v="1"/>
    <d v="2024-01-12T15:00:00"/>
    <s v="2024-01-13 03:00:00"/>
    <s v="2024-01-13 01:00:00"/>
    <s v="2024-01-12 15:00:00"/>
    <x v="0"/>
    <x v="0"/>
    <x v="3"/>
    <n v="74"/>
    <n v="2745"/>
    <n v="3.0912162162162162"/>
    <n v="2274"/>
    <n v="471"/>
    <n v="26"/>
    <s v="W Pass"/>
    <x v="0"/>
    <s v="Urgent"/>
    <s v="DRV45"/>
    <x v="1"/>
    <s v="Internal"/>
    <x v="3"/>
    <s v="West_Internal"/>
    <n v="2.0000000000582077"/>
    <n v="0"/>
  </r>
  <r>
    <s v="D1280"/>
    <n v="1"/>
    <d v="2024-01-12T16:00:00"/>
    <s v="2024-01-13 04:00:00"/>
    <s v="2024-01-13 02:00:00"/>
    <s v="2024-01-12 16:00:00"/>
    <x v="0"/>
    <x v="0"/>
    <x v="3"/>
    <n v="547"/>
    <n v="2650"/>
    <n v="0.4037172455819622"/>
    <n v="2166"/>
    <n v="484"/>
    <n v="28"/>
    <s v="W Pass"/>
    <x v="2"/>
    <s v="High"/>
    <s v="DRV47"/>
    <x v="2"/>
    <s v="Internal"/>
    <x v="1"/>
    <s v="East_Internal"/>
    <n v="1.9999999998835847"/>
    <n v="0"/>
  </r>
  <r>
    <s v="D1281"/>
    <n v="1"/>
    <d v="2024-01-12T17:00:00"/>
    <s v="2024-01-13 05:00:00"/>
    <s v="2024-01-13 03:00:00"/>
    <s v="2024-01-12 17:00:00"/>
    <x v="0"/>
    <x v="0"/>
    <x v="2"/>
    <n v="232"/>
    <n v="1189"/>
    <n v="0.42708333333333331"/>
    <n v="742"/>
    <n v="447"/>
    <n v="16"/>
    <s v="W Pass"/>
    <x v="0"/>
    <s v="Urgent"/>
    <s v="DRV46"/>
    <x v="4"/>
    <s v="Internal"/>
    <x v="5"/>
    <s v="North_Internal"/>
    <n v="2.0000000000582077"/>
    <n v="0"/>
  </r>
  <r>
    <s v="D1282"/>
    <n v="1"/>
    <d v="2024-01-12T18:00:00"/>
    <s v="2024-01-13 06:00:00"/>
    <s v="2024-01-13 04:00:00"/>
    <s v="2024-01-12 18:00:00"/>
    <x v="0"/>
    <x v="0"/>
    <x v="5"/>
    <n v="900"/>
    <n v="870"/>
    <n v="8.0555555555555561E-2"/>
    <n v="75"/>
    <n v="795"/>
    <n v="3"/>
    <s v="W Pass"/>
    <x v="2"/>
    <s v="High"/>
    <s v="DRV49"/>
    <x v="1"/>
    <s v="Internal"/>
    <x v="2"/>
    <s v="West_Internal"/>
    <n v="2.0000000000582077"/>
    <n v="0"/>
  </r>
  <r>
    <s v="D1283"/>
    <n v="1"/>
    <d v="2024-01-12T19:00:00"/>
    <s v="2024-01-13 07:00:00"/>
    <s v="2024-01-13 05:00:00"/>
    <s v="2024-01-12 19:00:00"/>
    <x v="0"/>
    <x v="0"/>
    <x v="4"/>
    <n v="942"/>
    <n v="3467"/>
    <n v="0.30670559094125971"/>
    <n v="3400"/>
    <n v="67"/>
    <n v="7"/>
    <s v="W Pass"/>
    <x v="1"/>
    <s v="Low"/>
    <s v="DRV1"/>
    <x v="2"/>
    <s v="Internal"/>
    <x v="3"/>
    <s v="East_Internal"/>
    <n v="1.9999999998835847"/>
    <n v="0"/>
  </r>
  <r>
    <s v="D1284"/>
    <n v="1"/>
    <d v="2024-01-12T20:00:00"/>
    <s v="2024-01-13 08:00:00"/>
    <s v="2024-01-13 06:00:00"/>
    <s v="2024-01-12 20:00:00"/>
    <x v="0"/>
    <x v="0"/>
    <x v="3"/>
    <n v="404"/>
    <n v="4183"/>
    <n v="0.8628300330033003"/>
    <n v="3400"/>
    <n v="783"/>
    <n v="16"/>
    <s v="W Pass"/>
    <x v="3"/>
    <s v="Medium"/>
    <s v="DRV7"/>
    <x v="4"/>
    <s v="Internal"/>
    <x v="2"/>
    <s v="North_Internal"/>
    <n v="2.0000000000582077"/>
    <n v="0"/>
  </r>
  <r>
    <s v="D1285"/>
    <n v="1"/>
    <d v="2024-01-12T21:00:00"/>
    <s v="2024-01-13 09:00:00"/>
    <s v="2024-01-13 07:00:00"/>
    <s v="2024-01-12 21:00:00"/>
    <x v="0"/>
    <x v="0"/>
    <x v="2"/>
    <n v="957"/>
    <n v="2118"/>
    <n v="0.18443051201671892"/>
    <n v="1323"/>
    <n v="795"/>
    <n v="15"/>
    <s v="W Pass"/>
    <x v="3"/>
    <s v="Low"/>
    <s v="DRV48"/>
    <x v="4"/>
    <s v="Internal"/>
    <x v="1"/>
    <s v="North_Internal"/>
    <n v="2.0000000000582077"/>
    <n v="0"/>
  </r>
  <r>
    <s v="D1286"/>
    <n v="1"/>
    <d v="2024-01-12T22:00:00"/>
    <s v="2024-01-13 10:00:00"/>
    <s v="2024-01-13 08:00:00"/>
    <s v="2024-01-12 22:00:00"/>
    <x v="0"/>
    <x v="0"/>
    <x v="5"/>
    <n v="802"/>
    <n v="1537"/>
    <n v="0.15970490440565255"/>
    <n v="961"/>
    <n v="576"/>
    <n v="2"/>
    <s v="W Pass"/>
    <x v="0"/>
    <s v="Urgent"/>
    <s v="DRV11"/>
    <x v="3"/>
    <s v="External"/>
    <x v="1"/>
    <s v="Central_External"/>
    <n v="1.9999999998835847"/>
    <n v="0"/>
  </r>
  <r>
    <s v="D1287"/>
    <n v="1"/>
    <d v="2024-01-12T23:00:00"/>
    <s v="2024-01-13 11:00:00"/>
    <s v="2024-01-13 09:00:00"/>
    <s v="2024-01-12 23:00:00"/>
    <x v="0"/>
    <x v="0"/>
    <x v="4"/>
    <n v="770"/>
    <n v="3452"/>
    <n v="0.37359307359307359"/>
    <n v="3402"/>
    <n v="50"/>
    <n v="3"/>
    <s v="W Pass"/>
    <x v="1"/>
    <s v="Medium"/>
    <s v="DRV47"/>
    <x v="1"/>
    <s v="External"/>
    <x v="3"/>
    <s v="West_External"/>
    <n v="2.0000000000582077"/>
    <n v="0"/>
  </r>
  <r>
    <s v="D1288"/>
    <n v="1"/>
    <d v="2024-01-13T00:00:00"/>
    <s v="2024-01-13 12:00:00"/>
    <s v="2024-01-13 10:00:00"/>
    <s v="2024-01-13 00:00:00"/>
    <x v="0"/>
    <x v="0"/>
    <x v="1"/>
    <n v="338"/>
    <n v="1231"/>
    <n v="0.30350098619329391"/>
    <n v="989"/>
    <n v="242"/>
    <n v="14"/>
    <s v="W Pass"/>
    <x v="3"/>
    <s v="Low"/>
    <s v="DRV33"/>
    <x v="3"/>
    <s v="Internal"/>
    <x v="3"/>
    <s v="Central_Internal"/>
    <n v="2.0000000000582077"/>
    <n v="0"/>
  </r>
  <r>
    <s v="D1289"/>
    <n v="1"/>
    <d v="2024-01-13T01:00:00"/>
    <s v="2024-01-13 13:00:00"/>
    <s v="2024-01-13 11:00:00"/>
    <s v="2024-01-13 01:00:00"/>
    <x v="0"/>
    <x v="0"/>
    <x v="3"/>
    <n v="892"/>
    <n v="2343"/>
    <n v="0.21889013452914799"/>
    <n v="1955"/>
    <n v="388"/>
    <n v="10"/>
    <s v="W Pass"/>
    <x v="0"/>
    <s v="High"/>
    <s v="DRV15"/>
    <x v="4"/>
    <s v="External"/>
    <x v="2"/>
    <s v="North_External"/>
    <n v="1.9999999998835847"/>
    <n v="0"/>
  </r>
  <r>
    <s v="D1290"/>
    <n v="1"/>
    <d v="2024-01-13T02:00:00"/>
    <s v="2024-01-13 14:00:00"/>
    <s v="2024-01-13 12:00:00"/>
    <s v="2024-01-13 02:00:00"/>
    <x v="0"/>
    <x v="0"/>
    <x v="2"/>
    <n v="200"/>
    <n v="3610"/>
    <n v="1.5041666666666667"/>
    <n v="2867"/>
    <n v="743"/>
    <n v="25"/>
    <s v="W Pass"/>
    <x v="3"/>
    <s v="Medium"/>
    <s v="DRV33"/>
    <x v="3"/>
    <s v="External"/>
    <x v="1"/>
    <s v="Central_External"/>
    <n v="2.0000000000582077"/>
    <n v="0"/>
  </r>
  <r>
    <s v="D1291"/>
    <n v="1"/>
    <d v="2024-01-13T03:00:00"/>
    <s v="2024-01-13 15:00:00"/>
    <s v="2024-01-13 13:00:00"/>
    <s v="2024-01-13 03:00:00"/>
    <x v="0"/>
    <x v="0"/>
    <x v="2"/>
    <n v="400"/>
    <n v="1297"/>
    <n v="0.27020833333333333"/>
    <n v="1159"/>
    <n v="138"/>
    <n v="6"/>
    <s v="W Pass"/>
    <x v="2"/>
    <s v="Medium"/>
    <s v="DRV44"/>
    <x v="0"/>
    <s v="External"/>
    <x v="1"/>
    <s v="South_External"/>
    <n v="2.0000000000582077"/>
    <n v="0"/>
  </r>
  <r>
    <s v="D1292"/>
    <n v="1"/>
    <d v="2024-01-13T04:00:00"/>
    <s v="2024-01-13 16:00:00"/>
    <s v="2024-01-13 14:00:00"/>
    <s v="2024-01-13 04:00:00"/>
    <x v="0"/>
    <x v="0"/>
    <x v="3"/>
    <n v="385"/>
    <n v="2827"/>
    <n v="0.61190476190476195"/>
    <n v="2197"/>
    <n v="630"/>
    <n v="25"/>
    <s v="W Pass"/>
    <x v="3"/>
    <s v="High"/>
    <s v="DRV48"/>
    <x v="1"/>
    <s v="Internal"/>
    <x v="5"/>
    <s v="West_Internal"/>
    <n v="1.9999999998835847"/>
    <n v="0"/>
  </r>
  <r>
    <s v="D1293"/>
    <n v="1"/>
    <d v="2024-01-13T05:00:00"/>
    <s v="2024-01-13 17:00:00"/>
    <s v="2024-01-13 15:00:00"/>
    <s v="2024-01-13 05:00:00"/>
    <x v="0"/>
    <x v="0"/>
    <x v="2"/>
    <n v="55"/>
    <n v="1369"/>
    <n v="2.0742424242424242"/>
    <n v="1187"/>
    <n v="182"/>
    <n v="2"/>
    <s v="W Pass"/>
    <x v="2"/>
    <s v="High"/>
    <s v="DRV41"/>
    <x v="1"/>
    <s v="Internal"/>
    <x v="1"/>
    <s v="West_Internal"/>
    <n v="2.0000000000582077"/>
    <n v="0"/>
  </r>
  <r>
    <s v="D1294"/>
    <n v="1"/>
    <d v="2024-01-13T06:00:00"/>
    <s v="2024-01-13 18:00:00"/>
    <s v="2024-01-13 16:00:00"/>
    <s v="2024-01-13 06:00:00"/>
    <x v="0"/>
    <x v="0"/>
    <x v="5"/>
    <n v="846"/>
    <n v="1950"/>
    <n v="0.19208037825059102"/>
    <n v="1329"/>
    <n v="621"/>
    <n v="20"/>
    <s v="W Pass"/>
    <x v="0"/>
    <s v="Low"/>
    <s v="DRV43"/>
    <x v="4"/>
    <s v="External"/>
    <x v="3"/>
    <s v="North_External"/>
    <n v="2.0000000000582077"/>
    <n v="0"/>
  </r>
  <r>
    <s v="D1295"/>
    <n v="1"/>
    <d v="2024-01-13T07:00:00"/>
    <s v="2024-01-13 19:00:00"/>
    <s v="2024-01-13 17:00:00"/>
    <s v="2024-01-13 07:00:00"/>
    <x v="0"/>
    <x v="0"/>
    <x v="2"/>
    <n v="554"/>
    <n v="2810"/>
    <n v="0.42268351383874847"/>
    <n v="2575"/>
    <n v="235"/>
    <n v="28"/>
    <s v="W Pass"/>
    <x v="2"/>
    <s v="Medium"/>
    <s v="DRV28"/>
    <x v="3"/>
    <s v="External"/>
    <x v="4"/>
    <s v="Central_External"/>
    <n v="1.9999999998835847"/>
    <n v="0"/>
  </r>
  <r>
    <s v="D1296"/>
    <n v="1"/>
    <d v="2024-01-13T08:00:00"/>
    <s v="2024-01-13 20:00:00"/>
    <s v="2024-01-13 18:00:00"/>
    <s v="2024-01-13 08:00:00"/>
    <x v="0"/>
    <x v="0"/>
    <x v="0"/>
    <n v="317"/>
    <n v="1052"/>
    <n v="0.27655099894847529"/>
    <n v="867"/>
    <n v="185"/>
    <n v="27"/>
    <s v="W Pass"/>
    <x v="0"/>
    <s v="Medium"/>
    <s v="DRV47"/>
    <x v="4"/>
    <s v="External"/>
    <x v="2"/>
    <s v="North_External"/>
    <n v="2.0000000000582077"/>
    <n v="0"/>
  </r>
  <r>
    <s v="D1297"/>
    <n v="1"/>
    <d v="2024-01-13T09:00:00"/>
    <s v="2024-01-13 21:00:00"/>
    <s v="2024-01-13 19:00:00"/>
    <s v="2024-01-13 09:00:00"/>
    <x v="0"/>
    <x v="0"/>
    <x v="3"/>
    <n v="744"/>
    <n v="1976"/>
    <n v="0.22132616487455198"/>
    <n v="1832"/>
    <n v="144"/>
    <n v="10"/>
    <s v="W Pass"/>
    <x v="1"/>
    <s v="Low"/>
    <s v="DRV12"/>
    <x v="0"/>
    <s v="Internal"/>
    <x v="3"/>
    <s v="South_Internal"/>
    <n v="2.0000000000582077"/>
    <n v="0"/>
  </r>
  <r>
    <s v="D1298"/>
    <n v="1"/>
    <d v="2024-01-13T10:00:00"/>
    <s v="2024-01-13 22:00:00"/>
    <s v="2024-01-13 20:00:00"/>
    <s v="2024-01-13 10:00:00"/>
    <x v="0"/>
    <x v="0"/>
    <x v="3"/>
    <n v="876"/>
    <n v="3936"/>
    <n v="0.37442922374429222"/>
    <n v="3638"/>
    <n v="298"/>
    <n v="10"/>
    <s v="W Pass"/>
    <x v="0"/>
    <s v="Urgent"/>
    <s v="DRV40"/>
    <x v="3"/>
    <s v="Internal"/>
    <x v="4"/>
    <s v="Central_Internal"/>
    <n v="1.9999999998835847"/>
    <n v="0"/>
  </r>
  <r>
    <s v="D1299"/>
    <n v="1"/>
    <d v="2024-01-13T11:00:00"/>
    <s v="2024-01-13 23:00:00"/>
    <s v="2024-01-13 21:00:00"/>
    <s v="2024-01-13 11:00:00"/>
    <x v="0"/>
    <x v="0"/>
    <x v="1"/>
    <n v="395"/>
    <n v="1330"/>
    <n v="0.28059071729957807"/>
    <n v="1253"/>
    <n v="77"/>
    <n v="29"/>
    <s v="W Pass"/>
    <x v="0"/>
    <s v="Medium"/>
    <s v="DRV3"/>
    <x v="4"/>
    <s v="External"/>
    <x v="0"/>
    <s v="North_External"/>
    <n v="2.0000000000582077"/>
    <n v="0"/>
  </r>
  <r>
    <s v="D1300"/>
    <n v="1"/>
    <d v="2024-01-13T12:00:00"/>
    <s v="2024-01-14 00:00:00"/>
    <s v="2024-01-13 22:00:00"/>
    <s v="2024-01-13 12:00:00"/>
    <x v="0"/>
    <x v="0"/>
    <x v="4"/>
    <n v="495"/>
    <n v="4638"/>
    <n v="0.78080808080808084"/>
    <n v="4381"/>
    <n v="257"/>
    <n v="9"/>
    <s v="W Pass"/>
    <x v="2"/>
    <s v="Urgent"/>
    <s v="DRV21"/>
    <x v="3"/>
    <s v="Internal"/>
    <x v="5"/>
    <s v="Central_Internal"/>
    <n v="2.0000000000582077"/>
    <n v="0"/>
  </r>
  <r>
    <s v="D1301"/>
    <n v="1"/>
    <d v="2024-01-13T13:00:00"/>
    <s v="2024-01-14 01:00:00"/>
    <s v="2024-01-13 23:00:00"/>
    <s v="2024-01-13 13:00:00"/>
    <x v="0"/>
    <x v="0"/>
    <x v="5"/>
    <n v="778"/>
    <n v="1288"/>
    <n v="0.13796058269065981"/>
    <n v="904"/>
    <n v="384"/>
    <n v="4"/>
    <s v="W Pass"/>
    <x v="3"/>
    <s v="Urgent"/>
    <s v="DRV30"/>
    <x v="0"/>
    <s v="External"/>
    <x v="0"/>
    <s v="South_External"/>
    <n v="1.9999999998835847"/>
    <n v="0"/>
  </r>
  <r>
    <s v="D1302"/>
    <n v="1"/>
    <d v="2024-01-13T14:00:00"/>
    <s v="2024-01-14 02:00:00"/>
    <s v="2024-01-14 00:00:00"/>
    <s v="2024-01-13 14:00:00"/>
    <x v="0"/>
    <x v="0"/>
    <x v="1"/>
    <n v="623"/>
    <n v="4042"/>
    <n v="0.54066345639379343"/>
    <n v="3585"/>
    <n v="457"/>
    <n v="28"/>
    <s v="W Pass"/>
    <x v="2"/>
    <s v="Low"/>
    <s v="DRV9"/>
    <x v="2"/>
    <s v="Internal"/>
    <x v="0"/>
    <s v="East_Internal"/>
    <n v="2.0000000000582077"/>
    <n v="0"/>
  </r>
  <r>
    <s v="D1303"/>
    <n v="1"/>
    <d v="2024-01-13T15:00:00"/>
    <s v="2024-01-14 03:00:00"/>
    <s v="2024-01-14 01:00:00"/>
    <s v="2024-01-13 15:00:00"/>
    <x v="0"/>
    <x v="0"/>
    <x v="1"/>
    <n v="478"/>
    <n v="1938"/>
    <n v="0.33786610878661089"/>
    <n v="1700"/>
    <n v="238"/>
    <n v="16"/>
    <s v="W Pass"/>
    <x v="0"/>
    <s v="Urgent"/>
    <s v="DRV38"/>
    <x v="3"/>
    <s v="Internal"/>
    <x v="4"/>
    <s v="Central_Internal"/>
    <n v="2.0000000000582077"/>
    <n v="0"/>
  </r>
  <r>
    <s v="D1304"/>
    <n v="1"/>
    <d v="2024-01-13T16:00:00"/>
    <s v="2024-01-14 04:00:00"/>
    <s v="2024-01-14 02:00:00"/>
    <s v="2024-01-13 16:00:00"/>
    <x v="0"/>
    <x v="0"/>
    <x v="2"/>
    <n v="853"/>
    <n v="3982"/>
    <n v="0.38901914810472843"/>
    <n v="3821"/>
    <n v="161"/>
    <n v="7"/>
    <s v="W Pass"/>
    <x v="0"/>
    <s v="Low"/>
    <s v="DRV15"/>
    <x v="3"/>
    <s v="Internal"/>
    <x v="0"/>
    <s v="Central_Internal"/>
    <n v="1.9999999998835847"/>
    <n v="0"/>
  </r>
  <r>
    <s v="D1305"/>
    <n v="1"/>
    <d v="2024-01-13T17:00:00"/>
    <s v="2024-01-14 05:00:00"/>
    <s v="2024-01-14 03:00:00"/>
    <s v="2024-01-13 17:00:00"/>
    <x v="0"/>
    <x v="0"/>
    <x v="0"/>
    <n v="905"/>
    <n v="4980"/>
    <n v="0.4585635359116022"/>
    <n v="4261"/>
    <n v="719"/>
    <n v="17"/>
    <s v="W Pass"/>
    <x v="0"/>
    <s v="High"/>
    <s v="DRV8"/>
    <x v="1"/>
    <s v="External"/>
    <x v="3"/>
    <s v="West_External"/>
    <n v="2.0000000000582077"/>
    <n v="0"/>
  </r>
  <r>
    <s v="D1306"/>
    <n v="1"/>
    <d v="2024-01-13T18:00:00"/>
    <s v="2024-01-14 06:00:00"/>
    <s v="2024-01-14 04:00:00"/>
    <s v="2024-01-13 18:00:00"/>
    <x v="0"/>
    <x v="0"/>
    <x v="0"/>
    <n v="563"/>
    <n v="1787"/>
    <n v="0.26450562462995858"/>
    <n v="1267"/>
    <n v="520"/>
    <n v="28"/>
    <s v="W Pass"/>
    <x v="1"/>
    <s v="Low"/>
    <s v="DRV21"/>
    <x v="0"/>
    <s v="Internal"/>
    <x v="2"/>
    <s v="South_Internal"/>
    <n v="2.0000000000582077"/>
    <n v="0"/>
  </r>
  <r>
    <s v="D1307"/>
    <n v="1"/>
    <d v="2024-01-13T19:00:00"/>
    <s v="2024-01-14 07:00:00"/>
    <s v="2024-01-14 05:00:00"/>
    <s v="2024-01-13 19:00:00"/>
    <x v="0"/>
    <x v="0"/>
    <x v="1"/>
    <n v="933"/>
    <n v="4944"/>
    <n v="0.44158628081457663"/>
    <n v="4297"/>
    <n v="647"/>
    <n v="3"/>
    <s v="W Pass"/>
    <x v="2"/>
    <s v="Urgent"/>
    <s v="DRV14"/>
    <x v="2"/>
    <s v="External"/>
    <x v="0"/>
    <s v="East_External"/>
    <n v="1.9999999998835847"/>
    <n v="0"/>
  </r>
  <r>
    <s v="D1308"/>
    <n v="1"/>
    <d v="2024-01-13T20:00:00"/>
    <s v="2024-01-14 08:00:00"/>
    <s v="2024-01-14 06:00:00"/>
    <s v="2024-01-13 20:00:00"/>
    <x v="0"/>
    <x v="0"/>
    <x v="2"/>
    <n v="327"/>
    <n v="2645"/>
    <n v="0.67405708460754332"/>
    <n v="2021"/>
    <n v="624"/>
    <n v="11"/>
    <s v="W Pass"/>
    <x v="2"/>
    <s v="Low"/>
    <s v="DRV14"/>
    <x v="4"/>
    <s v="Internal"/>
    <x v="0"/>
    <s v="North_Internal"/>
    <n v="2.0000000000582077"/>
    <n v="0"/>
  </r>
  <r>
    <s v="D1309"/>
    <n v="1"/>
    <d v="2024-01-13T21:00:00"/>
    <s v="2024-01-14 09:00:00"/>
    <s v="2024-01-14 07:00:00"/>
    <s v="2024-01-13 21:00:00"/>
    <x v="0"/>
    <x v="0"/>
    <x v="0"/>
    <n v="938"/>
    <n v="4177"/>
    <n v="0.371090973702914"/>
    <n v="3964"/>
    <n v="213"/>
    <n v="29"/>
    <s v="W Pass"/>
    <x v="2"/>
    <s v="Urgent"/>
    <s v="DRV25"/>
    <x v="3"/>
    <s v="External"/>
    <x v="1"/>
    <s v="Central_External"/>
    <n v="2.0000000000582077"/>
    <n v="0"/>
  </r>
  <r>
    <s v="D1310"/>
    <n v="1"/>
    <d v="2024-01-13T22:00:00"/>
    <s v="2024-01-14 10:00:00"/>
    <s v="2024-01-14 08:00:00"/>
    <s v="2024-01-13 22:00:00"/>
    <x v="0"/>
    <x v="0"/>
    <x v="0"/>
    <n v="469"/>
    <n v="4596"/>
    <n v="0.81663113006396593"/>
    <n v="4316"/>
    <n v="280"/>
    <n v="4"/>
    <s v="W Pass"/>
    <x v="0"/>
    <s v="Low"/>
    <s v="DRV27"/>
    <x v="1"/>
    <s v="Internal"/>
    <x v="0"/>
    <s v="West_Internal"/>
    <n v="1.9999999998835847"/>
    <n v="0"/>
  </r>
  <r>
    <s v="D1311"/>
    <n v="1"/>
    <d v="2024-01-13T23:00:00"/>
    <s v="2024-01-14 11:00:00"/>
    <s v="2024-01-14 09:00:00"/>
    <s v="2024-01-13 23:00:00"/>
    <x v="0"/>
    <x v="0"/>
    <x v="5"/>
    <n v="329"/>
    <n v="587"/>
    <n v="0.14868287740628167"/>
    <n v="533"/>
    <n v="54"/>
    <n v="9"/>
    <s v="W Pass"/>
    <x v="2"/>
    <s v="High"/>
    <s v="DRV16"/>
    <x v="0"/>
    <s v="External"/>
    <x v="3"/>
    <s v="South_External"/>
    <n v="2.0000000000582077"/>
    <n v="0"/>
  </r>
  <r>
    <s v="D1312"/>
    <n v="1"/>
    <d v="2024-01-14T00:00:00"/>
    <s v="2024-01-14 12:00:00"/>
    <s v="2024-01-14 10:00:00"/>
    <s v="2024-01-14 00:00:00"/>
    <x v="0"/>
    <x v="0"/>
    <x v="3"/>
    <n v="222"/>
    <n v="869"/>
    <n v="0.32620120120120122"/>
    <n v="153"/>
    <n v="716"/>
    <n v="20"/>
    <s v="W Pass"/>
    <x v="0"/>
    <s v="Low"/>
    <s v="DRV40"/>
    <x v="4"/>
    <s v="External"/>
    <x v="1"/>
    <s v="North_External"/>
    <n v="2.0000000000582077"/>
    <n v="0"/>
  </r>
  <r>
    <s v="D1313"/>
    <n v="1"/>
    <d v="2024-01-14T01:00:00"/>
    <s v="2024-01-14 13:00:00"/>
    <s v="2024-01-14 11:00:00"/>
    <s v="2024-01-14 01:00:00"/>
    <x v="0"/>
    <x v="0"/>
    <x v="3"/>
    <n v="909"/>
    <n v="1033"/>
    <n v="9.4701136780344697E-2"/>
    <n v="246"/>
    <n v="787"/>
    <n v="12"/>
    <s v="W Pass"/>
    <x v="0"/>
    <s v="Medium"/>
    <s v="DRV33"/>
    <x v="0"/>
    <s v="External"/>
    <x v="2"/>
    <s v="South_External"/>
    <n v="1.9999999998835847"/>
    <n v="0"/>
  </r>
  <r>
    <s v="D1314"/>
    <n v="1"/>
    <d v="2024-01-14T02:00:00"/>
    <s v="2024-01-14 14:00:00"/>
    <s v="2024-01-14 12:00:00"/>
    <s v="2024-01-14 02:00:00"/>
    <x v="0"/>
    <x v="0"/>
    <x v="2"/>
    <n v="926"/>
    <n v="1884"/>
    <n v="0.16954643628509719"/>
    <n v="1332"/>
    <n v="552"/>
    <n v="23"/>
    <s v="W Pass"/>
    <x v="3"/>
    <s v="Low"/>
    <s v="DRV18"/>
    <x v="0"/>
    <s v="External"/>
    <x v="2"/>
    <s v="South_External"/>
    <n v="2.0000000000582077"/>
    <n v="0"/>
  </r>
  <r>
    <s v="D1315"/>
    <n v="1"/>
    <d v="2024-01-14T03:00:00"/>
    <s v="2024-01-14 15:00:00"/>
    <s v="2024-01-14 13:00:00"/>
    <s v="2024-01-14 03:00:00"/>
    <x v="0"/>
    <x v="0"/>
    <x v="2"/>
    <n v="579"/>
    <n v="779"/>
    <n v="0.11211859527921704"/>
    <n v="701"/>
    <n v="78"/>
    <n v="16"/>
    <s v="W Pass"/>
    <x v="0"/>
    <s v="Urgent"/>
    <s v="DRV41"/>
    <x v="1"/>
    <s v="External"/>
    <x v="3"/>
    <s v="West_External"/>
    <n v="2.0000000000582077"/>
    <n v="0"/>
  </r>
  <r>
    <s v="D1316"/>
    <n v="1"/>
    <d v="2024-01-14T04:00:00"/>
    <s v="2024-01-14 16:00:00"/>
    <s v="2024-01-14 14:00:00"/>
    <s v="2024-01-14 04:00:00"/>
    <x v="0"/>
    <x v="0"/>
    <x v="3"/>
    <n v="730"/>
    <n v="3421"/>
    <n v="0.39052511415525115"/>
    <n v="2945"/>
    <n v="476"/>
    <n v="15"/>
    <s v="W Pass"/>
    <x v="1"/>
    <s v="Medium"/>
    <s v="DRV13"/>
    <x v="0"/>
    <s v="External"/>
    <x v="0"/>
    <s v="South_External"/>
    <n v="1.9999999998835847"/>
    <n v="0"/>
  </r>
  <r>
    <s v="D1317"/>
    <n v="1"/>
    <d v="2024-01-14T05:00:00"/>
    <s v="2024-01-14 17:00:00"/>
    <s v="2024-01-14 15:00:00"/>
    <s v="2024-01-14 05:00:00"/>
    <x v="0"/>
    <x v="0"/>
    <x v="5"/>
    <n v="425"/>
    <n v="4524"/>
    <n v="0.88705882352941179"/>
    <n v="4044"/>
    <n v="480"/>
    <n v="6"/>
    <s v="W Pass"/>
    <x v="0"/>
    <s v="Medium"/>
    <s v="DRV42"/>
    <x v="1"/>
    <s v="External"/>
    <x v="0"/>
    <s v="West_External"/>
    <n v="2.0000000000582077"/>
    <n v="0"/>
  </r>
  <r>
    <s v="D1318"/>
    <n v="1"/>
    <d v="2024-01-14T06:00:00"/>
    <s v="2024-01-14 18:00:00"/>
    <s v="2024-01-14 16:00:00"/>
    <s v="2024-01-14 06:00:00"/>
    <x v="0"/>
    <x v="0"/>
    <x v="2"/>
    <n v="614"/>
    <n v="3966"/>
    <n v="0.53827361563517917"/>
    <n v="3584"/>
    <n v="382"/>
    <n v="25"/>
    <s v="W Pass"/>
    <x v="3"/>
    <s v="Low"/>
    <s v="DRV5"/>
    <x v="1"/>
    <s v="External"/>
    <x v="1"/>
    <s v="West_External"/>
    <n v="2.0000000000582077"/>
    <n v="0"/>
  </r>
  <r>
    <s v="D1319"/>
    <n v="1"/>
    <d v="2024-01-14T07:00:00"/>
    <s v="2024-01-14 19:00:00"/>
    <s v="2024-01-14 17:00:00"/>
    <s v="2024-01-14 07:00:00"/>
    <x v="0"/>
    <x v="0"/>
    <x v="0"/>
    <n v="471"/>
    <n v="4025"/>
    <n v="0.71213729653220104"/>
    <n v="3389"/>
    <n v="636"/>
    <n v="24"/>
    <s v="W Pass"/>
    <x v="1"/>
    <s v="Urgent"/>
    <s v="DRV6"/>
    <x v="0"/>
    <s v="Internal"/>
    <x v="1"/>
    <s v="South_Internal"/>
    <n v="1.9999999998835847"/>
    <n v="0"/>
  </r>
  <r>
    <s v="D1320"/>
    <n v="1"/>
    <d v="2024-01-14T08:00:00"/>
    <s v="2024-01-14 20:00:00"/>
    <s v="2024-01-14 18:00:00"/>
    <s v="2024-01-14 08:00:00"/>
    <x v="0"/>
    <x v="0"/>
    <x v="3"/>
    <n v="287"/>
    <n v="4240"/>
    <n v="1.2311265969802556"/>
    <n v="3670"/>
    <n v="570"/>
    <n v="18"/>
    <s v="W Pass"/>
    <x v="1"/>
    <s v="Medium"/>
    <s v="DRV14"/>
    <x v="1"/>
    <s v="Internal"/>
    <x v="1"/>
    <s v="West_Internal"/>
    <n v="2.0000000000582077"/>
    <n v="0"/>
  </r>
  <r>
    <s v="D1321"/>
    <n v="1"/>
    <d v="2024-01-14T09:00:00"/>
    <s v="2024-01-14 21:00:00"/>
    <s v="2024-01-14 19:00:00"/>
    <s v="2024-01-14 09:00:00"/>
    <x v="0"/>
    <x v="0"/>
    <x v="2"/>
    <n v="479"/>
    <n v="2924"/>
    <n v="0.50869867780097422"/>
    <n v="2210"/>
    <n v="714"/>
    <n v="16"/>
    <s v="W Pass"/>
    <x v="0"/>
    <s v="High"/>
    <s v="DRV3"/>
    <x v="2"/>
    <s v="Internal"/>
    <x v="2"/>
    <s v="East_Internal"/>
    <n v="2.0000000000582077"/>
    <n v="0"/>
  </r>
  <r>
    <s v="D1322"/>
    <n v="1"/>
    <d v="2024-01-14T10:00:00"/>
    <s v="2024-01-14 22:00:00"/>
    <s v="2024-01-14 20:00:00"/>
    <s v="2024-01-14 10:00:00"/>
    <x v="0"/>
    <x v="0"/>
    <x v="3"/>
    <n v="626"/>
    <n v="945"/>
    <n v="0.12579872204472844"/>
    <n v="756"/>
    <n v="189"/>
    <n v="25"/>
    <s v="W Pass"/>
    <x v="2"/>
    <s v="Low"/>
    <s v="DRV31"/>
    <x v="4"/>
    <s v="External"/>
    <x v="0"/>
    <s v="North_External"/>
    <n v="1.9999999998835847"/>
    <n v="0"/>
  </r>
  <r>
    <s v="D1323"/>
    <n v="1"/>
    <d v="2024-01-14T11:00:00"/>
    <s v="2024-01-14 23:00:00"/>
    <s v="2024-01-14 21:00:00"/>
    <s v="2024-01-14 11:00:00"/>
    <x v="0"/>
    <x v="0"/>
    <x v="1"/>
    <n v="729"/>
    <n v="2055"/>
    <n v="0.23491083676268862"/>
    <n v="1280"/>
    <n v="775"/>
    <n v="1"/>
    <s v="W Pass"/>
    <x v="0"/>
    <s v="Low"/>
    <s v="DRV20"/>
    <x v="3"/>
    <s v="External"/>
    <x v="5"/>
    <s v="Central_External"/>
    <n v="2.0000000000582077"/>
    <n v="0"/>
  </r>
  <r>
    <s v="D1324"/>
    <n v="1"/>
    <d v="2024-01-14T12:00:00"/>
    <s v="2024-01-15 00:00:00"/>
    <s v="2024-01-14 22:00:00"/>
    <s v="2024-01-14 12:00:00"/>
    <x v="0"/>
    <x v="0"/>
    <x v="5"/>
    <n v="61"/>
    <n v="2888"/>
    <n v="3.9453551912568305"/>
    <n v="2603"/>
    <n v="285"/>
    <n v="28"/>
    <s v="W Pass"/>
    <x v="0"/>
    <s v="Low"/>
    <s v="DRV6"/>
    <x v="1"/>
    <s v="External"/>
    <x v="3"/>
    <s v="West_External"/>
    <n v="2.0000000000582077"/>
    <n v="0"/>
  </r>
  <r>
    <s v="D1325"/>
    <n v="1"/>
    <d v="2024-01-14T13:00:00"/>
    <s v="2024-01-15 01:00:00"/>
    <s v="2024-01-14 23:00:00"/>
    <s v="2024-01-14 13:00:00"/>
    <x v="0"/>
    <x v="0"/>
    <x v="0"/>
    <n v="370"/>
    <n v="3561"/>
    <n v="0.802027027027027"/>
    <n v="3174"/>
    <n v="387"/>
    <n v="28"/>
    <s v="W Pass"/>
    <x v="1"/>
    <s v="Medium"/>
    <s v="DRV32"/>
    <x v="1"/>
    <s v="Internal"/>
    <x v="0"/>
    <s v="West_Internal"/>
    <n v="1.9999999998835847"/>
    <n v="0"/>
  </r>
  <r>
    <s v="D1326"/>
    <n v="1"/>
    <d v="2024-01-14T14:00:00"/>
    <s v="2024-01-15 02:00:00"/>
    <s v="2024-01-15 00:00:00"/>
    <s v="2024-01-14 14:00:00"/>
    <x v="0"/>
    <x v="0"/>
    <x v="3"/>
    <n v="900"/>
    <n v="972"/>
    <n v="0.09"/>
    <n v="413"/>
    <n v="559"/>
    <n v="15"/>
    <s v="W Pass"/>
    <x v="2"/>
    <s v="Urgent"/>
    <s v="DRV4"/>
    <x v="3"/>
    <s v="External"/>
    <x v="5"/>
    <s v="Central_External"/>
    <n v="2.0000000000582077"/>
    <n v="0"/>
  </r>
  <r>
    <s v="D1327"/>
    <n v="1"/>
    <d v="2024-01-14T15:00:00"/>
    <s v="2024-01-15 03:00:00"/>
    <s v="2024-01-15 01:00:00"/>
    <s v="2024-01-14 15:00:00"/>
    <x v="0"/>
    <x v="0"/>
    <x v="2"/>
    <n v="992"/>
    <n v="3529"/>
    <n v="0.29645497311827956"/>
    <n v="3205"/>
    <n v="324"/>
    <n v="29"/>
    <s v="W Pass"/>
    <x v="3"/>
    <s v="Medium"/>
    <s v="DRV32"/>
    <x v="2"/>
    <s v="External"/>
    <x v="5"/>
    <s v="East_External"/>
    <n v="2.0000000000582077"/>
    <n v="0"/>
  </r>
  <r>
    <s v="D1328"/>
    <n v="1"/>
    <d v="2024-01-14T16:00:00"/>
    <s v="2024-01-15 04:00:00"/>
    <s v="2024-01-15 02:00:00"/>
    <s v="2024-01-14 16:00:00"/>
    <x v="0"/>
    <x v="0"/>
    <x v="2"/>
    <n v="863"/>
    <n v="3593"/>
    <n v="0.34694862881421396"/>
    <n v="3128"/>
    <n v="465"/>
    <n v="6"/>
    <s v="W Pass"/>
    <x v="3"/>
    <s v="Low"/>
    <s v="DRV35"/>
    <x v="2"/>
    <s v="External"/>
    <x v="5"/>
    <s v="East_External"/>
    <n v="1.9999999998835847"/>
    <n v="0"/>
  </r>
  <r>
    <s v="D1329"/>
    <n v="1"/>
    <d v="2024-01-14T17:00:00"/>
    <s v="2024-01-15 05:00:00"/>
    <s v="2024-01-15 03:00:00"/>
    <s v="2024-01-14 17:00:00"/>
    <x v="0"/>
    <x v="0"/>
    <x v="0"/>
    <n v="606"/>
    <n v="883"/>
    <n v="0.12142464246424642"/>
    <n v="152"/>
    <n v="731"/>
    <n v="23"/>
    <s v="W Pass"/>
    <x v="2"/>
    <s v="High"/>
    <s v="DRV15"/>
    <x v="3"/>
    <s v="External"/>
    <x v="3"/>
    <s v="Central_External"/>
    <n v="2.0000000000582077"/>
    <n v="0"/>
  </r>
  <r>
    <s v="D1330"/>
    <n v="1"/>
    <d v="2024-01-14T18:00:00"/>
    <s v="2024-01-15 06:00:00"/>
    <s v="2024-01-15 04:00:00"/>
    <s v="2024-01-14 18:00:00"/>
    <x v="0"/>
    <x v="0"/>
    <x v="4"/>
    <n v="244"/>
    <n v="3856"/>
    <n v="1.3169398907103824"/>
    <n v="3144"/>
    <n v="712"/>
    <n v="18"/>
    <s v="W Pass"/>
    <x v="2"/>
    <s v="High"/>
    <s v="DRV46"/>
    <x v="0"/>
    <s v="External"/>
    <x v="3"/>
    <s v="South_External"/>
    <n v="2.0000000000582077"/>
    <n v="0"/>
  </r>
  <r>
    <s v="D1331"/>
    <n v="1"/>
    <d v="2024-01-14T19:00:00"/>
    <s v="2024-01-15 07:00:00"/>
    <s v="2024-01-15 05:00:00"/>
    <s v="2024-01-14 19:00:00"/>
    <x v="0"/>
    <x v="0"/>
    <x v="4"/>
    <n v="725"/>
    <n v="4311"/>
    <n v="0.49551724137931036"/>
    <n v="4055"/>
    <n v="256"/>
    <n v="10"/>
    <s v="W Pass"/>
    <x v="2"/>
    <s v="High"/>
    <s v="DRV2"/>
    <x v="0"/>
    <s v="External"/>
    <x v="4"/>
    <s v="South_External"/>
    <n v="1.9999999998835847"/>
    <n v="0"/>
  </r>
  <r>
    <s v="D1332"/>
    <n v="1"/>
    <d v="2024-01-14T20:00:00"/>
    <s v="2024-01-15 08:00:00"/>
    <s v="2024-01-15 06:00:00"/>
    <s v="2024-01-14 20:00:00"/>
    <x v="0"/>
    <x v="0"/>
    <x v="3"/>
    <n v="254"/>
    <n v="1926"/>
    <n v="0.63188976377952755"/>
    <n v="1870"/>
    <n v="56"/>
    <n v="14"/>
    <s v="W Pass"/>
    <x v="0"/>
    <s v="Urgent"/>
    <s v="DRV12"/>
    <x v="4"/>
    <s v="External"/>
    <x v="0"/>
    <s v="North_External"/>
    <n v="2.0000000000582077"/>
    <n v="0"/>
  </r>
  <r>
    <s v="D1333"/>
    <n v="1"/>
    <d v="2024-01-14T21:00:00"/>
    <s v="2024-01-15 09:00:00"/>
    <s v="2024-01-15 07:00:00"/>
    <s v="2024-01-14 21:00:00"/>
    <x v="0"/>
    <x v="0"/>
    <x v="0"/>
    <n v="695"/>
    <n v="4608"/>
    <n v="0.55251798561151078"/>
    <n v="4124"/>
    <n v="484"/>
    <n v="18"/>
    <s v="W Pass"/>
    <x v="1"/>
    <s v="High"/>
    <s v="DRV13"/>
    <x v="1"/>
    <s v="External"/>
    <x v="0"/>
    <s v="West_External"/>
    <n v="2.0000000000582077"/>
    <n v="0"/>
  </r>
  <r>
    <s v="D1334"/>
    <n v="1"/>
    <d v="2024-01-14T22:00:00"/>
    <s v="2024-01-15 10:00:00"/>
    <s v="2024-01-15 08:00:00"/>
    <s v="2024-01-14 22:00:00"/>
    <x v="0"/>
    <x v="0"/>
    <x v="0"/>
    <n v="681"/>
    <n v="4120"/>
    <n v="0.50416054821341161"/>
    <n v="3894"/>
    <n v="226"/>
    <n v="15"/>
    <s v="W Pass"/>
    <x v="3"/>
    <s v="Urgent"/>
    <s v="DRV42"/>
    <x v="3"/>
    <s v="Internal"/>
    <x v="0"/>
    <s v="Central_Internal"/>
    <n v="1.9999999998835847"/>
    <n v="0"/>
  </r>
  <r>
    <s v="D1335"/>
    <n v="1"/>
    <d v="2024-01-14T23:00:00"/>
    <s v="2024-01-15 11:00:00"/>
    <s v="2024-01-15 09:00:00"/>
    <s v="2024-01-14 23:00:00"/>
    <x v="0"/>
    <x v="0"/>
    <x v="5"/>
    <n v="892"/>
    <n v="2024"/>
    <n v="0.1890881913303438"/>
    <n v="1511"/>
    <n v="513"/>
    <n v="11"/>
    <s v="W Pass"/>
    <x v="0"/>
    <s v="Urgent"/>
    <s v="DRV48"/>
    <x v="4"/>
    <s v="External"/>
    <x v="5"/>
    <s v="North_External"/>
    <n v="2.0000000000582077"/>
    <n v="0"/>
  </r>
  <r>
    <s v="D1336"/>
    <n v="1"/>
    <d v="2024-01-15T00:00:00"/>
    <s v="2024-01-15 12:00:00"/>
    <s v="2024-01-15 10:00:00"/>
    <s v="2024-01-15 00:00:00"/>
    <x v="0"/>
    <x v="0"/>
    <x v="1"/>
    <n v="283"/>
    <n v="1094"/>
    <n v="0.32214369846878682"/>
    <n v="416"/>
    <n v="678"/>
    <n v="10"/>
    <s v="W Pass"/>
    <x v="1"/>
    <s v="Urgent"/>
    <s v="DRV20"/>
    <x v="2"/>
    <s v="External"/>
    <x v="0"/>
    <s v="East_External"/>
    <n v="2.0000000000582077"/>
    <n v="0"/>
  </r>
  <r>
    <s v="D1337"/>
    <n v="1"/>
    <d v="2024-01-15T01:00:00"/>
    <s v="2024-01-15 13:00:00"/>
    <s v="2024-01-15 11:00:00"/>
    <s v="2024-01-15 01:00:00"/>
    <x v="0"/>
    <x v="0"/>
    <x v="3"/>
    <n v="135"/>
    <n v="1856"/>
    <n v="1.145679012345679"/>
    <n v="1137"/>
    <n v="719"/>
    <n v="11"/>
    <s v="W Pass"/>
    <x v="0"/>
    <s v="High"/>
    <s v="DRV46"/>
    <x v="2"/>
    <s v="Internal"/>
    <x v="2"/>
    <s v="East_Internal"/>
    <n v="1.9999999998835847"/>
    <n v="0"/>
  </r>
  <r>
    <s v="D1338"/>
    <n v="1"/>
    <d v="2024-01-15T02:00:00"/>
    <s v="2024-01-15 14:00:00"/>
    <s v="2024-01-15 12:00:00"/>
    <s v="2024-01-15 02:00:00"/>
    <x v="0"/>
    <x v="0"/>
    <x v="5"/>
    <n v="875"/>
    <n v="3058"/>
    <n v="0.29123809523809524"/>
    <n v="2824"/>
    <n v="234"/>
    <n v="5"/>
    <s v="W Pass"/>
    <x v="3"/>
    <s v="Urgent"/>
    <s v="DRV33"/>
    <x v="0"/>
    <s v="Internal"/>
    <x v="4"/>
    <s v="South_Internal"/>
    <n v="2.0000000000582077"/>
    <n v="0"/>
  </r>
  <r>
    <s v="D1339"/>
    <n v="1"/>
    <d v="2024-01-15T03:00:00"/>
    <s v="2024-01-15 15:00:00"/>
    <s v="2024-01-15 13:00:00"/>
    <s v="2024-01-15 03:00:00"/>
    <x v="0"/>
    <x v="0"/>
    <x v="1"/>
    <n v="700"/>
    <n v="1514"/>
    <n v="0.18023809523809523"/>
    <n v="1247"/>
    <n v="267"/>
    <n v="23"/>
    <s v="W Pass"/>
    <x v="0"/>
    <s v="Medium"/>
    <s v="DRV22"/>
    <x v="0"/>
    <s v="External"/>
    <x v="4"/>
    <s v="South_External"/>
    <n v="2.0000000000582077"/>
    <n v="0"/>
  </r>
  <r>
    <s v="D1340"/>
    <n v="1"/>
    <d v="2024-01-15T04:00:00"/>
    <s v="2024-01-15 16:00:00"/>
    <s v="2024-01-15 14:00:00"/>
    <s v="2024-01-15 04:00:00"/>
    <x v="0"/>
    <x v="0"/>
    <x v="3"/>
    <n v="257"/>
    <n v="4023"/>
    <n v="1.3044747081712063"/>
    <n v="3795"/>
    <n v="228"/>
    <n v="26"/>
    <s v="W Pass"/>
    <x v="3"/>
    <s v="High"/>
    <s v="DRV48"/>
    <x v="4"/>
    <s v="Internal"/>
    <x v="2"/>
    <s v="North_Internal"/>
    <n v="1.9999999998835847"/>
    <n v="0"/>
  </r>
  <r>
    <s v="D1341"/>
    <n v="1"/>
    <d v="2024-01-15T05:00:00"/>
    <s v="2024-01-15 17:00:00"/>
    <s v="2024-01-15 15:00:00"/>
    <s v="2024-01-15 05:00:00"/>
    <x v="0"/>
    <x v="0"/>
    <x v="2"/>
    <n v="434"/>
    <n v="3035"/>
    <n v="0.58275729646697394"/>
    <n v="2661"/>
    <n v="374"/>
    <n v="23"/>
    <s v="W Pass"/>
    <x v="3"/>
    <s v="Low"/>
    <s v="DRV39"/>
    <x v="3"/>
    <s v="Internal"/>
    <x v="0"/>
    <s v="Central_Internal"/>
    <n v="2.0000000000582077"/>
    <n v="0"/>
  </r>
  <r>
    <s v="D1342"/>
    <n v="1"/>
    <d v="2024-01-15T06:00:00"/>
    <s v="2024-01-15 18:00:00"/>
    <s v="2024-01-15 16:00:00"/>
    <s v="2024-01-15 06:00:00"/>
    <x v="0"/>
    <x v="0"/>
    <x v="2"/>
    <n v="958"/>
    <n v="4731"/>
    <n v="0.41153444676409184"/>
    <n v="4662"/>
    <n v="69"/>
    <n v="20"/>
    <s v="W Pass"/>
    <x v="3"/>
    <s v="Low"/>
    <s v="DRV6"/>
    <x v="4"/>
    <s v="External"/>
    <x v="2"/>
    <s v="North_External"/>
    <n v="2.0000000000582077"/>
    <n v="0"/>
  </r>
  <r>
    <s v="D1343"/>
    <n v="1"/>
    <d v="2024-01-15T07:00:00"/>
    <s v="2024-01-15 19:00:00"/>
    <s v="2024-01-15 17:00:00"/>
    <s v="2024-01-15 07:00:00"/>
    <x v="0"/>
    <x v="0"/>
    <x v="5"/>
    <n v="989"/>
    <n v="4909"/>
    <n v="0.41363329962925516"/>
    <n v="4750"/>
    <n v="159"/>
    <n v="7"/>
    <s v="W Pass"/>
    <x v="1"/>
    <s v="Medium"/>
    <s v="DRV40"/>
    <x v="0"/>
    <s v="External"/>
    <x v="0"/>
    <s v="South_External"/>
    <n v="1.9999999998835847"/>
    <n v="0"/>
  </r>
  <r>
    <s v="D1344"/>
    <n v="1"/>
    <d v="2024-01-15T08:00:00"/>
    <s v="2024-01-15 20:00:00"/>
    <s v="2024-01-15 18:00:00"/>
    <s v="2024-01-15 08:00:00"/>
    <x v="0"/>
    <x v="0"/>
    <x v="3"/>
    <n v="265"/>
    <n v="4163"/>
    <n v="1.3091194968553459"/>
    <n v="3608"/>
    <n v="555"/>
    <n v="28"/>
    <s v="W Pass"/>
    <x v="1"/>
    <s v="Urgent"/>
    <s v="DRV18"/>
    <x v="2"/>
    <s v="External"/>
    <x v="0"/>
    <s v="East_External"/>
    <n v="2.0000000000582077"/>
    <n v="0"/>
  </r>
  <r>
    <s v="D1345"/>
    <n v="1"/>
    <d v="2024-01-15T09:00:00"/>
    <s v="2024-01-15 21:00:00"/>
    <s v="2024-01-15 19:00:00"/>
    <s v="2024-01-15 09:00:00"/>
    <x v="0"/>
    <x v="0"/>
    <x v="5"/>
    <n v="633"/>
    <n v="4152"/>
    <n v="0.54660347551342814"/>
    <n v="3647"/>
    <n v="505"/>
    <n v="16"/>
    <s v="W Pass"/>
    <x v="0"/>
    <s v="Urgent"/>
    <s v="DRV32"/>
    <x v="3"/>
    <s v="External"/>
    <x v="1"/>
    <s v="Central_External"/>
    <n v="2.0000000000582077"/>
    <n v="0"/>
  </r>
  <r>
    <s v="D1346"/>
    <n v="1"/>
    <d v="2024-01-15T10:00:00"/>
    <s v="2024-01-15 22:00:00"/>
    <s v="2024-01-15 20:00:00"/>
    <s v="2024-01-15 10:00:00"/>
    <x v="0"/>
    <x v="0"/>
    <x v="2"/>
    <n v="649"/>
    <n v="3058"/>
    <n v="0.39265536723163841"/>
    <n v="2571"/>
    <n v="487"/>
    <n v="29"/>
    <s v="W Pass"/>
    <x v="0"/>
    <s v="Low"/>
    <s v="DRV40"/>
    <x v="2"/>
    <s v="External"/>
    <x v="3"/>
    <s v="East_External"/>
    <n v="1.9999999998835847"/>
    <n v="0"/>
  </r>
  <r>
    <s v="D1347"/>
    <n v="1"/>
    <d v="2024-01-15T11:00:00"/>
    <s v="2024-01-15 23:00:00"/>
    <s v="2024-01-15 21:00:00"/>
    <s v="2024-01-15 11:00:00"/>
    <x v="0"/>
    <x v="0"/>
    <x v="4"/>
    <n v="489"/>
    <n v="1166"/>
    <n v="0.19870483980913428"/>
    <n v="924"/>
    <n v="242"/>
    <n v="27"/>
    <s v="W Pass"/>
    <x v="2"/>
    <s v="Medium"/>
    <s v="DRV47"/>
    <x v="4"/>
    <s v="Internal"/>
    <x v="4"/>
    <s v="North_Internal"/>
    <n v="2.0000000000582077"/>
    <n v="0"/>
  </r>
  <r>
    <s v="D1348"/>
    <n v="1"/>
    <d v="2024-01-15T12:00:00"/>
    <s v="2024-01-16 00:00:00"/>
    <s v="2024-01-15 22:00:00"/>
    <s v="2024-01-15 12:00:00"/>
    <x v="0"/>
    <x v="0"/>
    <x v="3"/>
    <n v="468"/>
    <n v="1810"/>
    <n v="0.32229344729344728"/>
    <n v="1664"/>
    <n v="146"/>
    <n v="15"/>
    <s v="W Pass"/>
    <x v="3"/>
    <s v="Medium"/>
    <s v="DRV1"/>
    <x v="1"/>
    <s v="External"/>
    <x v="5"/>
    <s v="West_External"/>
    <n v="2.0000000000582077"/>
    <n v="0"/>
  </r>
  <r>
    <s v="D1349"/>
    <n v="1"/>
    <d v="2024-01-15T13:00:00"/>
    <s v="2024-01-16 01:00:00"/>
    <s v="2024-01-15 23:00:00"/>
    <s v="2024-01-15 13:00:00"/>
    <x v="0"/>
    <x v="0"/>
    <x v="1"/>
    <n v="462"/>
    <n v="4955"/>
    <n v="0.89375901875901875"/>
    <n v="4875"/>
    <n v="80"/>
    <n v="10"/>
    <s v="W Pass"/>
    <x v="1"/>
    <s v="Low"/>
    <s v="DRV9"/>
    <x v="0"/>
    <s v="Internal"/>
    <x v="0"/>
    <s v="South_Internal"/>
    <n v="1.9999999998835847"/>
    <n v="0"/>
  </r>
  <r>
    <s v="D1350"/>
    <n v="1"/>
    <d v="2024-01-15T14:00:00"/>
    <s v="2024-01-16 02:00:00"/>
    <s v="2024-01-16 00:00:00"/>
    <s v="2024-01-15 14:00:00"/>
    <x v="0"/>
    <x v="0"/>
    <x v="3"/>
    <n v="982"/>
    <n v="2080"/>
    <n v="0.17651052274270196"/>
    <n v="1629"/>
    <n v="451"/>
    <n v="17"/>
    <s v="W Pass"/>
    <x v="3"/>
    <s v="Urgent"/>
    <s v="DRV14"/>
    <x v="0"/>
    <s v="External"/>
    <x v="1"/>
    <s v="South_External"/>
    <n v="2.0000000000582077"/>
    <n v="0"/>
  </r>
  <r>
    <s v="D1351"/>
    <n v="1"/>
    <d v="2024-01-15T15:00:00"/>
    <s v="2024-01-16 03:00:00"/>
    <s v="2024-01-16 01:00:00"/>
    <s v="2024-01-15 15:00:00"/>
    <x v="0"/>
    <x v="0"/>
    <x v="1"/>
    <n v="398"/>
    <n v="976"/>
    <n v="0.20435510887772193"/>
    <n v="560"/>
    <n v="416"/>
    <n v="24"/>
    <s v="W Pass"/>
    <x v="1"/>
    <s v="Urgent"/>
    <s v="DRV40"/>
    <x v="0"/>
    <s v="External"/>
    <x v="4"/>
    <s v="South_External"/>
    <n v="2.0000000000582077"/>
    <n v="0"/>
  </r>
  <r>
    <s v="D1352"/>
    <n v="1"/>
    <d v="2024-01-15T16:00:00"/>
    <s v="2024-01-16 04:00:00"/>
    <s v="2024-01-16 02:00:00"/>
    <s v="2024-01-15 16:00:00"/>
    <x v="0"/>
    <x v="0"/>
    <x v="5"/>
    <n v="472"/>
    <n v="2981"/>
    <n v="0.52630649717514122"/>
    <n v="2396"/>
    <n v="585"/>
    <n v="19"/>
    <s v="W Pass"/>
    <x v="1"/>
    <s v="Medium"/>
    <s v="DRV22"/>
    <x v="4"/>
    <s v="External"/>
    <x v="2"/>
    <s v="North_External"/>
    <n v="1.9999999998835847"/>
    <n v="0"/>
  </r>
  <r>
    <s v="D1353"/>
    <n v="1"/>
    <d v="2024-01-15T17:00:00"/>
    <s v="2024-01-16 05:00:00"/>
    <s v="2024-01-16 03:00:00"/>
    <s v="2024-01-15 17:00:00"/>
    <x v="0"/>
    <x v="0"/>
    <x v="1"/>
    <n v="675"/>
    <n v="4430"/>
    <n v="0.54691358024691361"/>
    <n v="3882"/>
    <n v="548"/>
    <n v="2"/>
    <s v="W Pass"/>
    <x v="2"/>
    <s v="Urgent"/>
    <s v="DRV26"/>
    <x v="0"/>
    <s v="External"/>
    <x v="4"/>
    <s v="South_External"/>
    <n v="2.0000000000582077"/>
    <n v="0"/>
  </r>
  <r>
    <s v="D1354"/>
    <n v="1"/>
    <d v="2024-01-15T18:00:00"/>
    <s v="2024-01-16 06:00:00"/>
    <s v="2024-01-16 04:00:00"/>
    <s v="2024-01-15 18:00:00"/>
    <x v="0"/>
    <x v="0"/>
    <x v="4"/>
    <n v="744"/>
    <n v="3303"/>
    <n v="0.36995967741935482"/>
    <n v="2886"/>
    <n v="417"/>
    <n v="18"/>
    <s v="W Pass"/>
    <x v="3"/>
    <s v="Medium"/>
    <s v="DRV39"/>
    <x v="1"/>
    <s v="External"/>
    <x v="5"/>
    <s v="West_External"/>
    <n v="2.0000000000582077"/>
    <n v="0"/>
  </r>
  <r>
    <s v="D1355"/>
    <n v="1"/>
    <d v="2024-01-15T19:00:00"/>
    <s v="2024-01-16 07:00:00"/>
    <s v="2024-01-16 05:00:00"/>
    <s v="2024-01-15 19:00:00"/>
    <x v="0"/>
    <x v="0"/>
    <x v="5"/>
    <n v="600"/>
    <n v="2512"/>
    <n v="0.34888888888888892"/>
    <n v="1860"/>
    <n v="652"/>
    <n v="3"/>
    <s v="W Pass"/>
    <x v="0"/>
    <s v="Low"/>
    <s v="DRV4"/>
    <x v="0"/>
    <s v="Internal"/>
    <x v="0"/>
    <s v="South_Internal"/>
    <n v="1.9999999998835847"/>
    <n v="0"/>
  </r>
  <r>
    <s v="D1356"/>
    <n v="1"/>
    <d v="2024-01-15T20:00:00"/>
    <s v="2024-01-16 08:00:00"/>
    <s v="2024-01-16 06:00:00"/>
    <s v="2024-01-15 20:00:00"/>
    <x v="0"/>
    <x v="0"/>
    <x v="5"/>
    <n v="336"/>
    <n v="2839"/>
    <n v="0.70411706349206349"/>
    <n v="2658"/>
    <n v="181"/>
    <n v="24"/>
    <s v="W Pass"/>
    <x v="0"/>
    <s v="Urgent"/>
    <s v="DRV43"/>
    <x v="2"/>
    <s v="External"/>
    <x v="4"/>
    <s v="East_External"/>
    <n v="2.0000000000582077"/>
    <n v="0"/>
  </r>
  <r>
    <s v="D1357"/>
    <n v="1"/>
    <d v="2024-01-15T21:00:00"/>
    <s v="2024-01-16 09:00:00"/>
    <s v="2024-01-16 07:00:00"/>
    <s v="2024-01-15 21:00:00"/>
    <x v="0"/>
    <x v="0"/>
    <x v="3"/>
    <n v="794"/>
    <n v="3170"/>
    <n v="0.33270361041141899"/>
    <n v="2646"/>
    <n v="524"/>
    <n v="15"/>
    <s v="W Pass"/>
    <x v="3"/>
    <s v="High"/>
    <s v="DRV14"/>
    <x v="2"/>
    <s v="Internal"/>
    <x v="4"/>
    <s v="East_Internal"/>
    <n v="2.0000000000582077"/>
    <n v="0"/>
  </r>
  <r>
    <s v="D1358"/>
    <n v="1"/>
    <d v="2024-01-15T22:00:00"/>
    <s v="2024-01-16 10:00:00"/>
    <s v="2024-01-16 08:00:00"/>
    <s v="2024-01-15 22:00:00"/>
    <x v="0"/>
    <x v="0"/>
    <x v="2"/>
    <n v="579"/>
    <n v="4315"/>
    <n v="0.621042026482441"/>
    <n v="4126"/>
    <n v="189"/>
    <n v="3"/>
    <s v="W Pass"/>
    <x v="3"/>
    <s v="High"/>
    <s v="DRV28"/>
    <x v="2"/>
    <s v="Internal"/>
    <x v="5"/>
    <s v="East_Internal"/>
    <n v="1.9999999998835847"/>
    <n v="0"/>
  </r>
  <r>
    <s v="D1359"/>
    <n v="1"/>
    <d v="2024-01-15T23:00:00"/>
    <s v="2024-01-16 11:00:00"/>
    <s v="2024-01-16 09:00:00"/>
    <s v="2024-01-15 23:00:00"/>
    <x v="0"/>
    <x v="0"/>
    <x v="0"/>
    <n v="203"/>
    <n v="1181"/>
    <n v="0.4848111658456486"/>
    <n v="423"/>
    <n v="758"/>
    <n v="29"/>
    <s v="W Pass"/>
    <x v="3"/>
    <s v="Urgent"/>
    <s v="DRV27"/>
    <x v="3"/>
    <s v="Internal"/>
    <x v="4"/>
    <s v="Central_Internal"/>
    <n v="2.0000000000582077"/>
    <n v="0"/>
  </r>
  <r>
    <s v="D1360"/>
    <n v="1"/>
    <d v="2024-01-16T00:00:00"/>
    <s v="2024-01-16 12:00:00"/>
    <s v="2024-01-16 10:00:00"/>
    <s v="2024-01-16 00:00:00"/>
    <x v="0"/>
    <x v="0"/>
    <x v="1"/>
    <n v="723"/>
    <n v="3390"/>
    <n v="0.39073305670816044"/>
    <n v="2705"/>
    <n v="685"/>
    <n v="25"/>
    <s v="W Pass"/>
    <x v="3"/>
    <s v="Low"/>
    <s v="DRV50"/>
    <x v="0"/>
    <s v="Internal"/>
    <x v="0"/>
    <s v="South_Internal"/>
    <n v="2.0000000000582077"/>
    <n v="0"/>
  </r>
  <r>
    <s v="D1361"/>
    <n v="1"/>
    <d v="2024-01-16T01:00:00"/>
    <s v="2024-01-16 13:00:00"/>
    <s v="2024-01-16 11:00:00"/>
    <s v="2024-01-16 01:00:00"/>
    <x v="0"/>
    <x v="0"/>
    <x v="2"/>
    <n v="62"/>
    <n v="1591"/>
    <n v="2.138440860215054"/>
    <n v="1143"/>
    <n v="448"/>
    <n v="14"/>
    <s v="W Pass"/>
    <x v="3"/>
    <s v="Medium"/>
    <s v="DRV12"/>
    <x v="4"/>
    <s v="Internal"/>
    <x v="0"/>
    <s v="North_Internal"/>
    <n v="1.9999999998835847"/>
    <n v="0"/>
  </r>
  <r>
    <s v="D1362"/>
    <n v="1"/>
    <d v="2024-01-16T02:00:00"/>
    <s v="2024-01-16 14:00:00"/>
    <s v="2024-01-16 12:00:00"/>
    <s v="2024-01-16 02:00:00"/>
    <x v="0"/>
    <x v="0"/>
    <x v="0"/>
    <n v="983"/>
    <n v="3466"/>
    <n v="0.29382841641234314"/>
    <n v="2857"/>
    <n v="609"/>
    <n v="28"/>
    <s v="W Pass"/>
    <x v="0"/>
    <s v="Low"/>
    <s v="DRV1"/>
    <x v="2"/>
    <s v="External"/>
    <x v="4"/>
    <s v="East_External"/>
    <n v="2.0000000000582077"/>
    <n v="0"/>
  </r>
  <r>
    <s v="D1363"/>
    <n v="1"/>
    <d v="2024-01-16T03:00:00"/>
    <s v="2024-01-16 15:00:00"/>
    <s v="2024-01-16 13:00:00"/>
    <s v="2024-01-16 03:00:00"/>
    <x v="0"/>
    <x v="0"/>
    <x v="0"/>
    <n v="776"/>
    <n v="1056"/>
    <n v="0.1134020618556701"/>
    <n v="410"/>
    <n v="646"/>
    <n v="11"/>
    <s v="W Pass"/>
    <x v="3"/>
    <s v="Medium"/>
    <s v="DRV6"/>
    <x v="1"/>
    <s v="External"/>
    <x v="2"/>
    <s v="West_External"/>
    <n v="2.0000000000582077"/>
    <n v="0"/>
  </r>
  <r>
    <s v="D1364"/>
    <n v="1"/>
    <d v="2024-01-16T04:00:00"/>
    <s v="2024-01-16 16:00:00"/>
    <s v="2024-01-16 14:00:00"/>
    <s v="2024-01-16 04:00:00"/>
    <x v="0"/>
    <x v="0"/>
    <x v="1"/>
    <n v="797"/>
    <n v="3843"/>
    <n v="0.40181932245922208"/>
    <n v="3416"/>
    <n v="427"/>
    <n v="29"/>
    <s v="W Pass"/>
    <x v="0"/>
    <s v="Urgent"/>
    <s v="DRV17"/>
    <x v="0"/>
    <s v="Internal"/>
    <x v="5"/>
    <s v="South_Internal"/>
    <n v="1.9999999998835847"/>
    <n v="0"/>
  </r>
  <r>
    <s v="D1365"/>
    <n v="1"/>
    <d v="2024-01-16T05:00:00"/>
    <s v="2024-01-16 17:00:00"/>
    <s v="2024-01-16 15:00:00"/>
    <s v="2024-01-16 05:00:00"/>
    <x v="0"/>
    <x v="0"/>
    <x v="3"/>
    <n v="686"/>
    <n v="3785"/>
    <n v="0.45979105928085517"/>
    <n v="3201"/>
    <n v="584"/>
    <n v="16"/>
    <s v="W Pass"/>
    <x v="3"/>
    <s v="High"/>
    <s v="DRV34"/>
    <x v="4"/>
    <s v="External"/>
    <x v="2"/>
    <s v="North_External"/>
    <n v="2.0000000000582077"/>
    <n v="0"/>
  </r>
  <r>
    <s v="D1366"/>
    <n v="1"/>
    <d v="2024-01-16T06:00:00"/>
    <s v="2024-01-16 18:00:00"/>
    <s v="2024-01-16 16:00:00"/>
    <s v="2024-01-16 06:00:00"/>
    <x v="0"/>
    <x v="0"/>
    <x v="2"/>
    <n v="434"/>
    <n v="4390"/>
    <n v="0.8429339477726574"/>
    <n v="4090"/>
    <n v="300"/>
    <n v="7"/>
    <s v="W Pass"/>
    <x v="2"/>
    <s v="Medium"/>
    <s v="DRV27"/>
    <x v="3"/>
    <s v="Internal"/>
    <x v="0"/>
    <s v="Central_Internal"/>
    <n v="2.0000000000582077"/>
    <n v="0"/>
  </r>
  <r>
    <s v="D1367"/>
    <n v="1"/>
    <d v="2024-01-16T07:00:00"/>
    <s v="2024-01-16 19:00:00"/>
    <s v="2024-01-16 17:00:00"/>
    <s v="2024-01-16 07:00:00"/>
    <x v="0"/>
    <x v="0"/>
    <x v="1"/>
    <n v="629"/>
    <n v="1372"/>
    <n v="0.18177000529941706"/>
    <n v="1092"/>
    <n v="280"/>
    <n v="4"/>
    <s v="W Pass"/>
    <x v="2"/>
    <s v="Urgent"/>
    <s v="DRV11"/>
    <x v="2"/>
    <s v="Internal"/>
    <x v="1"/>
    <s v="East_Internal"/>
    <n v="1.9999999998835847"/>
    <n v="0"/>
  </r>
  <r>
    <s v="D1368"/>
    <n v="1"/>
    <d v="2024-01-16T08:00:00"/>
    <s v="2024-01-16 20:00:00"/>
    <s v="2024-01-16 18:00:00"/>
    <s v="2024-01-16 08:00:00"/>
    <x v="0"/>
    <x v="0"/>
    <x v="0"/>
    <n v="334"/>
    <n v="2384"/>
    <n v="0.59481037924151692"/>
    <n v="1979"/>
    <n v="405"/>
    <n v="16"/>
    <s v="W Pass"/>
    <x v="0"/>
    <s v="Low"/>
    <s v="DRV21"/>
    <x v="0"/>
    <s v="Internal"/>
    <x v="4"/>
    <s v="South_Internal"/>
    <n v="2.0000000000582077"/>
    <n v="0"/>
  </r>
  <r>
    <s v="D1369"/>
    <n v="1"/>
    <d v="2024-01-16T09:00:00"/>
    <s v="2024-01-16 21:00:00"/>
    <s v="2024-01-16 19:00:00"/>
    <s v="2024-01-16 09:00:00"/>
    <x v="0"/>
    <x v="0"/>
    <x v="3"/>
    <n v="793"/>
    <n v="1950"/>
    <n v="0.20491803278688525"/>
    <n v="1899"/>
    <n v="51"/>
    <n v="27"/>
    <s v="W Pass"/>
    <x v="3"/>
    <s v="High"/>
    <s v="DRV38"/>
    <x v="4"/>
    <s v="External"/>
    <x v="2"/>
    <s v="North_External"/>
    <n v="2.0000000000582077"/>
    <n v="0"/>
  </r>
  <r>
    <s v="D1370"/>
    <n v="1"/>
    <d v="2024-01-16T10:00:00"/>
    <s v="2024-01-16 22:00:00"/>
    <s v="2024-01-16 20:00:00"/>
    <s v="2024-01-16 10:00:00"/>
    <x v="0"/>
    <x v="0"/>
    <x v="5"/>
    <n v="728"/>
    <n v="657"/>
    <n v="7.5206043956043953E-2"/>
    <n v="243"/>
    <n v="414"/>
    <n v="5"/>
    <s v="W Pass"/>
    <x v="3"/>
    <s v="Urgent"/>
    <s v="DRV34"/>
    <x v="4"/>
    <s v="External"/>
    <x v="1"/>
    <s v="North_External"/>
    <n v="1.9999999998835847"/>
    <n v="0"/>
  </r>
  <r>
    <s v="D1371"/>
    <n v="1"/>
    <d v="2024-01-16T11:00:00"/>
    <s v="2024-01-16 23:00:00"/>
    <s v="2024-01-16 21:00:00"/>
    <s v="2024-01-16 11:00:00"/>
    <x v="0"/>
    <x v="0"/>
    <x v="0"/>
    <n v="862"/>
    <n v="3737"/>
    <n v="0.36127223511214229"/>
    <n v="3061"/>
    <n v="676"/>
    <n v="22"/>
    <s v="W Pass"/>
    <x v="1"/>
    <s v="Medium"/>
    <s v="DRV42"/>
    <x v="2"/>
    <s v="External"/>
    <x v="3"/>
    <s v="East_External"/>
    <n v="2.0000000000582077"/>
    <n v="0"/>
  </r>
  <r>
    <s v="D1372"/>
    <n v="1"/>
    <d v="2024-01-16T12:00:00"/>
    <s v="2024-01-17 00:00:00"/>
    <s v="2024-01-16 22:00:00"/>
    <s v="2024-01-16 12:00:00"/>
    <x v="0"/>
    <x v="0"/>
    <x v="5"/>
    <n v="521"/>
    <n v="2156"/>
    <n v="0.34484964811260399"/>
    <n v="2080"/>
    <n v="76"/>
    <n v="27"/>
    <s v="W Pass"/>
    <x v="3"/>
    <s v="Urgent"/>
    <s v="DRV32"/>
    <x v="3"/>
    <s v="Internal"/>
    <x v="2"/>
    <s v="Central_Internal"/>
    <n v="2.0000000000582077"/>
    <n v="0"/>
  </r>
  <r>
    <s v="D1373"/>
    <n v="1"/>
    <d v="2024-01-16T13:00:00"/>
    <s v="2024-01-17 01:00:00"/>
    <s v="2024-01-16 23:00:00"/>
    <s v="2024-01-16 13:00:00"/>
    <x v="0"/>
    <x v="0"/>
    <x v="4"/>
    <n v="545"/>
    <n v="4903"/>
    <n v="0.74969418960244649"/>
    <n v="4721"/>
    <n v="182"/>
    <n v="1"/>
    <s v="W Pass"/>
    <x v="3"/>
    <s v="High"/>
    <s v="DRV49"/>
    <x v="2"/>
    <s v="Internal"/>
    <x v="5"/>
    <s v="East_Internal"/>
    <n v="1.9999999998835847"/>
    <n v="0"/>
  </r>
  <r>
    <s v="D1374"/>
    <n v="1"/>
    <d v="2024-01-16T14:00:00"/>
    <s v="2024-01-17 02:00:00"/>
    <s v="2024-01-17 00:00:00"/>
    <s v="2024-01-16 14:00:00"/>
    <x v="0"/>
    <x v="0"/>
    <x v="4"/>
    <n v="729"/>
    <n v="2664"/>
    <n v="0.30452674897119342"/>
    <n v="2144"/>
    <n v="520"/>
    <n v="28"/>
    <s v="W Pass"/>
    <x v="3"/>
    <s v="Urgent"/>
    <s v="DRV5"/>
    <x v="4"/>
    <s v="Internal"/>
    <x v="1"/>
    <s v="North_Internal"/>
    <n v="2.0000000000582077"/>
    <n v="0"/>
  </r>
  <r>
    <s v="D1375"/>
    <n v="1"/>
    <d v="2024-01-16T15:00:00"/>
    <s v="2024-01-17 03:00:00"/>
    <s v="2024-01-17 01:00:00"/>
    <s v="2024-01-16 15:00:00"/>
    <x v="0"/>
    <x v="0"/>
    <x v="2"/>
    <n v="288"/>
    <n v="2007"/>
    <n v="0.58072916666666663"/>
    <n v="1899"/>
    <n v="108"/>
    <n v="14"/>
    <s v="W Pass"/>
    <x v="1"/>
    <s v="Urgent"/>
    <s v="DRV37"/>
    <x v="4"/>
    <s v="Internal"/>
    <x v="5"/>
    <s v="North_Internal"/>
    <n v="2.0000000000582077"/>
    <n v="0"/>
  </r>
  <r>
    <s v="D1376"/>
    <n v="1"/>
    <d v="2024-01-16T16:00:00"/>
    <s v="2024-01-17 04:00:00"/>
    <s v="2024-01-17 02:00:00"/>
    <s v="2024-01-16 16:00:00"/>
    <x v="0"/>
    <x v="0"/>
    <x v="0"/>
    <n v="340"/>
    <n v="4617"/>
    <n v="1.1316176470588235"/>
    <n v="4321"/>
    <n v="296"/>
    <n v="4"/>
    <s v="W Pass"/>
    <x v="2"/>
    <s v="Urgent"/>
    <s v="DRV2"/>
    <x v="1"/>
    <s v="External"/>
    <x v="3"/>
    <s v="West_External"/>
    <n v="1.9999999998835847"/>
    <n v="0"/>
  </r>
  <r>
    <s v="D1377"/>
    <n v="1"/>
    <d v="2024-01-16T17:00:00"/>
    <s v="2024-01-17 05:00:00"/>
    <s v="2024-01-17 03:00:00"/>
    <s v="2024-01-16 17:00:00"/>
    <x v="0"/>
    <x v="0"/>
    <x v="2"/>
    <n v="838"/>
    <n v="4429"/>
    <n v="0.44043357199681782"/>
    <n v="4304"/>
    <n v="125"/>
    <n v="10"/>
    <s v="W Pass"/>
    <x v="2"/>
    <s v="Medium"/>
    <s v="DRV18"/>
    <x v="4"/>
    <s v="Internal"/>
    <x v="1"/>
    <s v="North_Internal"/>
    <n v="2.0000000000582077"/>
    <n v="0"/>
  </r>
  <r>
    <s v="D1378"/>
    <n v="1"/>
    <d v="2024-01-16T18:00:00"/>
    <s v="2024-01-17 06:00:00"/>
    <s v="2024-01-17 04:00:00"/>
    <s v="2024-01-16 18:00:00"/>
    <x v="0"/>
    <x v="0"/>
    <x v="2"/>
    <n v="364"/>
    <n v="1733"/>
    <n v="0.39674908424908423"/>
    <n v="1643"/>
    <n v="90"/>
    <n v="11"/>
    <s v="W Pass"/>
    <x v="1"/>
    <s v="High"/>
    <s v="DRV36"/>
    <x v="2"/>
    <s v="External"/>
    <x v="0"/>
    <s v="East_External"/>
    <n v="2.0000000000582077"/>
    <n v="0"/>
  </r>
  <r>
    <s v="D1379"/>
    <n v="1"/>
    <d v="2024-01-16T19:00:00"/>
    <s v="2024-01-17 07:00:00"/>
    <s v="2024-01-17 05:00:00"/>
    <s v="2024-01-16 19:00:00"/>
    <x v="0"/>
    <x v="0"/>
    <x v="4"/>
    <n v="539"/>
    <n v="2015"/>
    <n v="0.31153370439084727"/>
    <n v="1227"/>
    <n v="788"/>
    <n v="21"/>
    <s v="W Pass"/>
    <x v="3"/>
    <s v="Medium"/>
    <s v="DRV44"/>
    <x v="1"/>
    <s v="Internal"/>
    <x v="2"/>
    <s v="West_Internal"/>
    <n v="1.9999999998835847"/>
    <n v="0"/>
  </r>
  <r>
    <s v="D1380"/>
    <n v="1"/>
    <d v="2024-01-16T20:00:00"/>
    <s v="2024-01-17 08:00:00"/>
    <s v="2024-01-17 06:00:00"/>
    <s v="2024-01-16 20:00:00"/>
    <x v="0"/>
    <x v="0"/>
    <x v="1"/>
    <n v="207"/>
    <n v="2942"/>
    <n v="1.1843800322061191"/>
    <n v="2808"/>
    <n v="134"/>
    <n v="6"/>
    <s v="W Pass"/>
    <x v="3"/>
    <s v="Medium"/>
    <s v="DRV2"/>
    <x v="1"/>
    <s v="Internal"/>
    <x v="0"/>
    <s v="West_Internal"/>
    <n v="2.0000000000582077"/>
    <n v="0"/>
  </r>
  <r>
    <s v="D1381"/>
    <n v="1"/>
    <d v="2024-01-16T21:00:00"/>
    <s v="2024-01-17 09:00:00"/>
    <s v="2024-01-17 07:00:00"/>
    <s v="2024-01-16 21:00:00"/>
    <x v="0"/>
    <x v="0"/>
    <x v="4"/>
    <n v="435"/>
    <n v="4276"/>
    <n v="0.81915708812260535"/>
    <n v="3965"/>
    <n v="311"/>
    <n v="25"/>
    <s v="W Pass"/>
    <x v="2"/>
    <s v="Urgent"/>
    <s v="DRV14"/>
    <x v="0"/>
    <s v="External"/>
    <x v="4"/>
    <s v="South_External"/>
    <n v="2.0000000000582077"/>
    <n v="0"/>
  </r>
  <r>
    <s v="D1382"/>
    <n v="1"/>
    <d v="2024-01-16T22:00:00"/>
    <s v="2024-01-17 10:00:00"/>
    <s v="2024-01-17 08:00:00"/>
    <s v="2024-01-16 22:00:00"/>
    <x v="0"/>
    <x v="0"/>
    <x v="2"/>
    <n v="332"/>
    <n v="2200"/>
    <n v="0.55220883534136544"/>
    <n v="1736"/>
    <n v="464"/>
    <n v="7"/>
    <s v="W Pass"/>
    <x v="2"/>
    <s v="High"/>
    <s v="DRV23"/>
    <x v="4"/>
    <s v="Internal"/>
    <x v="0"/>
    <s v="North_Internal"/>
    <n v="1.9999999998835847"/>
    <n v="0"/>
  </r>
  <r>
    <s v="D1383"/>
    <n v="1"/>
    <d v="2024-01-16T23:00:00"/>
    <s v="2024-01-17 11:00:00"/>
    <s v="2024-01-17 09:00:00"/>
    <s v="2024-01-16 23:00:00"/>
    <x v="0"/>
    <x v="0"/>
    <x v="4"/>
    <n v="556"/>
    <n v="3547"/>
    <n v="0.53162470023980812"/>
    <n v="2986"/>
    <n v="561"/>
    <n v="4"/>
    <s v="W Pass"/>
    <x v="1"/>
    <s v="Urgent"/>
    <s v="DRV23"/>
    <x v="3"/>
    <s v="Internal"/>
    <x v="2"/>
    <s v="Central_Internal"/>
    <n v="2.0000000000582077"/>
    <n v="0"/>
  </r>
  <r>
    <s v="D1384"/>
    <n v="1"/>
    <d v="2024-01-17T00:00:00"/>
    <s v="2024-01-17 12:00:00"/>
    <s v="2024-01-17 10:00:00"/>
    <s v="2024-01-17 00:00:00"/>
    <x v="0"/>
    <x v="0"/>
    <x v="3"/>
    <n v="272"/>
    <n v="821"/>
    <n v="0.25153186274509803"/>
    <n v="550"/>
    <n v="271"/>
    <n v="7"/>
    <s v="W Pass"/>
    <x v="1"/>
    <s v="Medium"/>
    <s v="DRV40"/>
    <x v="3"/>
    <s v="External"/>
    <x v="4"/>
    <s v="Central_External"/>
    <n v="2.0000000000582077"/>
    <n v="0"/>
  </r>
  <r>
    <s v="D1385"/>
    <n v="1"/>
    <d v="2024-01-17T01:00:00"/>
    <s v="2024-01-17 13:00:00"/>
    <s v="2024-01-17 11:00:00"/>
    <s v="2024-01-17 01:00:00"/>
    <x v="0"/>
    <x v="0"/>
    <x v="5"/>
    <n v="729"/>
    <n v="1785"/>
    <n v="0.20404663923182442"/>
    <n v="1588"/>
    <n v="197"/>
    <n v="27"/>
    <s v="W Pass"/>
    <x v="3"/>
    <s v="High"/>
    <s v="DRV20"/>
    <x v="2"/>
    <s v="Internal"/>
    <x v="4"/>
    <s v="East_Internal"/>
    <n v="1.9999999998835847"/>
    <n v="0"/>
  </r>
  <r>
    <s v="D1386"/>
    <n v="1"/>
    <d v="2024-01-17T02:00:00"/>
    <s v="2024-01-17 14:00:00"/>
    <s v="2024-01-17 12:00:00"/>
    <s v="2024-01-17 02:00:00"/>
    <x v="0"/>
    <x v="0"/>
    <x v="2"/>
    <n v="368"/>
    <n v="3473"/>
    <n v="0.78645833333333337"/>
    <n v="3287"/>
    <n v="186"/>
    <n v="21"/>
    <s v="W Pass"/>
    <x v="0"/>
    <s v="Medium"/>
    <s v="DRV49"/>
    <x v="2"/>
    <s v="External"/>
    <x v="0"/>
    <s v="East_External"/>
    <n v="2.0000000000582077"/>
    <n v="0"/>
  </r>
  <r>
    <s v="D1387"/>
    <n v="1"/>
    <d v="2024-01-17T03:00:00"/>
    <s v="2024-01-17 15:00:00"/>
    <s v="2024-01-17 13:00:00"/>
    <s v="2024-01-17 03:00:00"/>
    <x v="0"/>
    <x v="0"/>
    <x v="0"/>
    <n v="255"/>
    <n v="2719"/>
    <n v="0.88856209150326793"/>
    <n v="2393"/>
    <n v="326"/>
    <n v="19"/>
    <s v="W Pass"/>
    <x v="3"/>
    <s v="Medium"/>
    <s v="DRV37"/>
    <x v="4"/>
    <s v="External"/>
    <x v="4"/>
    <s v="North_External"/>
    <n v="2.0000000000582077"/>
    <n v="0"/>
  </r>
  <r>
    <s v="D1388"/>
    <n v="1"/>
    <d v="2024-01-17T04:00:00"/>
    <s v="2024-01-17 16:00:00"/>
    <s v="2024-01-17 14:00:00"/>
    <s v="2024-01-17 04:00:00"/>
    <x v="0"/>
    <x v="0"/>
    <x v="0"/>
    <n v="211"/>
    <n v="2675"/>
    <n v="1.0564770932069509"/>
    <n v="1881"/>
    <n v="794"/>
    <n v="28"/>
    <s v="W Pass"/>
    <x v="1"/>
    <s v="Urgent"/>
    <s v="DRV18"/>
    <x v="4"/>
    <s v="Internal"/>
    <x v="3"/>
    <s v="North_Internal"/>
    <n v="1.9999999998835847"/>
    <n v="0"/>
  </r>
  <r>
    <s v="D1389"/>
    <n v="1"/>
    <d v="2024-01-17T05:00:00"/>
    <s v="2024-01-17 17:00:00"/>
    <s v="2024-01-17 15:00:00"/>
    <s v="2024-01-17 05:00:00"/>
    <x v="0"/>
    <x v="0"/>
    <x v="2"/>
    <n v="233"/>
    <n v="1759"/>
    <n v="0.62911301859799718"/>
    <n v="1518"/>
    <n v="241"/>
    <n v="18"/>
    <s v="W Pass"/>
    <x v="0"/>
    <s v="Urgent"/>
    <s v="DRV42"/>
    <x v="2"/>
    <s v="Internal"/>
    <x v="3"/>
    <s v="East_Internal"/>
    <n v="2.0000000000582077"/>
    <n v="0"/>
  </r>
  <r>
    <s v="D1390"/>
    <n v="1"/>
    <d v="2024-01-17T06:00:00"/>
    <s v="2024-01-17 18:00:00"/>
    <s v="2024-01-17 16:00:00"/>
    <s v="2024-01-17 06:00:00"/>
    <x v="0"/>
    <x v="0"/>
    <x v="3"/>
    <n v="922"/>
    <n v="2949"/>
    <n v="0.2665401301518438"/>
    <n v="2483"/>
    <n v="466"/>
    <n v="7"/>
    <s v="W Pass"/>
    <x v="3"/>
    <s v="High"/>
    <s v="DRV16"/>
    <x v="4"/>
    <s v="External"/>
    <x v="4"/>
    <s v="North_External"/>
    <n v="2.0000000000582077"/>
    <n v="0"/>
  </r>
  <r>
    <s v="D1391"/>
    <n v="1"/>
    <d v="2024-01-17T07:00:00"/>
    <s v="2024-01-17 19:00:00"/>
    <s v="2024-01-17 17:00:00"/>
    <s v="2024-01-17 07:00:00"/>
    <x v="0"/>
    <x v="0"/>
    <x v="4"/>
    <n v="574"/>
    <n v="3065"/>
    <n v="0.44497677119628337"/>
    <n v="2712"/>
    <n v="353"/>
    <n v="3"/>
    <s v="W Pass"/>
    <x v="0"/>
    <s v="High"/>
    <s v="DRV35"/>
    <x v="0"/>
    <s v="External"/>
    <x v="1"/>
    <s v="South_External"/>
    <n v="1.9999999998835847"/>
    <n v="0"/>
  </r>
  <r>
    <s v="D1392"/>
    <n v="1"/>
    <d v="2024-01-17T08:00:00"/>
    <s v="2024-01-17 20:00:00"/>
    <s v="2024-01-17 18:00:00"/>
    <s v="2024-01-17 08:00:00"/>
    <x v="0"/>
    <x v="0"/>
    <x v="1"/>
    <n v="142"/>
    <n v="3527"/>
    <n v="2.0698356807511735"/>
    <n v="2748"/>
    <n v="779"/>
    <n v="6"/>
    <s v="W Pass"/>
    <x v="2"/>
    <s v="High"/>
    <s v="DRV40"/>
    <x v="0"/>
    <s v="Internal"/>
    <x v="0"/>
    <s v="South_Internal"/>
    <n v="2.0000000000582077"/>
    <n v="0"/>
  </r>
  <r>
    <s v="D1393"/>
    <n v="1"/>
    <d v="2024-01-17T09:00:00"/>
    <s v="2024-01-17 21:00:00"/>
    <s v="2024-01-17 19:00:00"/>
    <s v="2024-01-17 09:00:00"/>
    <x v="0"/>
    <x v="0"/>
    <x v="0"/>
    <n v="509"/>
    <n v="1979"/>
    <n v="0.32400130975769481"/>
    <n v="1480"/>
    <n v="499"/>
    <n v="6"/>
    <s v="W Pass"/>
    <x v="0"/>
    <s v="Urgent"/>
    <s v="DRV50"/>
    <x v="0"/>
    <s v="External"/>
    <x v="1"/>
    <s v="South_External"/>
    <n v="2.0000000000582077"/>
    <n v="0"/>
  </r>
  <r>
    <s v="D1394"/>
    <n v="1"/>
    <d v="2024-01-17T10:00:00"/>
    <s v="2024-01-17 22:00:00"/>
    <s v="2024-01-17 20:00:00"/>
    <s v="2024-01-17 10:00:00"/>
    <x v="0"/>
    <x v="0"/>
    <x v="5"/>
    <n v="966"/>
    <n v="2074"/>
    <n v="0.17891649413388544"/>
    <n v="1734"/>
    <n v="340"/>
    <n v="19"/>
    <s v="W Pass"/>
    <x v="2"/>
    <s v="Urgent"/>
    <s v="DRV18"/>
    <x v="4"/>
    <s v="External"/>
    <x v="3"/>
    <s v="North_External"/>
    <n v="1.9999999998835847"/>
    <n v="0"/>
  </r>
  <r>
    <s v="D1395"/>
    <n v="1"/>
    <d v="2024-01-17T11:00:00"/>
    <s v="2024-01-17 23:00:00"/>
    <s v="2024-01-17 21:00:00"/>
    <s v="2024-01-17 11:00:00"/>
    <x v="0"/>
    <x v="0"/>
    <x v="4"/>
    <n v="135"/>
    <n v="4787"/>
    <n v="2.9549382716049384"/>
    <n v="4462"/>
    <n v="325"/>
    <n v="6"/>
    <s v="W Pass"/>
    <x v="1"/>
    <s v="Urgent"/>
    <s v="DRV26"/>
    <x v="0"/>
    <s v="Internal"/>
    <x v="1"/>
    <s v="South_Internal"/>
    <n v="2.0000000000582077"/>
    <n v="0"/>
  </r>
  <r>
    <s v="D1396"/>
    <n v="1"/>
    <d v="2024-01-17T12:00:00"/>
    <s v="2024-01-18 00:00:00"/>
    <s v="2024-01-17 22:00:00"/>
    <s v="2024-01-17 12:00:00"/>
    <x v="0"/>
    <x v="0"/>
    <x v="4"/>
    <n v="117"/>
    <n v="4968"/>
    <n v="3.5384615384615383"/>
    <n v="4815"/>
    <n v="153"/>
    <n v="20"/>
    <s v="W Pass"/>
    <x v="0"/>
    <s v="Urgent"/>
    <s v="DRV12"/>
    <x v="4"/>
    <s v="Internal"/>
    <x v="3"/>
    <s v="North_Internal"/>
    <n v="2.0000000000582077"/>
    <n v="0"/>
  </r>
  <r>
    <s v="D1397"/>
    <n v="1"/>
    <d v="2024-01-17T13:00:00"/>
    <s v="2024-01-18 01:00:00"/>
    <s v="2024-01-17 23:00:00"/>
    <s v="2024-01-17 13:00:00"/>
    <x v="0"/>
    <x v="0"/>
    <x v="0"/>
    <n v="876"/>
    <n v="506"/>
    <n v="4.813546423135464E-2"/>
    <n v="332"/>
    <n v="174"/>
    <n v="10"/>
    <s v="W Pass"/>
    <x v="3"/>
    <s v="Medium"/>
    <s v="DRV41"/>
    <x v="4"/>
    <s v="External"/>
    <x v="5"/>
    <s v="North_External"/>
    <n v="1.9999999998835847"/>
    <n v="0"/>
  </r>
  <r>
    <s v="D1398"/>
    <n v="1"/>
    <d v="2024-01-17T14:00:00"/>
    <s v="2024-01-18 02:00:00"/>
    <s v="2024-01-18 00:00:00"/>
    <s v="2024-01-17 14:00:00"/>
    <x v="0"/>
    <x v="0"/>
    <x v="1"/>
    <n v="696"/>
    <n v="644"/>
    <n v="7.7107279693486588E-2"/>
    <n v="202"/>
    <n v="442"/>
    <n v="19"/>
    <s v="W Pass"/>
    <x v="3"/>
    <s v="Medium"/>
    <s v="DRV27"/>
    <x v="2"/>
    <s v="Internal"/>
    <x v="4"/>
    <s v="East_Internal"/>
    <n v="2.0000000000582077"/>
    <n v="0"/>
  </r>
  <r>
    <s v="D1399"/>
    <n v="1"/>
    <d v="2024-01-17T15:00:00"/>
    <s v="2024-01-18 03:00:00"/>
    <s v="2024-01-18 01:00:00"/>
    <s v="2024-01-17 15:00:00"/>
    <x v="0"/>
    <x v="0"/>
    <x v="0"/>
    <n v="220"/>
    <n v="3946"/>
    <n v="1.4946969696969696"/>
    <n v="3690"/>
    <n v="256"/>
    <n v="26"/>
    <s v="W Pass"/>
    <x v="1"/>
    <s v="Medium"/>
    <s v="DRV35"/>
    <x v="3"/>
    <s v="Internal"/>
    <x v="2"/>
    <s v="Central_Internal"/>
    <n v="2.0000000000582077"/>
    <n v="0"/>
  </r>
  <r>
    <s v="D1400"/>
    <n v="1"/>
    <d v="2024-01-17T16:00:00"/>
    <s v="2024-01-18 04:00:00"/>
    <s v="2024-01-18 02:00:00"/>
    <s v="2024-01-17 16:00:00"/>
    <x v="0"/>
    <x v="0"/>
    <x v="4"/>
    <n v="495"/>
    <n v="2943"/>
    <n v="0.49545454545454548"/>
    <n v="2828"/>
    <n v="115"/>
    <n v="21"/>
    <s v="W Pass"/>
    <x v="0"/>
    <s v="High"/>
    <s v="DRV9"/>
    <x v="0"/>
    <s v="External"/>
    <x v="1"/>
    <s v="South_External"/>
    <n v="1.9999999998835847"/>
    <n v="0"/>
  </r>
  <r>
    <s v="D1401"/>
    <n v="1"/>
    <d v="2024-01-17T17:00:00"/>
    <s v="2024-01-18 05:00:00"/>
    <s v="2024-01-18 03:00:00"/>
    <s v="2024-01-17 17:00:00"/>
    <x v="0"/>
    <x v="0"/>
    <x v="4"/>
    <n v="385"/>
    <n v="1820"/>
    <n v="0.39393939393939392"/>
    <n v="1730"/>
    <n v="90"/>
    <n v="19"/>
    <s v="W Pass"/>
    <x v="3"/>
    <s v="Low"/>
    <s v="DRV3"/>
    <x v="3"/>
    <s v="Internal"/>
    <x v="0"/>
    <s v="Central_Internal"/>
    <n v="2.0000000000582077"/>
    <n v="0"/>
  </r>
  <r>
    <s v="D1402"/>
    <n v="1"/>
    <d v="2024-01-17T18:00:00"/>
    <s v="2024-01-18 06:00:00"/>
    <s v="2024-01-18 04:00:00"/>
    <s v="2024-01-17 18:00:00"/>
    <x v="0"/>
    <x v="0"/>
    <x v="5"/>
    <n v="354"/>
    <n v="4386"/>
    <n v="1.0324858757062148"/>
    <n v="3851"/>
    <n v="535"/>
    <n v="27"/>
    <s v="W Pass"/>
    <x v="0"/>
    <s v="Medium"/>
    <s v="DRV38"/>
    <x v="4"/>
    <s v="Internal"/>
    <x v="2"/>
    <s v="North_Internal"/>
    <n v="2.0000000000582077"/>
    <n v="0"/>
  </r>
  <r>
    <s v="D1403"/>
    <n v="1"/>
    <d v="2024-01-17T19:00:00"/>
    <s v="2024-01-18 07:00:00"/>
    <s v="2024-01-18 05:00:00"/>
    <s v="2024-01-17 19:00:00"/>
    <x v="0"/>
    <x v="0"/>
    <x v="4"/>
    <n v="987"/>
    <n v="785"/>
    <n v="6.6278284363390741E-2"/>
    <n v="272"/>
    <n v="513"/>
    <n v="19"/>
    <s v="W Pass"/>
    <x v="0"/>
    <s v="Low"/>
    <s v="DRV23"/>
    <x v="3"/>
    <s v="External"/>
    <x v="2"/>
    <s v="Central_External"/>
    <n v="1.9999999998835847"/>
    <n v="0"/>
  </r>
  <r>
    <s v="D1404"/>
    <n v="1"/>
    <d v="2024-01-17T20:00:00"/>
    <s v="2024-01-18 08:00:00"/>
    <s v="2024-01-18 06:00:00"/>
    <s v="2024-01-17 20:00:00"/>
    <x v="0"/>
    <x v="0"/>
    <x v="4"/>
    <n v="490"/>
    <n v="552"/>
    <n v="9.3877551020408165E-2"/>
    <n v="-95"/>
    <n v="647"/>
    <n v="14"/>
    <s v="W Pass"/>
    <x v="0"/>
    <s v="Urgent"/>
    <s v="DRV48"/>
    <x v="2"/>
    <s v="External"/>
    <x v="4"/>
    <s v="East_External"/>
    <n v="2.0000000000582077"/>
    <n v="0"/>
  </r>
  <r>
    <s v="D1405"/>
    <n v="1"/>
    <d v="2024-01-17T21:00:00"/>
    <s v="2024-01-18 09:00:00"/>
    <s v="2024-01-18 07:00:00"/>
    <s v="2024-01-17 21:00:00"/>
    <x v="0"/>
    <x v="0"/>
    <x v="3"/>
    <n v="668"/>
    <n v="4408"/>
    <n v="0.54990019960079839"/>
    <n v="3789"/>
    <n v="619"/>
    <n v="18"/>
    <s v="W Pass"/>
    <x v="1"/>
    <s v="High"/>
    <s v="DRV30"/>
    <x v="3"/>
    <s v="Internal"/>
    <x v="1"/>
    <s v="Central_Internal"/>
    <n v="2.0000000000582077"/>
    <n v="0"/>
  </r>
  <r>
    <s v="D1406"/>
    <n v="1"/>
    <d v="2024-01-17T22:00:00"/>
    <s v="2024-01-18 10:00:00"/>
    <s v="2024-01-18 08:00:00"/>
    <s v="2024-01-17 22:00:00"/>
    <x v="0"/>
    <x v="0"/>
    <x v="3"/>
    <n v="492"/>
    <n v="1967"/>
    <n v="0.33316395663956638"/>
    <n v="1625"/>
    <n v="342"/>
    <n v="28"/>
    <s v="W Pass"/>
    <x v="1"/>
    <s v="High"/>
    <s v="DRV5"/>
    <x v="3"/>
    <s v="External"/>
    <x v="5"/>
    <s v="Central_External"/>
    <n v="1.9999999998835847"/>
    <n v="0"/>
  </r>
  <r>
    <s v="D1407"/>
    <n v="1"/>
    <d v="2024-01-17T23:00:00"/>
    <s v="2024-01-18 11:00:00"/>
    <s v="2024-01-18 09:00:00"/>
    <s v="2024-01-17 23:00:00"/>
    <x v="0"/>
    <x v="0"/>
    <x v="1"/>
    <n v="190"/>
    <n v="3232"/>
    <n v="1.4175438596491228"/>
    <n v="2796"/>
    <n v="436"/>
    <n v="13"/>
    <s v="W Pass"/>
    <x v="1"/>
    <s v="Low"/>
    <s v="DRV16"/>
    <x v="3"/>
    <s v="Internal"/>
    <x v="0"/>
    <s v="Central_Internal"/>
    <n v="2.0000000000582077"/>
    <n v="0"/>
  </r>
  <r>
    <s v="D1408"/>
    <n v="1"/>
    <d v="2024-01-18T00:00:00"/>
    <s v="2024-01-18 12:00:00"/>
    <s v="2024-01-18 10:00:00"/>
    <s v="2024-01-18 00:00:00"/>
    <x v="0"/>
    <x v="0"/>
    <x v="2"/>
    <n v="633"/>
    <n v="2269"/>
    <n v="0.29870984728804634"/>
    <n v="1809"/>
    <n v="460"/>
    <n v="2"/>
    <s v="W Pass"/>
    <x v="2"/>
    <s v="Urgent"/>
    <s v="DRV33"/>
    <x v="4"/>
    <s v="External"/>
    <x v="5"/>
    <s v="North_External"/>
    <n v="2.0000000000582077"/>
    <n v="0"/>
  </r>
  <r>
    <s v="D1409"/>
    <n v="1"/>
    <d v="2024-01-18T01:00:00"/>
    <s v="2024-01-18 13:00:00"/>
    <s v="2024-01-18 11:00:00"/>
    <s v="2024-01-18 01:00:00"/>
    <x v="0"/>
    <x v="0"/>
    <x v="4"/>
    <n v="698"/>
    <n v="3289"/>
    <n v="0.39266953199617954"/>
    <n v="2909"/>
    <n v="380"/>
    <n v="22"/>
    <s v="W Pass"/>
    <x v="1"/>
    <s v="High"/>
    <s v="DRV2"/>
    <x v="0"/>
    <s v="Internal"/>
    <x v="2"/>
    <s v="South_Internal"/>
    <n v="1.9999999998835847"/>
    <n v="0"/>
  </r>
  <r>
    <s v="D1410"/>
    <n v="1"/>
    <d v="2024-01-18T02:00:00"/>
    <s v="2024-01-18 14:00:00"/>
    <s v="2024-01-18 12:00:00"/>
    <s v="2024-01-18 02:00:00"/>
    <x v="0"/>
    <x v="0"/>
    <x v="5"/>
    <n v="733"/>
    <n v="2493"/>
    <n v="0.2834242837653479"/>
    <n v="2354"/>
    <n v="139"/>
    <n v="18"/>
    <s v="W Pass"/>
    <x v="0"/>
    <s v="Low"/>
    <s v="DRV33"/>
    <x v="2"/>
    <s v="External"/>
    <x v="2"/>
    <s v="East_External"/>
    <n v="2.0000000000582077"/>
    <n v="0"/>
  </r>
  <r>
    <s v="D1411"/>
    <n v="1"/>
    <d v="2024-01-18T03:00:00"/>
    <s v="2024-01-18 15:00:00"/>
    <s v="2024-01-18 13:00:00"/>
    <s v="2024-01-18 03:00:00"/>
    <x v="0"/>
    <x v="0"/>
    <x v="1"/>
    <n v="447"/>
    <n v="4670"/>
    <n v="0.87061894108873972"/>
    <n v="4443"/>
    <n v="227"/>
    <n v="10"/>
    <s v="W Pass"/>
    <x v="2"/>
    <s v="Medium"/>
    <s v="DRV6"/>
    <x v="2"/>
    <s v="External"/>
    <x v="5"/>
    <s v="East_External"/>
    <n v="2.0000000000582077"/>
    <n v="0"/>
  </r>
  <r>
    <s v="D1412"/>
    <n v="1"/>
    <d v="2024-01-18T04:00:00"/>
    <s v="2024-01-18 16:00:00"/>
    <s v="2024-01-18 14:00:00"/>
    <s v="2024-01-18 04:00:00"/>
    <x v="0"/>
    <x v="0"/>
    <x v="0"/>
    <n v="937"/>
    <n v="1358"/>
    <n v="0.12077552472429741"/>
    <n v="735"/>
    <n v="623"/>
    <n v="4"/>
    <s v="W Pass"/>
    <x v="2"/>
    <s v="Urgent"/>
    <s v="DRV10"/>
    <x v="4"/>
    <s v="Internal"/>
    <x v="5"/>
    <s v="North_Internal"/>
    <n v="1.9999999998835847"/>
    <n v="0"/>
  </r>
  <r>
    <s v="D1413"/>
    <n v="1"/>
    <d v="2024-01-18T05:00:00"/>
    <s v="2024-01-18 17:00:00"/>
    <s v="2024-01-18 15:00:00"/>
    <s v="2024-01-18 05:00:00"/>
    <x v="0"/>
    <x v="0"/>
    <x v="0"/>
    <n v="975"/>
    <n v="2433"/>
    <n v="0.20794871794871794"/>
    <n v="2368"/>
    <n v="65"/>
    <n v="26"/>
    <s v="W Pass"/>
    <x v="2"/>
    <s v="Low"/>
    <s v="DRV15"/>
    <x v="3"/>
    <s v="Internal"/>
    <x v="4"/>
    <s v="Central_Internal"/>
    <n v="2.0000000000582077"/>
    <n v="0"/>
  </r>
  <r>
    <s v="D1414"/>
    <n v="1"/>
    <d v="2024-01-18T06:00:00"/>
    <s v="2024-01-18 18:00:00"/>
    <s v="2024-01-18 16:00:00"/>
    <s v="2024-01-18 06:00:00"/>
    <x v="0"/>
    <x v="0"/>
    <x v="0"/>
    <n v="208"/>
    <n v="4476"/>
    <n v="1.7932692307692308"/>
    <n v="3893"/>
    <n v="583"/>
    <n v="15"/>
    <s v="W Pass"/>
    <x v="2"/>
    <s v="High"/>
    <s v="DRV48"/>
    <x v="4"/>
    <s v="External"/>
    <x v="0"/>
    <s v="North_External"/>
    <n v="2.0000000000582077"/>
    <n v="0"/>
  </r>
  <r>
    <s v="D1415"/>
    <n v="1"/>
    <d v="2024-01-18T07:00:00"/>
    <s v="2024-01-18 19:00:00"/>
    <s v="2024-01-18 17:00:00"/>
    <s v="2024-01-18 07:00:00"/>
    <x v="0"/>
    <x v="0"/>
    <x v="2"/>
    <n v="260"/>
    <n v="2740"/>
    <n v="0.87820512820512819"/>
    <n v="2571"/>
    <n v="169"/>
    <n v="20"/>
    <s v="W Pass"/>
    <x v="1"/>
    <s v="Low"/>
    <s v="DRV31"/>
    <x v="1"/>
    <s v="Internal"/>
    <x v="2"/>
    <s v="West_Internal"/>
    <n v="1.9999999998835847"/>
    <n v="0"/>
  </r>
  <r>
    <s v="D1416"/>
    <n v="1"/>
    <d v="2024-01-18T08:00:00"/>
    <s v="2024-01-18 20:00:00"/>
    <s v="2024-01-18 18:00:00"/>
    <s v="2024-01-18 08:00:00"/>
    <x v="0"/>
    <x v="0"/>
    <x v="3"/>
    <n v="165"/>
    <n v="1687"/>
    <n v="0.85202020202020201"/>
    <n v="1352"/>
    <n v="335"/>
    <n v="18"/>
    <s v="W Pass"/>
    <x v="2"/>
    <s v="Low"/>
    <s v="DRV26"/>
    <x v="3"/>
    <s v="Internal"/>
    <x v="2"/>
    <s v="Central_Internal"/>
    <n v="2.0000000000582077"/>
    <n v="0"/>
  </r>
  <r>
    <s v="D1417"/>
    <n v="1"/>
    <d v="2024-01-18T09:00:00"/>
    <s v="2024-01-18 21:00:00"/>
    <s v="2024-01-18 19:00:00"/>
    <s v="2024-01-18 09:00:00"/>
    <x v="0"/>
    <x v="0"/>
    <x v="4"/>
    <n v="779"/>
    <n v="4258"/>
    <n v="0.45549850235344458"/>
    <n v="3770"/>
    <n v="488"/>
    <n v="13"/>
    <s v="W Pass"/>
    <x v="3"/>
    <s v="High"/>
    <s v="DRV40"/>
    <x v="4"/>
    <s v="Internal"/>
    <x v="1"/>
    <s v="North_Internal"/>
    <n v="2.0000000000582077"/>
    <n v="0"/>
  </r>
  <r>
    <s v="D1418"/>
    <n v="1"/>
    <d v="2024-01-18T10:00:00"/>
    <s v="2024-01-18 22:00:00"/>
    <s v="2024-01-18 20:00:00"/>
    <s v="2024-01-18 10:00:00"/>
    <x v="0"/>
    <x v="0"/>
    <x v="5"/>
    <n v="173"/>
    <n v="4400"/>
    <n v="2.1194605009633913"/>
    <n v="4179"/>
    <n v="221"/>
    <n v="27"/>
    <s v="W Pass"/>
    <x v="2"/>
    <s v="High"/>
    <s v="DRV50"/>
    <x v="0"/>
    <s v="External"/>
    <x v="1"/>
    <s v="South_External"/>
    <n v="1.9999999998835847"/>
    <n v="0"/>
  </r>
  <r>
    <s v="D1419"/>
    <n v="1"/>
    <d v="2024-01-18T11:00:00"/>
    <s v="2024-01-18 23:00:00"/>
    <s v="2024-01-18 21:00:00"/>
    <s v="2024-01-18 11:00:00"/>
    <x v="0"/>
    <x v="0"/>
    <x v="2"/>
    <n v="141"/>
    <n v="4177"/>
    <n v="2.4686761229314422"/>
    <n v="4086"/>
    <n v="91"/>
    <n v="14"/>
    <s v="W Pass"/>
    <x v="0"/>
    <s v="Urgent"/>
    <s v="DRV36"/>
    <x v="0"/>
    <s v="Internal"/>
    <x v="2"/>
    <s v="South_Internal"/>
    <n v="2.0000000000582077"/>
    <n v="0"/>
  </r>
  <r>
    <s v="D1420"/>
    <n v="1"/>
    <d v="2024-01-18T12:00:00"/>
    <s v="2024-01-19 00:00:00"/>
    <s v="2024-01-18 22:00:00"/>
    <s v="2024-01-18 12:00:00"/>
    <x v="0"/>
    <x v="0"/>
    <x v="4"/>
    <n v="536"/>
    <n v="4657"/>
    <n v="0.72403606965174128"/>
    <n v="4432"/>
    <n v="225"/>
    <n v="25"/>
    <s v="W Pass"/>
    <x v="0"/>
    <s v="Medium"/>
    <s v="DRV25"/>
    <x v="2"/>
    <s v="Internal"/>
    <x v="4"/>
    <s v="East_Internal"/>
    <n v="2.0000000000582077"/>
    <n v="0"/>
  </r>
  <r>
    <s v="D1421"/>
    <n v="1"/>
    <d v="2024-01-18T13:00:00"/>
    <s v="2024-01-19 01:00:00"/>
    <s v="2024-01-18 23:00:00"/>
    <s v="2024-01-18 13:00:00"/>
    <x v="0"/>
    <x v="0"/>
    <x v="1"/>
    <n v="771"/>
    <n v="4851"/>
    <n v="0.52431906614785995"/>
    <n v="4359"/>
    <n v="492"/>
    <n v="10"/>
    <s v="W Pass"/>
    <x v="2"/>
    <s v="Medium"/>
    <s v="DRV45"/>
    <x v="1"/>
    <s v="Internal"/>
    <x v="2"/>
    <s v="West_Internal"/>
    <n v="1.9999999998835847"/>
    <n v="0"/>
  </r>
  <r>
    <s v="D1422"/>
    <n v="1"/>
    <d v="2024-01-18T14:00:00"/>
    <s v="2024-01-19 02:00:00"/>
    <s v="2024-01-19 00:00:00"/>
    <s v="2024-01-18 14:00:00"/>
    <x v="0"/>
    <x v="0"/>
    <x v="0"/>
    <n v="493"/>
    <n v="4008"/>
    <n v="0.67748478701825554"/>
    <n v="3377"/>
    <n v="631"/>
    <n v="19"/>
    <s v="W Pass"/>
    <x v="1"/>
    <s v="Medium"/>
    <s v="DRV42"/>
    <x v="1"/>
    <s v="External"/>
    <x v="4"/>
    <s v="West_External"/>
    <n v="2.0000000000582077"/>
    <n v="0"/>
  </r>
  <r>
    <s v="D1423"/>
    <n v="1"/>
    <d v="2024-01-18T15:00:00"/>
    <s v="2024-01-19 03:00:00"/>
    <s v="2024-01-19 01:00:00"/>
    <s v="2024-01-18 15:00:00"/>
    <x v="0"/>
    <x v="0"/>
    <x v="2"/>
    <n v="981"/>
    <n v="1500"/>
    <n v="0.127420998980632"/>
    <n v="900"/>
    <n v="600"/>
    <n v="5"/>
    <s v="W Pass"/>
    <x v="0"/>
    <s v="Low"/>
    <s v="DRV45"/>
    <x v="1"/>
    <s v="Internal"/>
    <x v="3"/>
    <s v="West_Internal"/>
    <n v="2.0000000000582077"/>
    <n v="0"/>
  </r>
  <r>
    <s v="D1424"/>
    <n v="1"/>
    <d v="2024-01-18T16:00:00"/>
    <s v="2024-01-19 04:00:00"/>
    <s v="2024-01-19 02:00:00"/>
    <s v="2024-01-18 16:00:00"/>
    <x v="0"/>
    <x v="0"/>
    <x v="2"/>
    <n v="779"/>
    <n v="4017"/>
    <n v="0.42971758664955073"/>
    <n v="3434"/>
    <n v="583"/>
    <n v="12"/>
    <s v="W Pass"/>
    <x v="0"/>
    <s v="High"/>
    <s v="DRV43"/>
    <x v="4"/>
    <s v="Internal"/>
    <x v="3"/>
    <s v="North_Internal"/>
    <n v="1.9999999998835847"/>
    <n v="0"/>
  </r>
  <r>
    <s v="D1425"/>
    <n v="1"/>
    <d v="2024-01-18T17:00:00"/>
    <s v="2024-01-19 05:00:00"/>
    <s v="2024-01-19 03:00:00"/>
    <s v="2024-01-18 17:00:00"/>
    <x v="0"/>
    <x v="0"/>
    <x v="0"/>
    <n v="135"/>
    <n v="604"/>
    <n v="0.37283950617283951"/>
    <n v="362"/>
    <n v="242"/>
    <n v="6"/>
    <s v="W Pass"/>
    <x v="0"/>
    <s v="Medium"/>
    <s v="DRV44"/>
    <x v="0"/>
    <s v="External"/>
    <x v="5"/>
    <s v="South_External"/>
    <n v="2.0000000000582077"/>
    <n v="0"/>
  </r>
  <r>
    <s v="D1426"/>
    <n v="1"/>
    <d v="2024-01-18T18:00:00"/>
    <s v="2024-01-19 06:00:00"/>
    <s v="2024-01-19 04:00:00"/>
    <s v="2024-01-18 18:00:00"/>
    <x v="0"/>
    <x v="0"/>
    <x v="1"/>
    <n v="571"/>
    <n v="2890"/>
    <n v="0.42177466433158201"/>
    <n v="2600"/>
    <n v="290"/>
    <n v="7"/>
    <s v="W Pass"/>
    <x v="1"/>
    <s v="Urgent"/>
    <s v="DRV13"/>
    <x v="3"/>
    <s v="Internal"/>
    <x v="1"/>
    <s v="Central_Internal"/>
    <n v="2.0000000000582077"/>
    <n v="0"/>
  </r>
  <r>
    <s v="D1427"/>
    <n v="1"/>
    <d v="2024-01-18T19:00:00"/>
    <s v="2024-01-19 07:00:00"/>
    <s v="2024-01-19 05:00:00"/>
    <s v="2024-01-18 19:00:00"/>
    <x v="0"/>
    <x v="0"/>
    <x v="5"/>
    <n v="620"/>
    <n v="2683"/>
    <n v="0.36061827956989245"/>
    <n v="2374"/>
    <n v="309"/>
    <n v="23"/>
    <s v="W Pass"/>
    <x v="1"/>
    <s v="Medium"/>
    <s v="DRV23"/>
    <x v="0"/>
    <s v="Internal"/>
    <x v="0"/>
    <s v="South_Internal"/>
    <n v="1.9999999998835847"/>
    <n v="0"/>
  </r>
  <r>
    <s v="D1428"/>
    <n v="1"/>
    <d v="2024-01-18T20:00:00"/>
    <s v="2024-01-19 08:00:00"/>
    <s v="2024-01-19 06:00:00"/>
    <s v="2024-01-18 20:00:00"/>
    <x v="0"/>
    <x v="0"/>
    <x v="3"/>
    <n v="889"/>
    <n v="4073"/>
    <n v="0.38179602549681291"/>
    <n v="3852"/>
    <n v="221"/>
    <n v="22"/>
    <s v="W Pass"/>
    <x v="1"/>
    <s v="Medium"/>
    <s v="DRV33"/>
    <x v="4"/>
    <s v="External"/>
    <x v="3"/>
    <s v="North_External"/>
    <n v="2.0000000000582077"/>
    <n v="0"/>
  </r>
  <r>
    <s v="D1429"/>
    <n v="1"/>
    <d v="2024-01-18T21:00:00"/>
    <s v="2024-01-19 09:00:00"/>
    <s v="2024-01-19 07:00:00"/>
    <s v="2024-01-18 21:00:00"/>
    <x v="0"/>
    <x v="0"/>
    <x v="3"/>
    <n v="523"/>
    <n v="4485"/>
    <n v="0.71462715105162522"/>
    <n v="4241"/>
    <n v="244"/>
    <n v="4"/>
    <s v="W Pass"/>
    <x v="2"/>
    <s v="High"/>
    <s v="DRV35"/>
    <x v="1"/>
    <s v="External"/>
    <x v="4"/>
    <s v="West_External"/>
    <n v="2.0000000000582077"/>
    <n v="0"/>
  </r>
  <r>
    <s v="D1430"/>
    <n v="1"/>
    <d v="2024-01-18T22:00:00"/>
    <s v="2024-01-19 10:00:00"/>
    <s v="2024-01-19 08:00:00"/>
    <s v="2024-01-18 22:00:00"/>
    <x v="0"/>
    <x v="0"/>
    <x v="3"/>
    <n v="546"/>
    <n v="4429"/>
    <n v="0.67597680097680102"/>
    <n v="4003"/>
    <n v="426"/>
    <n v="26"/>
    <s v="W Pass"/>
    <x v="1"/>
    <s v="Low"/>
    <s v="DRV20"/>
    <x v="3"/>
    <s v="Internal"/>
    <x v="4"/>
    <s v="Central_Internal"/>
    <n v="1.9999999998835847"/>
    <n v="0"/>
  </r>
  <r>
    <s v="D1431"/>
    <n v="1"/>
    <d v="2024-01-18T23:00:00"/>
    <s v="2024-01-19 11:00:00"/>
    <s v="2024-01-19 09:00:00"/>
    <s v="2024-01-18 23:00:00"/>
    <x v="0"/>
    <x v="0"/>
    <x v="4"/>
    <n v="303"/>
    <n v="4497"/>
    <n v="1.2367986798679869"/>
    <n v="3834"/>
    <n v="663"/>
    <n v="20"/>
    <s v="W Pass"/>
    <x v="1"/>
    <s v="High"/>
    <s v="DRV39"/>
    <x v="3"/>
    <s v="External"/>
    <x v="2"/>
    <s v="Central_External"/>
    <n v="2.0000000000582077"/>
    <n v="0"/>
  </r>
  <r>
    <s v="D1432"/>
    <n v="1"/>
    <d v="2024-01-19T00:00:00"/>
    <s v="2024-01-19 12:00:00"/>
    <s v="2024-01-19 10:00:00"/>
    <s v="2024-01-19 00:00:00"/>
    <x v="0"/>
    <x v="0"/>
    <x v="5"/>
    <n v="294"/>
    <n v="1803"/>
    <n v="0.51105442176870752"/>
    <n v="1340"/>
    <n v="463"/>
    <n v="11"/>
    <s v="W Pass"/>
    <x v="3"/>
    <s v="Medium"/>
    <s v="DRV38"/>
    <x v="3"/>
    <s v="Internal"/>
    <x v="0"/>
    <s v="Central_Internal"/>
    <n v="2.0000000000582077"/>
    <n v="0"/>
  </r>
  <r>
    <s v="D1433"/>
    <n v="1"/>
    <d v="2024-01-19T01:00:00"/>
    <s v="2024-01-19 13:00:00"/>
    <s v="2024-01-19 11:00:00"/>
    <s v="2024-01-19 01:00:00"/>
    <x v="0"/>
    <x v="0"/>
    <x v="1"/>
    <n v="186"/>
    <n v="1890"/>
    <n v="0.84677419354838712"/>
    <n v="1389"/>
    <n v="501"/>
    <n v="25"/>
    <s v="W Pass"/>
    <x v="0"/>
    <s v="Low"/>
    <s v="DRV16"/>
    <x v="0"/>
    <s v="Internal"/>
    <x v="2"/>
    <s v="South_Internal"/>
    <n v="1.9999999998835847"/>
    <n v="0"/>
  </r>
  <r>
    <s v="D1434"/>
    <n v="1"/>
    <d v="2024-01-19T02:00:00"/>
    <s v="2024-01-19 14:00:00"/>
    <s v="2024-01-19 12:00:00"/>
    <s v="2024-01-19 02:00:00"/>
    <x v="0"/>
    <x v="0"/>
    <x v="3"/>
    <n v="718"/>
    <n v="2311"/>
    <n v="0.26822191272051998"/>
    <n v="2188"/>
    <n v="123"/>
    <n v="20"/>
    <s v="W Pass"/>
    <x v="2"/>
    <s v="High"/>
    <s v="DRV6"/>
    <x v="1"/>
    <s v="Internal"/>
    <x v="0"/>
    <s v="West_Internal"/>
    <n v="2.0000000000582077"/>
    <n v="0"/>
  </r>
  <r>
    <s v="D1435"/>
    <n v="1"/>
    <d v="2024-01-19T03:00:00"/>
    <s v="2024-01-19 15:00:00"/>
    <s v="2024-01-19 13:00:00"/>
    <s v="2024-01-19 03:00:00"/>
    <x v="0"/>
    <x v="0"/>
    <x v="4"/>
    <n v="505"/>
    <n v="630"/>
    <n v="0.10396039603960396"/>
    <n v="10"/>
    <n v="620"/>
    <n v="27"/>
    <s v="W Pass"/>
    <x v="0"/>
    <s v="High"/>
    <s v="DRV20"/>
    <x v="1"/>
    <s v="Internal"/>
    <x v="1"/>
    <s v="West_Internal"/>
    <n v="2.0000000000582077"/>
    <n v="0"/>
  </r>
  <r>
    <s v="D1436"/>
    <n v="1"/>
    <d v="2024-01-19T04:00:00"/>
    <s v="2024-01-19 16:00:00"/>
    <s v="2024-01-19 14:00:00"/>
    <s v="2024-01-19 04:00:00"/>
    <x v="0"/>
    <x v="0"/>
    <x v="4"/>
    <n v="968"/>
    <n v="1146"/>
    <n v="9.8657024793388434E-2"/>
    <n v="578"/>
    <n v="568"/>
    <n v="17"/>
    <s v="W Pass"/>
    <x v="2"/>
    <s v="Medium"/>
    <s v="DRV29"/>
    <x v="4"/>
    <s v="External"/>
    <x v="2"/>
    <s v="North_External"/>
    <n v="1.9999999998835847"/>
    <n v="0"/>
  </r>
  <r>
    <s v="D1437"/>
    <n v="1"/>
    <d v="2024-01-19T05:00:00"/>
    <s v="2024-01-19 17:00:00"/>
    <s v="2024-01-19 15:00:00"/>
    <s v="2024-01-19 05:00:00"/>
    <x v="0"/>
    <x v="0"/>
    <x v="3"/>
    <n v="309"/>
    <n v="4213"/>
    <n v="1.1361920172599784"/>
    <n v="3940"/>
    <n v="273"/>
    <n v="8"/>
    <s v="W Pass"/>
    <x v="0"/>
    <s v="Medium"/>
    <s v="DRV21"/>
    <x v="3"/>
    <s v="Internal"/>
    <x v="4"/>
    <s v="Central_Internal"/>
    <n v="2.0000000000582077"/>
    <n v="0"/>
  </r>
  <r>
    <s v="D1438"/>
    <n v="1"/>
    <d v="2024-01-19T06:00:00"/>
    <s v="2024-01-19 18:00:00"/>
    <s v="2024-01-19 16:00:00"/>
    <s v="2024-01-19 06:00:00"/>
    <x v="0"/>
    <x v="0"/>
    <x v="1"/>
    <n v="293"/>
    <n v="3622"/>
    <n v="1.0301478953356087"/>
    <n v="2875"/>
    <n v="747"/>
    <n v="23"/>
    <s v="W Pass"/>
    <x v="1"/>
    <s v="High"/>
    <s v="DRV32"/>
    <x v="3"/>
    <s v="External"/>
    <x v="0"/>
    <s v="Central_External"/>
    <n v="2.0000000000582077"/>
    <n v="0"/>
  </r>
  <r>
    <s v="D1439"/>
    <n v="1"/>
    <d v="2024-01-19T07:00:00"/>
    <s v="2024-01-19 19:00:00"/>
    <s v="2024-01-19 17:00:00"/>
    <s v="2024-01-19 07:00:00"/>
    <x v="0"/>
    <x v="0"/>
    <x v="2"/>
    <n v="202"/>
    <n v="2822"/>
    <n v="1.1641914191419143"/>
    <n v="2496"/>
    <n v="326"/>
    <n v="12"/>
    <s v="W Pass"/>
    <x v="3"/>
    <s v="Low"/>
    <s v="DRV22"/>
    <x v="2"/>
    <s v="Internal"/>
    <x v="3"/>
    <s v="East_Internal"/>
    <n v="1.9999999998835847"/>
    <n v="0"/>
  </r>
  <r>
    <s v="D1440"/>
    <n v="1"/>
    <d v="2024-01-19T08:00:00"/>
    <s v="2024-01-19 20:00:00"/>
    <s v="2024-01-19 18:00:00"/>
    <s v="2024-01-19 08:00:00"/>
    <x v="0"/>
    <x v="0"/>
    <x v="5"/>
    <n v="908"/>
    <n v="4377"/>
    <n v="0.40170704845814981"/>
    <n v="3902"/>
    <n v="475"/>
    <n v="29"/>
    <s v="W Pass"/>
    <x v="2"/>
    <s v="Medium"/>
    <s v="DRV8"/>
    <x v="3"/>
    <s v="External"/>
    <x v="1"/>
    <s v="Central_External"/>
    <n v="2.0000000000582077"/>
    <n v="0"/>
  </r>
  <r>
    <s v="D1441"/>
    <n v="1"/>
    <d v="2024-01-19T09:00:00"/>
    <s v="2024-01-19 21:00:00"/>
    <s v="2024-01-19 19:00:00"/>
    <s v="2024-01-19 09:00:00"/>
    <x v="0"/>
    <x v="0"/>
    <x v="1"/>
    <n v="981"/>
    <n v="1742"/>
    <n v="0.14797825348284063"/>
    <n v="1118"/>
    <n v="624"/>
    <n v="29"/>
    <s v="W Pass"/>
    <x v="3"/>
    <s v="Low"/>
    <s v="DRV2"/>
    <x v="0"/>
    <s v="Internal"/>
    <x v="2"/>
    <s v="South_Internal"/>
    <n v="2.0000000000582077"/>
    <n v="0"/>
  </r>
  <r>
    <s v="D1442"/>
    <n v="1"/>
    <d v="2024-01-19T10:00:00"/>
    <s v="2024-01-19 22:00:00"/>
    <s v="2024-01-19 20:00:00"/>
    <s v="2024-01-19 10:00:00"/>
    <x v="0"/>
    <x v="0"/>
    <x v="4"/>
    <n v="616"/>
    <n v="1917"/>
    <n v="0.25933441558441561"/>
    <n v="1569"/>
    <n v="348"/>
    <n v="7"/>
    <s v="W Pass"/>
    <x v="0"/>
    <s v="Low"/>
    <s v="DRV41"/>
    <x v="2"/>
    <s v="External"/>
    <x v="1"/>
    <s v="East_External"/>
    <n v="1.9999999998835847"/>
    <n v="0"/>
  </r>
  <r>
    <s v="D1443"/>
    <n v="1"/>
    <d v="2024-01-19T11:00:00"/>
    <s v="2024-01-19 23:00:00"/>
    <s v="2024-01-19 21:00:00"/>
    <s v="2024-01-19 11:00:00"/>
    <x v="0"/>
    <x v="0"/>
    <x v="5"/>
    <n v="392"/>
    <n v="2425"/>
    <n v="0.51551870748299322"/>
    <n v="2275"/>
    <n v="150"/>
    <n v="5"/>
    <s v="W Pass"/>
    <x v="3"/>
    <s v="Urgent"/>
    <s v="DRV19"/>
    <x v="2"/>
    <s v="External"/>
    <x v="1"/>
    <s v="East_External"/>
    <n v="2.0000000000582077"/>
    <n v="0"/>
  </r>
  <r>
    <s v="D1444"/>
    <n v="1"/>
    <d v="2024-01-19T12:00:00"/>
    <s v="2024-01-20 00:00:00"/>
    <s v="2024-01-19 22:00:00"/>
    <s v="2024-01-19 12:00:00"/>
    <x v="0"/>
    <x v="0"/>
    <x v="5"/>
    <n v="329"/>
    <n v="697"/>
    <n v="0.17654508611955422"/>
    <n v="640"/>
    <n v="57"/>
    <n v="26"/>
    <s v="W Pass"/>
    <x v="0"/>
    <s v="Medium"/>
    <s v="DRV48"/>
    <x v="3"/>
    <s v="External"/>
    <x v="1"/>
    <s v="Central_External"/>
    <n v="2.0000000000582077"/>
    <n v="0"/>
  </r>
  <r>
    <s v="D1445"/>
    <n v="1"/>
    <d v="2024-01-19T13:00:00"/>
    <s v="2024-01-20 01:00:00"/>
    <s v="2024-01-19 23:00:00"/>
    <s v="2024-01-19 13:00:00"/>
    <x v="0"/>
    <x v="0"/>
    <x v="4"/>
    <n v="168"/>
    <n v="1692"/>
    <n v="0.8392857142857143"/>
    <n v="1228"/>
    <n v="464"/>
    <n v="14"/>
    <s v="W Pass"/>
    <x v="0"/>
    <s v="Low"/>
    <s v="DRV2"/>
    <x v="2"/>
    <s v="External"/>
    <x v="1"/>
    <s v="East_External"/>
    <n v="1.9999999998835847"/>
    <n v="0"/>
  </r>
  <r>
    <s v="D1446"/>
    <n v="1"/>
    <d v="2024-01-19T14:00:00"/>
    <s v="2024-01-20 02:00:00"/>
    <s v="2024-01-20 00:00:00"/>
    <s v="2024-01-19 14:00:00"/>
    <x v="0"/>
    <x v="0"/>
    <x v="1"/>
    <n v="206"/>
    <n v="3376"/>
    <n v="1.3656957928802589"/>
    <n v="2818"/>
    <n v="558"/>
    <n v="2"/>
    <s v="W Pass"/>
    <x v="3"/>
    <s v="High"/>
    <s v="DRV8"/>
    <x v="1"/>
    <s v="External"/>
    <x v="5"/>
    <s v="West_External"/>
    <n v="2.0000000000582077"/>
    <n v="0"/>
  </r>
  <r>
    <s v="D1447"/>
    <n v="1"/>
    <d v="2024-01-19T15:00:00"/>
    <s v="2024-01-20 03:00:00"/>
    <s v="2024-01-20 01:00:00"/>
    <s v="2024-01-19 15:00:00"/>
    <x v="0"/>
    <x v="0"/>
    <x v="2"/>
    <n v="812"/>
    <n v="3463"/>
    <n v="0.35539819376026272"/>
    <n v="3054"/>
    <n v="409"/>
    <n v="18"/>
    <s v="W Pass"/>
    <x v="3"/>
    <s v="Urgent"/>
    <s v="DRV24"/>
    <x v="0"/>
    <s v="External"/>
    <x v="4"/>
    <s v="South_External"/>
    <n v="2.0000000000582077"/>
    <n v="0"/>
  </r>
  <r>
    <s v="D1448"/>
    <n v="1"/>
    <d v="2024-01-19T16:00:00"/>
    <s v="2024-01-20 04:00:00"/>
    <s v="2024-01-20 02:00:00"/>
    <s v="2024-01-19 16:00:00"/>
    <x v="0"/>
    <x v="0"/>
    <x v="5"/>
    <n v="826"/>
    <n v="3220"/>
    <n v="0.3248587570621469"/>
    <n v="3037"/>
    <n v="183"/>
    <n v="21"/>
    <s v="W Pass"/>
    <x v="3"/>
    <s v="Low"/>
    <s v="DRV38"/>
    <x v="4"/>
    <s v="External"/>
    <x v="1"/>
    <s v="North_External"/>
    <n v="1.9999999998835847"/>
    <n v="0"/>
  </r>
  <r>
    <s v="D1449"/>
    <n v="1"/>
    <d v="2024-01-19T17:00:00"/>
    <s v="2024-01-20 05:00:00"/>
    <s v="2024-01-20 03:00:00"/>
    <s v="2024-01-19 17:00:00"/>
    <x v="0"/>
    <x v="0"/>
    <x v="5"/>
    <n v="339"/>
    <n v="1448"/>
    <n v="0.35594886922320551"/>
    <n v="652"/>
    <n v="796"/>
    <n v="29"/>
    <s v="W Pass"/>
    <x v="3"/>
    <s v="Low"/>
    <s v="DRV36"/>
    <x v="2"/>
    <s v="External"/>
    <x v="4"/>
    <s v="East_External"/>
    <n v="2.0000000000582077"/>
    <n v="0"/>
  </r>
  <r>
    <s v="D1450"/>
    <n v="1"/>
    <d v="2024-01-19T18:00:00"/>
    <s v="2024-01-20 06:00:00"/>
    <s v="2024-01-20 04:00:00"/>
    <s v="2024-01-19 18:00:00"/>
    <x v="0"/>
    <x v="0"/>
    <x v="0"/>
    <n v="142"/>
    <n v="3997"/>
    <n v="2.345657276995305"/>
    <n v="3241"/>
    <n v="756"/>
    <n v="20"/>
    <s v="W Pass"/>
    <x v="2"/>
    <s v="High"/>
    <s v="DRV3"/>
    <x v="0"/>
    <s v="External"/>
    <x v="3"/>
    <s v="South_External"/>
    <n v="2.0000000000582077"/>
    <n v="0"/>
  </r>
  <r>
    <s v="D1451"/>
    <n v="1"/>
    <d v="2024-01-19T19:00:00"/>
    <s v="2024-01-20 07:00:00"/>
    <s v="2024-01-20 05:00:00"/>
    <s v="2024-01-19 19:00:00"/>
    <x v="0"/>
    <x v="0"/>
    <x v="5"/>
    <n v="451"/>
    <n v="2927"/>
    <n v="0.54083518107908357"/>
    <n v="2167"/>
    <n v="760"/>
    <n v="2"/>
    <s v="W Pass"/>
    <x v="3"/>
    <s v="Medium"/>
    <s v="DRV16"/>
    <x v="3"/>
    <s v="External"/>
    <x v="5"/>
    <s v="Central_External"/>
    <n v="1.9999999998835847"/>
    <n v="0"/>
  </r>
  <r>
    <s v="D1452"/>
    <n v="1"/>
    <d v="2024-01-19T20:00:00"/>
    <s v="2024-01-20 08:00:00"/>
    <s v="2024-01-20 06:00:00"/>
    <s v="2024-01-19 20:00:00"/>
    <x v="0"/>
    <x v="0"/>
    <x v="0"/>
    <n v="115"/>
    <n v="4850"/>
    <n v="3.5144927536231885"/>
    <n v="4158"/>
    <n v="692"/>
    <n v="27"/>
    <s v="W Pass"/>
    <x v="0"/>
    <s v="Low"/>
    <s v="DRV18"/>
    <x v="2"/>
    <s v="Internal"/>
    <x v="3"/>
    <s v="East_Internal"/>
    <n v="2.0000000000582077"/>
    <n v="0"/>
  </r>
  <r>
    <s v="D1453"/>
    <n v="1"/>
    <d v="2024-01-19T21:00:00"/>
    <s v="2024-01-20 09:00:00"/>
    <s v="2024-01-20 07:00:00"/>
    <s v="2024-01-19 21:00:00"/>
    <x v="0"/>
    <x v="0"/>
    <x v="2"/>
    <n v="918"/>
    <n v="1873"/>
    <n v="0.17002541757443718"/>
    <n v="1253"/>
    <n v="620"/>
    <n v="5"/>
    <s v="W Pass"/>
    <x v="1"/>
    <s v="High"/>
    <s v="DRV10"/>
    <x v="0"/>
    <s v="External"/>
    <x v="0"/>
    <s v="South_External"/>
    <n v="2.0000000000582077"/>
    <n v="0"/>
  </r>
  <r>
    <s v="D1454"/>
    <n v="1"/>
    <d v="2024-01-19T22:00:00"/>
    <s v="2024-01-20 10:00:00"/>
    <s v="2024-01-20 08:00:00"/>
    <s v="2024-01-19 22:00:00"/>
    <x v="0"/>
    <x v="0"/>
    <x v="4"/>
    <n v="245"/>
    <n v="3824"/>
    <n v="1.3006802721088435"/>
    <n v="3615"/>
    <n v="209"/>
    <n v="18"/>
    <s v="W Pass"/>
    <x v="2"/>
    <s v="Medium"/>
    <s v="DRV32"/>
    <x v="3"/>
    <s v="External"/>
    <x v="1"/>
    <s v="Central_External"/>
    <n v="1.9999999998835847"/>
    <n v="0"/>
  </r>
  <r>
    <s v="D1455"/>
    <n v="1"/>
    <d v="2024-01-19T23:00:00"/>
    <s v="2024-01-20 11:00:00"/>
    <s v="2024-01-20 09:00:00"/>
    <s v="2024-01-19 23:00:00"/>
    <x v="0"/>
    <x v="0"/>
    <x v="3"/>
    <n v="83"/>
    <n v="865"/>
    <n v="0.86847389558232935"/>
    <n v="421"/>
    <n v="444"/>
    <n v="5"/>
    <s v="W Pass"/>
    <x v="2"/>
    <s v="Urgent"/>
    <s v="DRV25"/>
    <x v="2"/>
    <s v="External"/>
    <x v="5"/>
    <s v="East_External"/>
    <n v="2.0000000000582077"/>
    <n v="0"/>
  </r>
  <r>
    <s v="D1456"/>
    <n v="1"/>
    <d v="2024-01-20T00:00:00"/>
    <s v="2024-01-20 12:00:00"/>
    <s v="2024-01-20 10:00:00"/>
    <s v="2024-01-20 00:00:00"/>
    <x v="0"/>
    <x v="0"/>
    <x v="1"/>
    <n v="896"/>
    <n v="2495"/>
    <n v="0.23204985119047619"/>
    <n v="2178"/>
    <n v="317"/>
    <n v="26"/>
    <s v="W Pass"/>
    <x v="1"/>
    <s v="Low"/>
    <s v="DRV37"/>
    <x v="2"/>
    <s v="External"/>
    <x v="0"/>
    <s v="East_External"/>
    <n v="2.0000000000582077"/>
    <n v="0"/>
  </r>
  <r>
    <s v="D1457"/>
    <n v="1"/>
    <d v="2024-01-20T01:00:00"/>
    <s v="2024-01-20 13:00:00"/>
    <s v="2024-01-20 11:00:00"/>
    <s v="2024-01-20 01:00:00"/>
    <x v="0"/>
    <x v="0"/>
    <x v="0"/>
    <n v="826"/>
    <n v="2106"/>
    <n v="0.21246973365617433"/>
    <n v="1682"/>
    <n v="424"/>
    <n v="4"/>
    <s v="W Pass"/>
    <x v="3"/>
    <s v="High"/>
    <s v="DRV5"/>
    <x v="1"/>
    <s v="External"/>
    <x v="0"/>
    <s v="West_External"/>
    <n v="1.9999999998835847"/>
    <n v="0"/>
  </r>
  <r>
    <s v="D1458"/>
    <n v="1"/>
    <d v="2024-01-20T02:00:00"/>
    <s v="2024-01-20 14:00:00"/>
    <s v="2024-01-20 12:00:00"/>
    <s v="2024-01-20 02:00:00"/>
    <x v="0"/>
    <x v="0"/>
    <x v="2"/>
    <n v="324"/>
    <n v="3941"/>
    <n v="1.0136316872427984"/>
    <n v="3543"/>
    <n v="398"/>
    <n v="5"/>
    <s v="W Pass"/>
    <x v="1"/>
    <s v="High"/>
    <s v="DRV2"/>
    <x v="4"/>
    <s v="Internal"/>
    <x v="2"/>
    <s v="North_Internal"/>
    <n v="2.0000000000582077"/>
    <n v="0"/>
  </r>
  <r>
    <s v="D1459"/>
    <n v="1"/>
    <d v="2024-01-20T03:00:00"/>
    <s v="2024-01-20 15:00:00"/>
    <s v="2024-01-20 13:00:00"/>
    <s v="2024-01-20 03:00:00"/>
    <x v="0"/>
    <x v="0"/>
    <x v="1"/>
    <n v="206"/>
    <n v="595"/>
    <n v="0.24069579288025891"/>
    <n v="483"/>
    <n v="112"/>
    <n v="21"/>
    <s v="W Pass"/>
    <x v="2"/>
    <s v="Medium"/>
    <s v="DRV10"/>
    <x v="4"/>
    <s v="Internal"/>
    <x v="0"/>
    <s v="North_Internal"/>
    <n v="2.0000000000582077"/>
    <n v="0"/>
  </r>
  <r>
    <s v="D1460"/>
    <n v="1"/>
    <d v="2024-01-20T04:00:00"/>
    <s v="2024-01-20 16:00:00"/>
    <s v="2024-01-20 14:00:00"/>
    <s v="2024-01-20 04:00:00"/>
    <x v="0"/>
    <x v="0"/>
    <x v="4"/>
    <n v="290"/>
    <n v="3135"/>
    <n v="0.90086206896551724"/>
    <n v="2905"/>
    <n v="230"/>
    <n v="4"/>
    <s v="W Pass"/>
    <x v="2"/>
    <s v="High"/>
    <s v="DRV24"/>
    <x v="4"/>
    <s v="Internal"/>
    <x v="2"/>
    <s v="North_Internal"/>
    <n v="1.9999999998835847"/>
    <n v="0"/>
  </r>
  <r>
    <s v="D1461"/>
    <n v="1"/>
    <d v="2024-01-20T05:00:00"/>
    <s v="2024-01-20 17:00:00"/>
    <s v="2024-01-20 15:00:00"/>
    <s v="2024-01-20 05:00:00"/>
    <x v="0"/>
    <x v="0"/>
    <x v="4"/>
    <n v="537"/>
    <n v="571"/>
    <n v="8.8609559279950345E-2"/>
    <n v="381"/>
    <n v="190"/>
    <n v="5"/>
    <s v="W Pass"/>
    <x v="3"/>
    <s v="Urgent"/>
    <s v="DRV50"/>
    <x v="1"/>
    <s v="Internal"/>
    <x v="4"/>
    <s v="West_Internal"/>
    <n v="2.0000000000582077"/>
    <n v="0"/>
  </r>
  <r>
    <s v="D1462"/>
    <n v="1"/>
    <d v="2024-01-20T06:00:00"/>
    <s v="2024-01-20 18:00:00"/>
    <s v="2024-01-20 16:00:00"/>
    <s v="2024-01-20 06:00:00"/>
    <x v="0"/>
    <x v="0"/>
    <x v="0"/>
    <n v="144"/>
    <n v="3086"/>
    <n v="1.7858796296296295"/>
    <n v="2409"/>
    <n v="677"/>
    <n v="25"/>
    <s v="W Pass"/>
    <x v="0"/>
    <s v="High"/>
    <s v="DRV32"/>
    <x v="4"/>
    <s v="External"/>
    <x v="5"/>
    <s v="North_External"/>
    <n v="2.0000000000582077"/>
    <n v="0"/>
  </r>
  <r>
    <s v="D1463"/>
    <n v="1"/>
    <d v="2024-01-20T07:00:00"/>
    <s v="2024-01-20 19:00:00"/>
    <s v="2024-01-20 17:00:00"/>
    <s v="2024-01-20 07:00:00"/>
    <x v="0"/>
    <x v="0"/>
    <x v="4"/>
    <n v="326"/>
    <n v="3765"/>
    <n v="0.96242331288343563"/>
    <n v="3587"/>
    <n v="178"/>
    <n v="21"/>
    <s v="W Pass"/>
    <x v="1"/>
    <s v="High"/>
    <s v="DRV26"/>
    <x v="2"/>
    <s v="External"/>
    <x v="4"/>
    <s v="East_External"/>
    <n v="1.9999999998835847"/>
    <n v="0"/>
  </r>
  <r>
    <s v="D1464"/>
    <n v="1"/>
    <d v="2024-01-20T08:00:00"/>
    <s v="2024-01-20 20:00:00"/>
    <s v="2024-01-20 18:00:00"/>
    <s v="2024-01-20 08:00:00"/>
    <x v="0"/>
    <x v="0"/>
    <x v="2"/>
    <n v="313"/>
    <n v="1549"/>
    <n v="0.41240681576144833"/>
    <n v="1235"/>
    <n v="314"/>
    <n v="12"/>
    <s v="W Pass"/>
    <x v="1"/>
    <s v="High"/>
    <s v="DRV29"/>
    <x v="2"/>
    <s v="External"/>
    <x v="1"/>
    <s v="East_External"/>
    <n v="2.0000000000582077"/>
    <n v="0"/>
  </r>
  <r>
    <s v="D1465"/>
    <n v="1"/>
    <d v="2024-01-20T09:00:00"/>
    <s v="2024-01-20 21:00:00"/>
    <s v="2024-01-20 19:00:00"/>
    <s v="2024-01-20 09:00:00"/>
    <x v="0"/>
    <x v="0"/>
    <x v="5"/>
    <n v="776"/>
    <n v="2170"/>
    <n v="0.23303264604810997"/>
    <n v="2115"/>
    <n v="55"/>
    <n v="16"/>
    <s v="W Pass"/>
    <x v="1"/>
    <s v="Low"/>
    <s v="DRV42"/>
    <x v="2"/>
    <s v="Internal"/>
    <x v="2"/>
    <s v="East_Internal"/>
    <n v="2.0000000000582077"/>
    <n v="0"/>
  </r>
  <r>
    <s v="D1466"/>
    <n v="1"/>
    <d v="2024-01-20T10:00:00"/>
    <s v="2024-01-20 22:00:00"/>
    <s v="2024-01-20 20:00:00"/>
    <s v="2024-01-20 10:00:00"/>
    <x v="0"/>
    <x v="0"/>
    <x v="2"/>
    <n v="916"/>
    <n v="3341"/>
    <n v="0.30394832605531297"/>
    <n v="3113"/>
    <n v="228"/>
    <n v="1"/>
    <s v="W Pass"/>
    <x v="1"/>
    <s v="Medium"/>
    <s v="DRV16"/>
    <x v="4"/>
    <s v="Internal"/>
    <x v="5"/>
    <s v="North_Internal"/>
    <n v="1.9999999998835847"/>
    <n v="0"/>
  </r>
  <r>
    <s v="D1467"/>
    <n v="1"/>
    <d v="2024-01-20T11:00:00"/>
    <s v="2024-01-20 23:00:00"/>
    <s v="2024-01-20 21:00:00"/>
    <s v="2024-01-20 11:00:00"/>
    <x v="0"/>
    <x v="0"/>
    <x v="4"/>
    <n v="857"/>
    <n v="1625"/>
    <n v="0.15801244651886426"/>
    <n v="958"/>
    <n v="667"/>
    <n v="10"/>
    <s v="W Pass"/>
    <x v="2"/>
    <s v="Urgent"/>
    <s v="DRV17"/>
    <x v="2"/>
    <s v="External"/>
    <x v="3"/>
    <s v="East_External"/>
    <n v="2.0000000000582077"/>
    <n v="0"/>
  </r>
  <r>
    <s v="D1468"/>
    <n v="1"/>
    <d v="2024-01-20T12:00:00"/>
    <s v="2024-01-21 00:00:00"/>
    <s v="2024-01-20 22:00:00"/>
    <s v="2024-01-20 12:00:00"/>
    <x v="0"/>
    <x v="0"/>
    <x v="2"/>
    <n v="971"/>
    <n v="1272"/>
    <n v="0.10916580844490216"/>
    <n v="1060"/>
    <n v="212"/>
    <n v="28"/>
    <s v="W Pass"/>
    <x v="3"/>
    <s v="Medium"/>
    <s v="DRV28"/>
    <x v="0"/>
    <s v="Internal"/>
    <x v="0"/>
    <s v="South_Internal"/>
    <n v="2.0000000000582077"/>
    <n v="0"/>
  </r>
  <r>
    <s v="D1469"/>
    <n v="1"/>
    <d v="2024-01-20T13:00:00"/>
    <s v="2024-01-21 01:00:00"/>
    <s v="2024-01-20 23:00:00"/>
    <s v="2024-01-20 13:00:00"/>
    <x v="0"/>
    <x v="0"/>
    <x v="4"/>
    <n v="740"/>
    <n v="1867"/>
    <n v="0.21024774774774774"/>
    <n v="1625"/>
    <n v="242"/>
    <n v="4"/>
    <s v="W Pass"/>
    <x v="2"/>
    <s v="Urgent"/>
    <s v="DRV46"/>
    <x v="3"/>
    <s v="Internal"/>
    <x v="4"/>
    <s v="Central_Internal"/>
    <n v="1.9999999998835847"/>
    <n v="0"/>
  </r>
  <r>
    <s v="D1470"/>
    <n v="1"/>
    <d v="2024-01-20T14:00:00"/>
    <s v="2024-01-21 02:00:00"/>
    <s v="2024-01-21 00:00:00"/>
    <s v="2024-01-20 14:00:00"/>
    <x v="0"/>
    <x v="0"/>
    <x v="4"/>
    <n v="631"/>
    <n v="2411"/>
    <n v="0.31840993132593765"/>
    <n v="2003"/>
    <n v="408"/>
    <n v="14"/>
    <s v="W Pass"/>
    <x v="2"/>
    <s v="High"/>
    <s v="DRV4"/>
    <x v="0"/>
    <s v="External"/>
    <x v="1"/>
    <s v="South_External"/>
    <n v="2.0000000000582077"/>
    <n v="0"/>
  </r>
  <r>
    <s v="D1471"/>
    <n v="1"/>
    <d v="2024-01-20T15:00:00"/>
    <s v="2024-01-21 03:00:00"/>
    <s v="2024-01-21 01:00:00"/>
    <s v="2024-01-20 15:00:00"/>
    <x v="0"/>
    <x v="0"/>
    <x v="3"/>
    <n v="207"/>
    <n v="3658"/>
    <n v="1.4726247987117553"/>
    <n v="3409"/>
    <n v="249"/>
    <n v="17"/>
    <s v="W Pass"/>
    <x v="2"/>
    <s v="High"/>
    <s v="DRV7"/>
    <x v="0"/>
    <s v="Internal"/>
    <x v="0"/>
    <s v="South_Internal"/>
    <n v="2.0000000000582077"/>
    <n v="0"/>
  </r>
  <r>
    <s v="D1472"/>
    <n v="1"/>
    <d v="2024-01-20T16:00:00"/>
    <s v="2024-01-21 04:00:00"/>
    <s v="2024-01-21 02:00:00"/>
    <s v="2024-01-20 16:00:00"/>
    <x v="0"/>
    <x v="0"/>
    <x v="4"/>
    <n v="380"/>
    <n v="2077"/>
    <n v="0.45548245614035088"/>
    <n v="1682"/>
    <n v="395"/>
    <n v="19"/>
    <s v="W Pass"/>
    <x v="1"/>
    <s v="Low"/>
    <s v="DRV9"/>
    <x v="4"/>
    <s v="Internal"/>
    <x v="2"/>
    <s v="North_Internal"/>
    <n v="1.9999999998835847"/>
    <n v="0"/>
  </r>
  <r>
    <s v="D1473"/>
    <n v="1"/>
    <d v="2024-01-20T17:00:00"/>
    <s v="2024-01-21 05:00:00"/>
    <s v="2024-01-21 03:00:00"/>
    <s v="2024-01-20 17:00:00"/>
    <x v="0"/>
    <x v="0"/>
    <x v="3"/>
    <n v="301"/>
    <n v="3502"/>
    <n v="0.96954595791805098"/>
    <n v="3010"/>
    <n v="492"/>
    <n v="26"/>
    <s v="W Pass"/>
    <x v="3"/>
    <s v="Medium"/>
    <s v="DRV45"/>
    <x v="2"/>
    <s v="Internal"/>
    <x v="0"/>
    <s v="East_Internal"/>
    <n v="2.0000000000582077"/>
    <n v="0"/>
  </r>
  <r>
    <s v="D1474"/>
    <n v="1"/>
    <d v="2024-01-20T18:00:00"/>
    <s v="2024-01-21 06:00:00"/>
    <s v="2024-01-21 04:00:00"/>
    <s v="2024-01-20 18:00:00"/>
    <x v="0"/>
    <x v="0"/>
    <x v="2"/>
    <n v="522"/>
    <n v="3650"/>
    <n v="0.58269476372924645"/>
    <n v="3491"/>
    <n v="159"/>
    <n v="15"/>
    <s v="W Pass"/>
    <x v="1"/>
    <s v="High"/>
    <s v="DRV38"/>
    <x v="1"/>
    <s v="External"/>
    <x v="0"/>
    <s v="West_External"/>
    <n v="2.0000000000582077"/>
    <n v="0"/>
  </r>
  <r>
    <s v="D1475"/>
    <n v="1"/>
    <d v="2024-01-20T19:00:00"/>
    <s v="2024-01-21 07:00:00"/>
    <s v="2024-01-21 05:00:00"/>
    <s v="2024-01-20 19:00:00"/>
    <x v="0"/>
    <x v="0"/>
    <x v="3"/>
    <n v="255"/>
    <n v="1692"/>
    <n v="0.55294117647058827"/>
    <n v="1406"/>
    <n v="286"/>
    <n v="23"/>
    <s v="W Pass"/>
    <x v="0"/>
    <s v="Medium"/>
    <s v="DRV10"/>
    <x v="1"/>
    <s v="Internal"/>
    <x v="0"/>
    <s v="West_Internal"/>
    <n v="1.9999999998835847"/>
    <n v="0"/>
  </r>
  <r>
    <s v="D1476"/>
    <n v="1"/>
    <d v="2024-01-20T20:00:00"/>
    <s v="2024-01-21 08:00:00"/>
    <s v="2024-01-21 06:00:00"/>
    <s v="2024-01-20 20:00:00"/>
    <x v="0"/>
    <x v="0"/>
    <x v="2"/>
    <n v="255"/>
    <n v="2090"/>
    <n v="0.68300653594771243"/>
    <n v="1935"/>
    <n v="155"/>
    <n v="17"/>
    <s v="W Pass"/>
    <x v="2"/>
    <s v="Medium"/>
    <s v="DRV13"/>
    <x v="3"/>
    <s v="Internal"/>
    <x v="2"/>
    <s v="Central_Internal"/>
    <n v="2.0000000000582077"/>
    <n v="0"/>
  </r>
  <r>
    <s v="D1477"/>
    <n v="1"/>
    <d v="2024-01-20T21:00:00"/>
    <s v="2024-01-21 09:00:00"/>
    <s v="2024-01-21 07:00:00"/>
    <s v="2024-01-20 21:00:00"/>
    <x v="0"/>
    <x v="0"/>
    <x v="3"/>
    <n v="607"/>
    <n v="2734"/>
    <n v="0.37534321801208126"/>
    <n v="2341"/>
    <n v="393"/>
    <n v="29"/>
    <s v="W Pass"/>
    <x v="3"/>
    <s v="Low"/>
    <s v="DRV26"/>
    <x v="4"/>
    <s v="External"/>
    <x v="0"/>
    <s v="North_External"/>
    <n v="2.0000000000582077"/>
    <n v="0"/>
  </r>
  <r>
    <s v="D1478"/>
    <n v="1"/>
    <d v="2024-01-20T22:00:00"/>
    <s v="2024-01-21 10:00:00"/>
    <s v="2024-01-21 08:00:00"/>
    <s v="2024-01-20 22:00:00"/>
    <x v="0"/>
    <x v="0"/>
    <x v="4"/>
    <n v="710"/>
    <n v="2793"/>
    <n v="0.32781690140845071"/>
    <n v="2314"/>
    <n v="479"/>
    <n v="18"/>
    <s v="W Pass"/>
    <x v="1"/>
    <s v="Low"/>
    <s v="DRV12"/>
    <x v="3"/>
    <s v="External"/>
    <x v="3"/>
    <s v="Central_External"/>
    <n v="1.9999999998835847"/>
    <n v="0"/>
  </r>
  <r>
    <s v="D1479"/>
    <n v="1"/>
    <d v="2024-01-20T23:00:00"/>
    <s v="2024-01-21 11:00:00"/>
    <s v="2024-01-21 09:00:00"/>
    <s v="2024-01-20 23:00:00"/>
    <x v="0"/>
    <x v="0"/>
    <x v="5"/>
    <n v="468"/>
    <n v="2585"/>
    <n v="0.4602920227920228"/>
    <n v="2485"/>
    <n v="100"/>
    <n v="17"/>
    <s v="W Pass"/>
    <x v="2"/>
    <s v="Low"/>
    <s v="DRV27"/>
    <x v="0"/>
    <s v="External"/>
    <x v="3"/>
    <s v="South_External"/>
    <n v="2.0000000000582077"/>
    <n v="0"/>
  </r>
  <r>
    <s v="D1480"/>
    <n v="1"/>
    <d v="2024-01-21T00:00:00"/>
    <s v="2024-01-21 12:00:00"/>
    <s v="2024-01-21 10:00:00"/>
    <s v="2024-01-21 00:00:00"/>
    <x v="0"/>
    <x v="0"/>
    <x v="3"/>
    <n v="358"/>
    <n v="2634"/>
    <n v="0.61312849162011174"/>
    <n v="2467"/>
    <n v="167"/>
    <n v="11"/>
    <s v="W Pass"/>
    <x v="3"/>
    <s v="Urgent"/>
    <s v="DRV24"/>
    <x v="3"/>
    <s v="External"/>
    <x v="1"/>
    <s v="Central_External"/>
    <n v="2.0000000000582077"/>
    <n v="0"/>
  </r>
  <r>
    <s v="D1481"/>
    <n v="1"/>
    <d v="2024-01-21T01:00:00"/>
    <s v="2024-01-21 13:00:00"/>
    <s v="2024-01-21 11:00:00"/>
    <s v="2024-01-21 01:00:00"/>
    <x v="0"/>
    <x v="0"/>
    <x v="5"/>
    <n v="219"/>
    <n v="2573"/>
    <n v="0.97907153729071539"/>
    <n v="2127"/>
    <n v="446"/>
    <n v="6"/>
    <s v="W Pass"/>
    <x v="1"/>
    <s v="Low"/>
    <s v="DRV19"/>
    <x v="2"/>
    <s v="External"/>
    <x v="5"/>
    <s v="East_External"/>
    <n v="1.9999999998835847"/>
    <n v="0"/>
  </r>
  <r>
    <s v="D1482"/>
    <n v="1"/>
    <d v="2024-01-21T02:00:00"/>
    <s v="2024-01-21 14:00:00"/>
    <s v="2024-01-21 12:00:00"/>
    <s v="2024-01-21 02:00:00"/>
    <x v="0"/>
    <x v="0"/>
    <x v="2"/>
    <n v="693"/>
    <n v="1382"/>
    <n v="0.16618566618566619"/>
    <n v="1232"/>
    <n v="150"/>
    <n v="20"/>
    <s v="W Pass"/>
    <x v="2"/>
    <s v="Low"/>
    <s v="DRV10"/>
    <x v="3"/>
    <s v="Internal"/>
    <x v="0"/>
    <s v="Central_Internal"/>
    <n v="2.0000000000582077"/>
    <n v="0"/>
  </r>
  <r>
    <s v="D1483"/>
    <n v="1"/>
    <d v="2024-01-21T03:00:00"/>
    <s v="2024-01-21 15:00:00"/>
    <s v="2024-01-21 13:00:00"/>
    <s v="2024-01-21 03:00:00"/>
    <x v="0"/>
    <x v="0"/>
    <x v="3"/>
    <n v="193"/>
    <n v="2984"/>
    <n v="1.2884283246977548"/>
    <n v="2446"/>
    <n v="538"/>
    <n v="15"/>
    <s v="W Pass"/>
    <x v="3"/>
    <s v="High"/>
    <s v="DRV11"/>
    <x v="0"/>
    <s v="External"/>
    <x v="5"/>
    <s v="South_External"/>
    <n v="2.0000000000582077"/>
    <n v="0"/>
  </r>
  <r>
    <s v="D1484"/>
    <n v="1"/>
    <d v="2024-01-21T04:00:00"/>
    <s v="2024-01-21 16:00:00"/>
    <s v="2024-01-21 14:00:00"/>
    <s v="2024-01-21 04:00:00"/>
    <x v="0"/>
    <x v="0"/>
    <x v="2"/>
    <n v="370"/>
    <n v="1984"/>
    <n v="0.44684684684684683"/>
    <n v="1658"/>
    <n v="326"/>
    <n v="18"/>
    <s v="W Pass"/>
    <x v="2"/>
    <s v="High"/>
    <s v="DRV16"/>
    <x v="4"/>
    <s v="Internal"/>
    <x v="3"/>
    <s v="North_Internal"/>
    <n v="1.9999999998835847"/>
    <n v="0"/>
  </r>
  <r>
    <s v="D1485"/>
    <n v="1"/>
    <d v="2024-01-21T05:00:00"/>
    <s v="2024-01-21 17:00:00"/>
    <s v="2024-01-21 15:00:00"/>
    <s v="2024-01-21 05:00:00"/>
    <x v="0"/>
    <x v="0"/>
    <x v="4"/>
    <n v="138"/>
    <n v="995"/>
    <n v="0.60084541062801933"/>
    <n v="422"/>
    <n v="573"/>
    <n v="16"/>
    <s v="W Pass"/>
    <x v="1"/>
    <s v="Urgent"/>
    <s v="DRV13"/>
    <x v="0"/>
    <s v="Internal"/>
    <x v="3"/>
    <s v="South_Internal"/>
    <n v="2.0000000000582077"/>
    <n v="0"/>
  </r>
  <r>
    <s v="D1486"/>
    <n v="1"/>
    <d v="2024-01-21T06:00:00"/>
    <s v="2024-01-21 18:00:00"/>
    <s v="2024-01-21 16:00:00"/>
    <s v="2024-01-21 06:00:00"/>
    <x v="0"/>
    <x v="0"/>
    <x v="2"/>
    <n v="401"/>
    <n v="4580"/>
    <n v="0.95178719866999173"/>
    <n v="3963"/>
    <n v="617"/>
    <n v="5"/>
    <s v="W Pass"/>
    <x v="0"/>
    <s v="Urgent"/>
    <s v="DRV3"/>
    <x v="0"/>
    <s v="External"/>
    <x v="5"/>
    <s v="South_External"/>
    <n v="2.0000000000582077"/>
    <n v="0"/>
  </r>
  <r>
    <s v="D1487"/>
    <n v="1"/>
    <d v="2024-01-21T07:00:00"/>
    <s v="2024-01-21 19:00:00"/>
    <s v="2024-01-21 17:00:00"/>
    <s v="2024-01-21 07:00:00"/>
    <x v="0"/>
    <x v="0"/>
    <x v="0"/>
    <n v="93"/>
    <n v="3055"/>
    <n v="2.7374551971326166"/>
    <n v="2480"/>
    <n v="575"/>
    <n v="25"/>
    <s v="W Pass"/>
    <x v="1"/>
    <s v="High"/>
    <s v="DRV46"/>
    <x v="2"/>
    <s v="External"/>
    <x v="4"/>
    <s v="East_External"/>
    <n v="1.9999999998835847"/>
    <n v="0"/>
  </r>
  <r>
    <s v="D1488"/>
    <n v="1"/>
    <d v="2024-01-21T08:00:00"/>
    <s v="2024-01-21 20:00:00"/>
    <s v="2024-01-21 18:00:00"/>
    <s v="2024-01-21 08:00:00"/>
    <x v="0"/>
    <x v="0"/>
    <x v="1"/>
    <n v="479"/>
    <n v="2040"/>
    <n v="0.35490605427974947"/>
    <n v="1728"/>
    <n v="312"/>
    <n v="9"/>
    <s v="W Pass"/>
    <x v="2"/>
    <s v="Urgent"/>
    <s v="DRV30"/>
    <x v="4"/>
    <s v="External"/>
    <x v="5"/>
    <s v="North_External"/>
    <n v="2.0000000000582077"/>
    <n v="0"/>
  </r>
  <r>
    <s v="D1489"/>
    <n v="1"/>
    <d v="2024-01-21T09:00:00"/>
    <s v="2024-01-21 21:00:00"/>
    <s v="2024-01-21 19:00:00"/>
    <s v="2024-01-21 09:00:00"/>
    <x v="0"/>
    <x v="0"/>
    <x v="2"/>
    <n v="413"/>
    <n v="1248"/>
    <n v="0.25181598062953997"/>
    <n v="991"/>
    <n v="257"/>
    <n v="12"/>
    <s v="W Pass"/>
    <x v="1"/>
    <s v="Low"/>
    <s v="DRV38"/>
    <x v="4"/>
    <s v="Internal"/>
    <x v="4"/>
    <s v="North_Internal"/>
    <n v="2.0000000000582077"/>
    <n v="0"/>
  </r>
  <r>
    <s v="D1490"/>
    <n v="1"/>
    <d v="2024-01-21T10:00:00"/>
    <s v="2024-01-21 22:00:00"/>
    <s v="2024-01-21 20:00:00"/>
    <s v="2024-01-21 10:00:00"/>
    <x v="0"/>
    <x v="0"/>
    <x v="1"/>
    <n v="257"/>
    <n v="2932"/>
    <n v="0.95071335927367051"/>
    <n v="2409"/>
    <n v="523"/>
    <n v="18"/>
    <s v="W Pass"/>
    <x v="0"/>
    <s v="Urgent"/>
    <s v="DRV9"/>
    <x v="1"/>
    <s v="Internal"/>
    <x v="0"/>
    <s v="West_Internal"/>
    <n v="1.9999999998835847"/>
    <n v="0"/>
  </r>
  <r>
    <s v="D1491"/>
    <n v="1"/>
    <d v="2024-01-21T11:00:00"/>
    <s v="2024-01-21 23:00:00"/>
    <s v="2024-01-21 21:00:00"/>
    <s v="2024-01-21 11:00:00"/>
    <x v="0"/>
    <x v="0"/>
    <x v="3"/>
    <n v="450"/>
    <n v="2663"/>
    <n v="0.49314814814814817"/>
    <n v="2323"/>
    <n v="340"/>
    <n v="21"/>
    <s v="W Pass"/>
    <x v="1"/>
    <s v="High"/>
    <s v="DRV5"/>
    <x v="0"/>
    <s v="Internal"/>
    <x v="0"/>
    <s v="South_Internal"/>
    <n v="2.0000000000582077"/>
    <n v="0"/>
  </r>
  <r>
    <s v="D1492"/>
    <n v="1"/>
    <d v="2024-01-21T12:00:00"/>
    <s v="2024-01-22 00:00:00"/>
    <s v="2024-01-21 22:00:00"/>
    <s v="2024-01-21 12:00:00"/>
    <x v="0"/>
    <x v="0"/>
    <x v="3"/>
    <n v="126"/>
    <n v="2971"/>
    <n v="1.96494708994709"/>
    <n v="2733"/>
    <n v="238"/>
    <n v="3"/>
    <s v="W Pass"/>
    <x v="0"/>
    <s v="Medium"/>
    <s v="DRV42"/>
    <x v="2"/>
    <s v="Internal"/>
    <x v="1"/>
    <s v="East_Internal"/>
    <n v="2.0000000000582077"/>
    <n v="0"/>
  </r>
  <r>
    <s v="D1493"/>
    <n v="1"/>
    <d v="2024-01-21T13:00:00"/>
    <s v="2024-01-22 01:00:00"/>
    <s v="2024-01-21 23:00:00"/>
    <s v="2024-01-21 13:00:00"/>
    <x v="0"/>
    <x v="0"/>
    <x v="1"/>
    <n v="852"/>
    <n v="989"/>
    <n v="9.6733176838810636E-2"/>
    <n v="513"/>
    <n v="476"/>
    <n v="11"/>
    <s v="W Pass"/>
    <x v="3"/>
    <s v="Urgent"/>
    <s v="DRV5"/>
    <x v="4"/>
    <s v="Internal"/>
    <x v="0"/>
    <s v="North_Internal"/>
    <n v="1.9999999998835847"/>
    <n v="0"/>
  </r>
  <r>
    <s v="D1494"/>
    <n v="1"/>
    <d v="2024-01-21T14:00:00"/>
    <s v="2024-01-22 02:00:00"/>
    <s v="2024-01-22 00:00:00"/>
    <s v="2024-01-21 14:00:00"/>
    <x v="0"/>
    <x v="0"/>
    <x v="2"/>
    <n v="708"/>
    <n v="4608"/>
    <n v="0.5423728813559322"/>
    <n v="4446"/>
    <n v="162"/>
    <n v="18"/>
    <s v="W Pass"/>
    <x v="1"/>
    <s v="High"/>
    <s v="DRV38"/>
    <x v="3"/>
    <s v="Internal"/>
    <x v="4"/>
    <s v="Central_Internal"/>
    <n v="2.0000000000582077"/>
    <n v="0"/>
  </r>
  <r>
    <s v="D1495"/>
    <n v="1"/>
    <d v="2024-01-21T15:00:00"/>
    <s v="2024-01-22 03:00:00"/>
    <s v="2024-01-22 01:00:00"/>
    <s v="2024-01-21 15:00:00"/>
    <x v="0"/>
    <x v="0"/>
    <x v="3"/>
    <n v="56"/>
    <n v="2561"/>
    <n v="3.8110119047619047"/>
    <n v="2414"/>
    <n v="147"/>
    <n v="15"/>
    <s v="W Pass"/>
    <x v="1"/>
    <s v="Low"/>
    <s v="DRV30"/>
    <x v="1"/>
    <s v="Internal"/>
    <x v="0"/>
    <s v="West_Internal"/>
    <n v="2.0000000000582077"/>
    <n v="0"/>
  </r>
  <r>
    <s v="D1496"/>
    <n v="1"/>
    <d v="2024-01-21T16:00:00"/>
    <s v="2024-01-22 04:00:00"/>
    <s v="2024-01-22 02:00:00"/>
    <s v="2024-01-21 16:00:00"/>
    <x v="0"/>
    <x v="0"/>
    <x v="1"/>
    <n v="141"/>
    <n v="2042"/>
    <n v="1.206855791962175"/>
    <n v="1880"/>
    <n v="162"/>
    <n v="11"/>
    <s v="W Pass"/>
    <x v="2"/>
    <s v="Urgent"/>
    <s v="DRV6"/>
    <x v="3"/>
    <s v="External"/>
    <x v="0"/>
    <s v="Central_External"/>
    <n v="1.9999999998835847"/>
    <n v="0"/>
  </r>
  <r>
    <s v="D1497"/>
    <n v="1"/>
    <d v="2024-01-21T17:00:00"/>
    <s v="2024-01-22 05:00:00"/>
    <s v="2024-01-22 03:00:00"/>
    <s v="2024-01-21 17:00:00"/>
    <x v="0"/>
    <x v="0"/>
    <x v="2"/>
    <n v="876"/>
    <n v="711"/>
    <n v="6.763698630136987E-2"/>
    <n v="318"/>
    <n v="393"/>
    <n v="21"/>
    <s v="W Pass"/>
    <x v="0"/>
    <s v="Urgent"/>
    <s v="DRV7"/>
    <x v="4"/>
    <s v="External"/>
    <x v="0"/>
    <s v="North_External"/>
    <n v="2.0000000000582077"/>
    <n v="0"/>
  </r>
  <r>
    <s v="D1498"/>
    <n v="1"/>
    <d v="2024-01-21T18:00:00"/>
    <s v="2024-01-22 06:00:00"/>
    <s v="2024-01-22 04:00:00"/>
    <s v="2024-01-21 18:00:00"/>
    <x v="0"/>
    <x v="0"/>
    <x v="1"/>
    <n v="423"/>
    <n v="2992"/>
    <n v="0.58944050433412132"/>
    <n v="2657"/>
    <n v="335"/>
    <n v="16"/>
    <s v="W Pass"/>
    <x v="0"/>
    <s v="Low"/>
    <s v="DRV1"/>
    <x v="2"/>
    <s v="Internal"/>
    <x v="3"/>
    <s v="East_Internal"/>
    <n v="2.0000000000582077"/>
    <n v="0"/>
  </r>
  <r>
    <s v="D1499"/>
    <n v="1"/>
    <d v="2024-01-21T19:00:00"/>
    <s v="2024-01-22 07:00:00"/>
    <s v="2024-01-22 05:00:00"/>
    <s v="2024-01-21 19:00:00"/>
    <x v="0"/>
    <x v="0"/>
    <x v="2"/>
    <n v="840"/>
    <n v="3357"/>
    <n v="0.33303571428571427"/>
    <n v="3080"/>
    <n v="277"/>
    <n v="8"/>
    <s v="W Pass"/>
    <x v="3"/>
    <s v="Medium"/>
    <s v="DRV48"/>
    <x v="2"/>
    <s v="Internal"/>
    <x v="0"/>
    <s v="East_Internal"/>
    <n v="1.9999999998835847"/>
    <n v="0"/>
  </r>
  <r>
    <s v="D1500"/>
    <n v="1"/>
    <d v="2024-01-21T20:00:00"/>
    <s v="2024-01-22 08:00:00"/>
    <s v="2024-01-22 06:00:00"/>
    <s v="2024-01-21 20:00:00"/>
    <x v="0"/>
    <x v="0"/>
    <x v="3"/>
    <n v="818"/>
    <n v="4871"/>
    <n v="0.49623064384678078"/>
    <n v="4103"/>
    <n v="768"/>
    <n v="8"/>
    <s v="W Pass"/>
    <x v="1"/>
    <s v="Medium"/>
    <s v="DRV43"/>
    <x v="4"/>
    <s v="Internal"/>
    <x v="4"/>
    <s v="North_Internal"/>
    <n v="2.0000000000582077"/>
    <n v="0"/>
  </r>
  <r>
    <s v="D1501"/>
    <n v="1"/>
    <d v="2024-01-21T21:00:00"/>
    <s v="2024-01-22 09:00:00"/>
    <s v="2024-01-22 07:00:00"/>
    <s v="2024-01-21 21:00:00"/>
    <x v="0"/>
    <x v="0"/>
    <x v="1"/>
    <n v="346"/>
    <n v="1057"/>
    <n v="0.25457610789980734"/>
    <n v="387"/>
    <n v="670"/>
    <n v="9"/>
    <s v="W Pass"/>
    <x v="1"/>
    <s v="High"/>
    <s v="DRV44"/>
    <x v="2"/>
    <s v="External"/>
    <x v="2"/>
    <s v="East_External"/>
    <n v="2.0000000000582077"/>
    <n v="0"/>
  </r>
  <r>
    <s v="D1502"/>
    <n v="1"/>
    <d v="2024-01-21T22:00:00"/>
    <s v="2024-01-22 10:00:00"/>
    <s v="2024-01-22 08:00:00"/>
    <s v="2024-01-21 22:00:00"/>
    <x v="0"/>
    <x v="0"/>
    <x v="3"/>
    <n v="416"/>
    <n v="3351"/>
    <n v="0.67127403846153844"/>
    <n v="3254"/>
    <n v="97"/>
    <n v="6"/>
    <s v="W Pass"/>
    <x v="3"/>
    <s v="Urgent"/>
    <s v="DRV3"/>
    <x v="1"/>
    <s v="External"/>
    <x v="0"/>
    <s v="West_External"/>
    <n v="1.9999999998835847"/>
    <n v="0"/>
  </r>
  <r>
    <s v="D1503"/>
    <n v="1"/>
    <d v="2024-01-21T23:00:00"/>
    <s v="2024-01-22 11:00:00"/>
    <s v="2024-01-22 09:00:00"/>
    <s v="2024-01-21 23:00:00"/>
    <x v="0"/>
    <x v="0"/>
    <x v="5"/>
    <n v="443"/>
    <n v="4178"/>
    <n v="0.78592927012791569"/>
    <n v="3529"/>
    <n v="649"/>
    <n v="16"/>
    <s v="W Pass"/>
    <x v="1"/>
    <s v="High"/>
    <s v="DRV43"/>
    <x v="1"/>
    <s v="External"/>
    <x v="3"/>
    <s v="West_External"/>
    <n v="2.0000000000582077"/>
    <n v="0"/>
  </r>
  <r>
    <s v="D1504"/>
    <n v="1"/>
    <d v="2024-01-22T00:00:00"/>
    <s v="2024-01-22 12:00:00"/>
    <s v="2024-01-22 10:00:00"/>
    <s v="2024-01-22 00:00:00"/>
    <x v="0"/>
    <x v="0"/>
    <x v="0"/>
    <n v="51"/>
    <n v="1991"/>
    <n v="3.2532679738562091"/>
    <n v="1610"/>
    <n v="381"/>
    <n v="2"/>
    <s v="W Pass"/>
    <x v="1"/>
    <s v="Low"/>
    <s v="DRV33"/>
    <x v="2"/>
    <s v="Internal"/>
    <x v="4"/>
    <s v="East_Internal"/>
    <n v="2.0000000000582077"/>
    <n v="0"/>
  </r>
  <r>
    <s v="D1505"/>
    <n v="1"/>
    <d v="2024-01-22T01:00:00"/>
    <s v="2024-01-22 13:00:00"/>
    <s v="2024-01-22 11:00:00"/>
    <s v="2024-01-22 01:00:00"/>
    <x v="0"/>
    <x v="0"/>
    <x v="2"/>
    <n v="155"/>
    <n v="4287"/>
    <n v="2.3048387096774192"/>
    <n v="3778"/>
    <n v="509"/>
    <n v="23"/>
    <s v="W Pass"/>
    <x v="0"/>
    <s v="Medium"/>
    <s v="DRV46"/>
    <x v="0"/>
    <s v="Internal"/>
    <x v="0"/>
    <s v="South_Internal"/>
    <n v="1.9999999998835847"/>
    <n v="0"/>
  </r>
  <r>
    <s v="D1506"/>
    <n v="1"/>
    <d v="2024-01-22T02:00:00"/>
    <s v="2024-01-22 14:00:00"/>
    <s v="2024-01-22 12:00:00"/>
    <s v="2024-01-22 02:00:00"/>
    <x v="0"/>
    <x v="0"/>
    <x v="2"/>
    <n v="930"/>
    <n v="3082"/>
    <n v="0.27616487455197131"/>
    <n v="2825"/>
    <n v="257"/>
    <n v="28"/>
    <s v="W Pass"/>
    <x v="1"/>
    <s v="High"/>
    <s v="DRV15"/>
    <x v="2"/>
    <s v="Internal"/>
    <x v="2"/>
    <s v="East_Internal"/>
    <n v="2.0000000000582077"/>
    <n v="0"/>
  </r>
  <r>
    <s v="D1507"/>
    <n v="1"/>
    <d v="2024-01-22T03:00:00"/>
    <s v="2024-01-22 15:00:00"/>
    <s v="2024-01-22 13:00:00"/>
    <s v="2024-01-22 03:00:00"/>
    <x v="0"/>
    <x v="0"/>
    <x v="2"/>
    <n v="620"/>
    <n v="953"/>
    <n v="0.12809139784946236"/>
    <n v="702"/>
    <n v="251"/>
    <n v="11"/>
    <s v="W Pass"/>
    <x v="0"/>
    <s v="Medium"/>
    <s v="DRV13"/>
    <x v="4"/>
    <s v="External"/>
    <x v="0"/>
    <s v="North_External"/>
    <n v="2.0000000000582077"/>
    <n v="0"/>
  </r>
  <r>
    <s v="D1508"/>
    <n v="1"/>
    <d v="2024-01-22T04:00:00"/>
    <s v="2024-01-22 16:00:00"/>
    <s v="2024-01-22 14:00:00"/>
    <s v="2024-01-22 04:00:00"/>
    <x v="0"/>
    <x v="0"/>
    <x v="0"/>
    <n v="723"/>
    <n v="3169"/>
    <n v="0.36526048870447209"/>
    <n v="2936"/>
    <n v="233"/>
    <n v="6"/>
    <s v="W Pass"/>
    <x v="2"/>
    <s v="Urgent"/>
    <s v="DRV38"/>
    <x v="0"/>
    <s v="External"/>
    <x v="0"/>
    <s v="South_External"/>
    <n v="1.9999999998835847"/>
    <n v="0"/>
  </r>
  <r>
    <s v="D1509"/>
    <n v="1"/>
    <d v="2024-01-22T05:00:00"/>
    <s v="2024-01-22 17:00:00"/>
    <s v="2024-01-22 15:00:00"/>
    <s v="2024-01-22 05:00:00"/>
    <x v="0"/>
    <x v="0"/>
    <x v="3"/>
    <n v="888"/>
    <n v="1431"/>
    <n v="0.13429054054054054"/>
    <n v="1366"/>
    <n v="65"/>
    <n v="26"/>
    <s v="W Pass"/>
    <x v="0"/>
    <s v="Medium"/>
    <s v="DRV14"/>
    <x v="3"/>
    <s v="Internal"/>
    <x v="0"/>
    <s v="Central_Internal"/>
    <n v="2.0000000000582077"/>
    <n v="0"/>
  </r>
  <r>
    <s v="D1510"/>
    <n v="1"/>
    <d v="2024-01-22T06:00:00"/>
    <s v="2024-01-22 18:00:00"/>
    <s v="2024-01-22 16:00:00"/>
    <s v="2024-01-22 06:00:00"/>
    <x v="0"/>
    <x v="0"/>
    <x v="3"/>
    <n v="971"/>
    <n v="1950"/>
    <n v="0.16735324407826982"/>
    <n v="1262"/>
    <n v="688"/>
    <n v="17"/>
    <s v="W Pass"/>
    <x v="3"/>
    <s v="High"/>
    <s v="DRV31"/>
    <x v="1"/>
    <s v="Internal"/>
    <x v="1"/>
    <s v="West_Internal"/>
    <n v="2.0000000000582077"/>
    <n v="0"/>
  </r>
  <r>
    <s v="D1511"/>
    <n v="1"/>
    <d v="2024-01-22T07:00:00"/>
    <s v="2024-01-22 19:00:00"/>
    <s v="2024-01-22 17:00:00"/>
    <s v="2024-01-22 07:00:00"/>
    <x v="0"/>
    <x v="0"/>
    <x v="3"/>
    <n v="407"/>
    <n v="753"/>
    <n v="0.15417690417690419"/>
    <n v="667"/>
    <n v="86"/>
    <n v="3"/>
    <s v="W Pass"/>
    <x v="1"/>
    <s v="Urgent"/>
    <s v="DRV13"/>
    <x v="3"/>
    <s v="External"/>
    <x v="0"/>
    <s v="Central_External"/>
    <n v="1.9999999998835847"/>
    <n v="0"/>
  </r>
  <r>
    <s v="D1512"/>
    <n v="1"/>
    <d v="2024-01-22T08:00:00"/>
    <s v="2024-01-22 20:00:00"/>
    <s v="2024-01-22 18:00:00"/>
    <s v="2024-01-22 08:00:00"/>
    <x v="0"/>
    <x v="0"/>
    <x v="1"/>
    <n v="714"/>
    <n v="1385"/>
    <n v="0.16164799253034548"/>
    <n v="1123"/>
    <n v="262"/>
    <n v="27"/>
    <s v="W Pass"/>
    <x v="3"/>
    <s v="High"/>
    <s v="DRV31"/>
    <x v="2"/>
    <s v="Internal"/>
    <x v="3"/>
    <s v="East_Internal"/>
    <n v="2.0000000000582077"/>
    <n v="0"/>
  </r>
  <r>
    <s v="D1513"/>
    <n v="1"/>
    <d v="2024-01-22T09:00:00"/>
    <s v="2024-01-22 21:00:00"/>
    <s v="2024-01-22 19:00:00"/>
    <s v="2024-01-22 09:00:00"/>
    <x v="0"/>
    <x v="0"/>
    <x v="2"/>
    <n v="331"/>
    <n v="3136"/>
    <n v="0.78952668680765359"/>
    <n v="2808"/>
    <n v="328"/>
    <n v="19"/>
    <s v="W Pass"/>
    <x v="1"/>
    <s v="High"/>
    <s v="DRV13"/>
    <x v="1"/>
    <s v="Internal"/>
    <x v="3"/>
    <s v="West_Internal"/>
    <n v="2.0000000000582077"/>
    <n v="0"/>
  </r>
  <r>
    <s v="D1514"/>
    <n v="1"/>
    <d v="2024-01-22T10:00:00"/>
    <s v="2024-01-22 22:00:00"/>
    <s v="2024-01-22 20:00:00"/>
    <s v="2024-01-22 10:00:00"/>
    <x v="0"/>
    <x v="0"/>
    <x v="5"/>
    <n v="574"/>
    <n v="4494"/>
    <n v="0.65243902439024393"/>
    <n v="4078"/>
    <n v="416"/>
    <n v="17"/>
    <s v="W Pass"/>
    <x v="1"/>
    <s v="Medium"/>
    <s v="DRV31"/>
    <x v="0"/>
    <s v="External"/>
    <x v="5"/>
    <s v="South_External"/>
    <n v="1.9999999998835847"/>
    <n v="0"/>
  </r>
  <r>
    <s v="D1515"/>
    <n v="1"/>
    <d v="2024-01-22T11:00:00"/>
    <s v="2024-01-22 23:00:00"/>
    <s v="2024-01-22 21:00:00"/>
    <s v="2024-01-22 11:00:00"/>
    <x v="0"/>
    <x v="0"/>
    <x v="4"/>
    <n v="451"/>
    <n v="955"/>
    <n v="0.17645971914264597"/>
    <n v="247"/>
    <n v="708"/>
    <n v="28"/>
    <s v="W Pass"/>
    <x v="0"/>
    <s v="Low"/>
    <s v="DRV17"/>
    <x v="3"/>
    <s v="External"/>
    <x v="3"/>
    <s v="Central_External"/>
    <n v="2.0000000000582077"/>
    <n v="0"/>
  </r>
  <r>
    <s v="D1516"/>
    <n v="1"/>
    <d v="2024-01-22T12:00:00"/>
    <s v="2024-01-23 00:00:00"/>
    <s v="2024-01-22 22:00:00"/>
    <s v="2024-01-22 12:00:00"/>
    <x v="0"/>
    <x v="0"/>
    <x v="4"/>
    <n v="752"/>
    <n v="1040"/>
    <n v="0.11524822695035461"/>
    <n v="551"/>
    <n v="489"/>
    <n v="21"/>
    <s v="W Pass"/>
    <x v="2"/>
    <s v="High"/>
    <s v="DRV5"/>
    <x v="3"/>
    <s v="External"/>
    <x v="2"/>
    <s v="Central_External"/>
    <n v="2.0000000000582077"/>
    <n v="0"/>
  </r>
  <r>
    <s v="D1517"/>
    <n v="1"/>
    <d v="2024-01-22T13:00:00"/>
    <s v="2024-01-23 01:00:00"/>
    <s v="2024-01-22 23:00:00"/>
    <s v="2024-01-22 13:00:00"/>
    <x v="0"/>
    <x v="0"/>
    <x v="3"/>
    <n v="974"/>
    <n v="2919"/>
    <n v="0.24974332648870637"/>
    <n v="2665"/>
    <n v="254"/>
    <n v="26"/>
    <s v="W Pass"/>
    <x v="3"/>
    <s v="Low"/>
    <s v="DRV33"/>
    <x v="4"/>
    <s v="Internal"/>
    <x v="5"/>
    <s v="North_Internal"/>
    <n v="1.9999999998835847"/>
    <n v="0"/>
  </r>
  <r>
    <s v="D1518"/>
    <n v="1"/>
    <d v="2024-01-22T14:00:00"/>
    <s v="2024-01-23 02:00:00"/>
    <s v="2024-01-23 00:00:00"/>
    <s v="2024-01-22 14:00:00"/>
    <x v="0"/>
    <x v="0"/>
    <x v="3"/>
    <n v="371"/>
    <n v="2403"/>
    <n v="0.53975741239892183"/>
    <n v="1654"/>
    <n v="749"/>
    <n v="2"/>
    <s v="W Pass"/>
    <x v="0"/>
    <s v="Low"/>
    <s v="DRV46"/>
    <x v="2"/>
    <s v="External"/>
    <x v="5"/>
    <s v="East_External"/>
    <n v="2.0000000000582077"/>
    <n v="0"/>
  </r>
  <r>
    <s v="D1519"/>
    <n v="1"/>
    <d v="2024-01-22T15:00:00"/>
    <s v="2024-01-23 03:00:00"/>
    <s v="2024-01-23 01:00:00"/>
    <s v="2024-01-22 15:00:00"/>
    <x v="0"/>
    <x v="0"/>
    <x v="3"/>
    <n v="237"/>
    <n v="2774"/>
    <n v="0.97538677918424754"/>
    <n v="2133"/>
    <n v="641"/>
    <n v="13"/>
    <s v="W Pass"/>
    <x v="3"/>
    <s v="Urgent"/>
    <s v="DRV30"/>
    <x v="3"/>
    <s v="Internal"/>
    <x v="2"/>
    <s v="Central_Internal"/>
    <n v="2.0000000000582077"/>
    <n v="0"/>
  </r>
  <r>
    <s v="D1520"/>
    <n v="1"/>
    <d v="2024-01-22T16:00:00"/>
    <s v="2024-01-23 04:00:00"/>
    <s v="2024-01-23 02:00:00"/>
    <s v="2024-01-22 16:00:00"/>
    <x v="0"/>
    <x v="0"/>
    <x v="5"/>
    <n v="716"/>
    <n v="2727"/>
    <n v="0.31738826815642457"/>
    <n v="2264"/>
    <n v="463"/>
    <n v="21"/>
    <s v="W Pass"/>
    <x v="3"/>
    <s v="Low"/>
    <s v="DRV41"/>
    <x v="0"/>
    <s v="Internal"/>
    <x v="2"/>
    <s v="South_Internal"/>
    <n v="1.9999999998835847"/>
    <n v="0"/>
  </r>
  <r>
    <s v="D1521"/>
    <n v="1"/>
    <d v="2024-01-22T17:00:00"/>
    <s v="2024-01-23 05:00:00"/>
    <s v="2024-01-23 03:00:00"/>
    <s v="2024-01-22 17:00:00"/>
    <x v="0"/>
    <x v="0"/>
    <x v="4"/>
    <n v="509"/>
    <n v="3886"/>
    <n v="0.63621480026195154"/>
    <n v="3433"/>
    <n v="453"/>
    <n v="24"/>
    <s v="W Pass"/>
    <x v="2"/>
    <s v="Medium"/>
    <s v="DRV31"/>
    <x v="4"/>
    <s v="Internal"/>
    <x v="5"/>
    <s v="North_Internal"/>
    <n v="2.0000000000582077"/>
    <n v="0"/>
  </r>
  <r>
    <s v="D1522"/>
    <n v="1"/>
    <d v="2024-01-22T18:00:00"/>
    <s v="2024-01-23 06:00:00"/>
    <s v="2024-01-23 04:00:00"/>
    <s v="2024-01-22 18:00:00"/>
    <x v="0"/>
    <x v="0"/>
    <x v="5"/>
    <n v="924"/>
    <n v="1799"/>
    <n v="0.16224747474747475"/>
    <n v="1636"/>
    <n v="163"/>
    <n v="23"/>
    <s v="W Pass"/>
    <x v="0"/>
    <s v="Low"/>
    <s v="DRV41"/>
    <x v="1"/>
    <s v="External"/>
    <x v="2"/>
    <s v="West_External"/>
    <n v="2.0000000000582077"/>
    <n v="0"/>
  </r>
  <r>
    <s v="D1523"/>
    <n v="1"/>
    <d v="2024-01-22T19:00:00"/>
    <s v="2024-01-23 07:00:00"/>
    <s v="2024-01-23 05:00:00"/>
    <s v="2024-01-22 19:00:00"/>
    <x v="0"/>
    <x v="0"/>
    <x v="4"/>
    <n v="402"/>
    <n v="2992"/>
    <n v="0.62023217247097839"/>
    <n v="2522"/>
    <n v="470"/>
    <n v="11"/>
    <s v="W Pass"/>
    <x v="1"/>
    <s v="Medium"/>
    <s v="DRV19"/>
    <x v="2"/>
    <s v="Internal"/>
    <x v="3"/>
    <s v="East_Internal"/>
    <n v="1.9999999998835847"/>
    <n v="0"/>
  </r>
  <r>
    <s v="D1524"/>
    <n v="1"/>
    <d v="2024-01-22T20:00:00"/>
    <s v="2024-01-23 08:00:00"/>
    <s v="2024-01-23 06:00:00"/>
    <s v="2024-01-22 20:00:00"/>
    <x v="0"/>
    <x v="0"/>
    <x v="5"/>
    <n v="483"/>
    <n v="3679"/>
    <n v="0.63474810213940647"/>
    <n v="3074"/>
    <n v="605"/>
    <n v="2"/>
    <s v="W Pass"/>
    <x v="3"/>
    <s v="Low"/>
    <s v="DRV25"/>
    <x v="4"/>
    <s v="Internal"/>
    <x v="0"/>
    <s v="North_Internal"/>
    <n v="2.0000000000582077"/>
    <n v="0"/>
  </r>
  <r>
    <s v="D1525"/>
    <n v="1"/>
    <d v="2024-01-22T21:00:00"/>
    <s v="2024-01-23 09:00:00"/>
    <s v="2024-01-23 07:00:00"/>
    <s v="2024-01-22 21:00:00"/>
    <x v="0"/>
    <x v="0"/>
    <x v="2"/>
    <n v="485"/>
    <n v="4119"/>
    <n v="0.70773195876288664"/>
    <n v="3879"/>
    <n v="240"/>
    <n v="9"/>
    <s v="W Pass"/>
    <x v="1"/>
    <s v="Medium"/>
    <s v="DRV18"/>
    <x v="3"/>
    <s v="Internal"/>
    <x v="3"/>
    <s v="Central_Internal"/>
    <n v="2.0000000000582077"/>
    <n v="0"/>
  </r>
  <r>
    <s v="D1526"/>
    <n v="1"/>
    <d v="2024-01-22T22:00:00"/>
    <s v="2024-01-23 10:00:00"/>
    <s v="2024-01-23 08:00:00"/>
    <s v="2024-01-22 22:00:00"/>
    <x v="0"/>
    <x v="0"/>
    <x v="5"/>
    <n v="226"/>
    <n v="3602"/>
    <n v="1.3281710914454277"/>
    <n v="3064"/>
    <n v="538"/>
    <n v="21"/>
    <s v="W Pass"/>
    <x v="1"/>
    <s v="High"/>
    <s v="DRV39"/>
    <x v="0"/>
    <s v="External"/>
    <x v="3"/>
    <s v="South_External"/>
    <n v="1.9999999998835847"/>
    <n v="0"/>
  </r>
  <r>
    <s v="D1527"/>
    <n v="1"/>
    <d v="2024-01-22T23:00:00"/>
    <s v="2024-01-23 11:00:00"/>
    <s v="2024-01-23 09:00:00"/>
    <s v="2024-01-22 23:00:00"/>
    <x v="0"/>
    <x v="0"/>
    <x v="2"/>
    <n v="810"/>
    <n v="3839"/>
    <n v="0.39495884773662554"/>
    <n v="3122"/>
    <n v="717"/>
    <n v="3"/>
    <s v="W Pass"/>
    <x v="2"/>
    <s v="High"/>
    <s v="DRV11"/>
    <x v="1"/>
    <s v="External"/>
    <x v="4"/>
    <s v="West_External"/>
    <n v="2.0000000000582077"/>
    <n v="0"/>
  </r>
  <r>
    <s v="D1528"/>
    <n v="1"/>
    <d v="2024-01-23T00:00:00"/>
    <s v="2024-01-23 12:00:00"/>
    <s v="2024-01-23 10:00:00"/>
    <s v="2024-01-23 00:00:00"/>
    <x v="0"/>
    <x v="0"/>
    <x v="3"/>
    <n v="657"/>
    <n v="1286"/>
    <n v="0.16311516996448502"/>
    <n v="673"/>
    <n v="613"/>
    <n v="17"/>
    <s v="W Pass"/>
    <x v="1"/>
    <s v="High"/>
    <s v="DRV50"/>
    <x v="1"/>
    <s v="Internal"/>
    <x v="3"/>
    <s v="West_Internal"/>
    <n v="2.0000000000582077"/>
    <n v="0"/>
  </r>
  <r>
    <s v="D1529"/>
    <n v="1"/>
    <d v="2024-01-23T01:00:00"/>
    <s v="2024-01-23 13:00:00"/>
    <s v="2024-01-23 11:00:00"/>
    <s v="2024-01-23 01:00:00"/>
    <x v="0"/>
    <x v="0"/>
    <x v="4"/>
    <n v="341"/>
    <n v="1816"/>
    <n v="0.44379276637341153"/>
    <n v="1226"/>
    <n v="590"/>
    <n v="13"/>
    <s v="W Pass"/>
    <x v="1"/>
    <s v="Low"/>
    <s v="DRV13"/>
    <x v="1"/>
    <s v="External"/>
    <x v="0"/>
    <s v="West_External"/>
    <n v="1.9999999998835847"/>
    <n v="0"/>
  </r>
  <r>
    <s v="D1530"/>
    <n v="1"/>
    <d v="2024-01-23T02:00:00"/>
    <s v="2024-01-23 14:00:00"/>
    <s v="2024-01-23 12:00:00"/>
    <s v="2024-01-23 02:00:00"/>
    <x v="0"/>
    <x v="0"/>
    <x v="2"/>
    <n v="466"/>
    <n v="3684"/>
    <n v="0.65879828326180256"/>
    <n v="3182"/>
    <n v="502"/>
    <n v="8"/>
    <s v="W Pass"/>
    <x v="1"/>
    <s v="Urgent"/>
    <s v="DRV35"/>
    <x v="1"/>
    <s v="External"/>
    <x v="0"/>
    <s v="West_External"/>
    <n v="2.0000000000582077"/>
    <n v="0"/>
  </r>
  <r>
    <s v="D1531"/>
    <n v="1"/>
    <d v="2024-01-23T03:00:00"/>
    <s v="2024-01-23 15:00:00"/>
    <s v="2024-01-23 13:00:00"/>
    <s v="2024-01-23 03:00:00"/>
    <x v="0"/>
    <x v="0"/>
    <x v="0"/>
    <n v="676"/>
    <n v="2825"/>
    <n v="0.34824950690335305"/>
    <n v="2653"/>
    <n v="172"/>
    <n v="11"/>
    <s v="W Pass"/>
    <x v="3"/>
    <s v="Low"/>
    <s v="DRV1"/>
    <x v="0"/>
    <s v="External"/>
    <x v="1"/>
    <s v="South_External"/>
    <n v="2.0000000000582077"/>
    <n v="0"/>
  </r>
  <r>
    <s v="D1532"/>
    <n v="1"/>
    <d v="2024-01-23T04:00:00"/>
    <s v="2024-01-23 16:00:00"/>
    <s v="2024-01-23 14:00:00"/>
    <s v="2024-01-23 04:00:00"/>
    <x v="0"/>
    <x v="0"/>
    <x v="1"/>
    <n v="719"/>
    <n v="2777"/>
    <n v="0.32185906351414001"/>
    <n v="1990"/>
    <n v="787"/>
    <n v="23"/>
    <s v="W Pass"/>
    <x v="0"/>
    <s v="Medium"/>
    <s v="DRV8"/>
    <x v="1"/>
    <s v="Internal"/>
    <x v="0"/>
    <s v="West_Internal"/>
    <n v="1.9999999998835847"/>
    <n v="0"/>
  </r>
  <r>
    <s v="D1533"/>
    <n v="1"/>
    <d v="2024-01-23T05:00:00"/>
    <s v="2024-01-23 17:00:00"/>
    <s v="2024-01-23 15:00:00"/>
    <s v="2024-01-23 05:00:00"/>
    <x v="0"/>
    <x v="0"/>
    <x v="3"/>
    <n v="346"/>
    <n v="4655"/>
    <n v="1.1211464354527938"/>
    <n v="4385"/>
    <n v="270"/>
    <n v="12"/>
    <s v="W Pass"/>
    <x v="2"/>
    <s v="Low"/>
    <s v="DRV14"/>
    <x v="3"/>
    <s v="Internal"/>
    <x v="1"/>
    <s v="Central_Internal"/>
    <n v="2.0000000000582077"/>
    <n v="0"/>
  </r>
  <r>
    <s v="D1534"/>
    <n v="1"/>
    <d v="2024-01-23T06:00:00"/>
    <s v="2024-01-23 18:00:00"/>
    <s v="2024-01-23 16:00:00"/>
    <s v="2024-01-23 06:00:00"/>
    <x v="0"/>
    <x v="0"/>
    <x v="2"/>
    <n v="761"/>
    <n v="2113"/>
    <n v="0.23138414367060886"/>
    <n v="1513"/>
    <n v="600"/>
    <n v="24"/>
    <s v="W Pass"/>
    <x v="3"/>
    <s v="Medium"/>
    <s v="DRV8"/>
    <x v="1"/>
    <s v="Internal"/>
    <x v="4"/>
    <s v="West_Internal"/>
    <n v="2.0000000000582077"/>
    <n v="0"/>
  </r>
  <r>
    <s v="D1535"/>
    <n v="1"/>
    <d v="2024-01-23T07:00:00"/>
    <s v="2024-01-23 19:00:00"/>
    <s v="2024-01-23 17:00:00"/>
    <s v="2024-01-23 07:00:00"/>
    <x v="0"/>
    <x v="0"/>
    <x v="2"/>
    <n v="859"/>
    <n v="4469"/>
    <n v="0.433546759798215"/>
    <n v="4230"/>
    <n v="239"/>
    <n v="12"/>
    <s v="W Pass"/>
    <x v="0"/>
    <s v="Low"/>
    <s v="DRV12"/>
    <x v="4"/>
    <s v="External"/>
    <x v="4"/>
    <s v="North_External"/>
    <n v="1.9999999998835847"/>
    <n v="0"/>
  </r>
  <r>
    <s v="D1536"/>
    <n v="1"/>
    <d v="2024-01-23T08:00:00"/>
    <s v="2024-01-23 20:00:00"/>
    <s v="2024-01-23 18:00:00"/>
    <s v="2024-01-23 08:00:00"/>
    <x v="0"/>
    <x v="0"/>
    <x v="0"/>
    <n v="471"/>
    <n v="3555"/>
    <n v="0.62898089171974525"/>
    <n v="2769"/>
    <n v="786"/>
    <n v="12"/>
    <s v="W Pass"/>
    <x v="3"/>
    <s v="High"/>
    <s v="DRV48"/>
    <x v="2"/>
    <s v="External"/>
    <x v="2"/>
    <s v="East_External"/>
    <n v="2.0000000000582077"/>
    <n v="0"/>
  </r>
  <r>
    <s v="D1537"/>
    <n v="1"/>
    <d v="2024-01-23T09:00:00"/>
    <s v="2024-01-23 21:00:00"/>
    <s v="2024-01-23 19:00:00"/>
    <s v="2024-01-23 09:00:00"/>
    <x v="0"/>
    <x v="0"/>
    <x v="5"/>
    <n v="883"/>
    <n v="1255"/>
    <n v="0.11844092110230275"/>
    <n v="1116"/>
    <n v="139"/>
    <n v="29"/>
    <s v="W Pass"/>
    <x v="0"/>
    <s v="Urgent"/>
    <s v="DRV43"/>
    <x v="2"/>
    <s v="External"/>
    <x v="2"/>
    <s v="East_External"/>
    <n v="2.0000000000582077"/>
    <n v="0"/>
  </r>
  <r>
    <s v="D1538"/>
    <n v="1"/>
    <d v="2024-01-23T10:00:00"/>
    <s v="2024-01-23 22:00:00"/>
    <s v="2024-01-23 20:00:00"/>
    <s v="2024-01-23 10:00:00"/>
    <x v="0"/>
    <x v="0"/>
    <x v="5"/>
    <n v="204"/>
    <n v="4590"/>
    <n v="1.875"/>
    <n v="4141"/>
    <n v="449"/>
    <n v="10"/>
    <s v="W Pass"/>
    <x v="3"/>
    <s v="Urgent"/>
    <s v="DRV40"/>
    <x v="0"/>
    <s v="External"/>
    <x v="2"/>
    <s v="South_External"/>
    <n v="1.9999999998835847"/>
    <n v="0"/>
  </r>
  <r>
    <s v="D1539"/>
    <n v="1"/>
    <d v="2024-01-23T11:00:00"/>
    <s v="2024-01-23 23:00:00"/>
    <s v="2024-01-23 21:00:00"/>
    <s v="2024-01-23 11:00:00"/>
    <x v="0"/>
    <x v="0"/>
    <x v="2"/>
    <n v="82"/>
    <n v="763"/>
    <n v="0.77540650406504064"/>
    <n v="379"/>
    <n v="384"/>
    <n v="26"/>
    <s v="W Pass"/>
    <x v="3"/>
    <s v="Medium"/>
    <s v="DRV29"/>
    <x v="3"/>
    <s v="External"/>
    <x v="4"/>
    <s v="Central_External"/>
    <n v="2.0000000000582077"/>
    <n v="0"/>
  </r>
  <r>
    <s v="D1540"/>
    <n v="1"/>
    <d v="2024-01-23T12:00:00"/>
    <s v="2024-01-24 00:00:00"/>
    <s v="2024-01-23 22:00:00"/>
    <s v="2024-01-23 12:00:00"/>
    <x v="0"/>
    <x v="0"/>
    <x v="5"/>
    <n v="760"/>
    <n v="3379"/>
    <n v="0.37050438596491231"/>
    <n v="3152"/>
    <n v="227"/>
    <n v="12"/>
    <s v="W Pass"/>
    <x v="2"/>
    <s v="Urgent"/>
    <s v="DRV34"/>
    <x v="0"/>
    <s v="External"/>
    <x v="5"/>
    <s v="South_External"/>
    <n v="2.0000000000582077"/>
    <n v="0"/>
  </r>
  <r>
    <s v="D1541"/>
    <n v="1"/>
    <d v="2024-01-23T13:00:00"/>
    <s v="2024-01-24 01:00:00"/>
    <s v="2024-01-23 23:00:00"/>
    <s v="2024-01-23 13:00:00"/>
    <x v="0"/>
    <x v="0"/>
    <x v="1"/>
    <n v="673"/>
    <n v="851"/>
    <n v="0.10537394749876176"/>
    <n v="639"/>
    <n v="212"/>
    <n v="21"/>
    <s v="W Pass"/>
    <x v="0"/>
    <s v="Medium"/>
    <s v="DRV13"/>
    <x v="3"/>
    <s v="External"/>
    <x v="4"/>
    <s v="Central_External"/>
    <n v="1.9999999998835847"/>
    <n v="0"/>
  </r>
  <r>
    <s v="D1542"/>
    <n v="1"/>
    <d v="2024-01-23T14:00:00"/>
    <s v="2024-01-24 02:00:00"/>
    <s v="2024-01-24 00:00:00"/>
    <s v="2024-01-23 14:00:00"/>
    <x v="0"/>
    <x v="0"/>
    <x v="4"/>
    <n v="876"/>
    <n v="2457"/>
    <n v="0.23373287671232876"/>
    <n v="2225"/>
    <n v="232"/>
    <n v="6"/>
    <s v="W Pass"/>
    <x v="1"/>
    <s v="Medium"/>
    <s v="DRV17"/>
    <x v="2"/>
    <s v="Internal"/>
    <x v="1"/>
    <s v="East_Internal"/>
    <n v="2.0000000000582077"/>
    <n v="0"/>
  </r>
  <r>
    <s v="D1543"/>
    <n v="1"/>
    <d v="2024-01-23T15:00:00"/>
    <s v="2024-01-24 03:00:00"/>
    <s v="2024-01-24 01:00:00"/>
    <s v="2024-01-23 15:00:00"/>
    <x v="0"/>
    <x v="0"/>
    <x v="2"/>
    <n v="158"/>
    <n v="4705"/>
    <n v="2.4815400843881856"/>
    <n v="4481"/>
    <n v="224"/>
    <n v="20"/>
    <s v="W Pass"/>
    <x v="0"/>
    <s v="High"/>
    <s v="DRV35"/>
    <x v="0"/>
    <s v="Internal"/>
    <x v="0"/>
    <s v="South_Internal"/>
    <n v="2.0000000000582077"/>
    <n v="0"/>
  </r>
  <r>
    <s v="D1544"/>
    <n v="1"/>
    <d v="2024-01-23T16:00:00"/>
    <s v="2024-01-24 04:00:00"/>
    <s v="2024-01-24 02:00:00"/>
    <s v="2024-01-23 16:00:00"/>
    <x v="0"/>
    <x v="0"/>
    <x v="0"/>
    <n v="539"/>
    <n v="1701"/>
    <n v="0.26298701298701299"/>
    <n v="1424"/>
    <n v="277"/>
    <n v="13"/>
    <s v="W Pass"/>
    <x v="1"/>
    <s v="High"/>
    <s v="DRV15"/>
    <x v="4"/>
    <s v="External"/>
    <x v="4"/>
    <s v="North_External"/>
    <n v="1.9999999998835847"/>
    <n v="0"/>
  </r>
  <r>
    <s v="D1545"/>
    <n v="1"/>
    <d v="2024-01-23T17:00:00"/>
    <s v="2024-01-24 05:00:00"/>
    <s v="2024-01-24 03:00:00"/>
    <s v="2024-01-23 17:00:00"/>
    <x v="0"/>
    <x v="0"/>
    <x v="3"/>
    <n v="138"/>
    <n v="3947"/>
    <n v="2.3834541062801931"/>
    <n v="3849"/>
    <n v="98"/>
    <n v="28"/>
    <s v="W Pass"/>
    <x v="2"/>
    <s v="Urgent"/>
    <s v="DRV48"/>
    <x v="0"/>
    <s v="External"/>
    <x v="0"/>
    <s v="South_External"/>
    <n v="2.0000000000582077"/>
    <n v="0"/>
  </r>
  <r>
    <s v="D1546"/>
    <n v="1"/>
    <d v="2024-01-23T18:00:00"/>
    <s v="2024-01-24 06:00:00"/>
    <s v="2024-01-24 04:00:00"/>
    <s v="2024-01-23 18:00:00"/>
    <x v="0"/>
    <x v="0"/>
    <x v="5"/>
    <n v="278"/>
    <n v="3767"/>
    <n v="1.1291966426858513"/>
    <n v="3623"/>
    <n v="144"/>
    <n v="3"/>
    <s v="W Pass"/>
    <x v="1"/>
    <s v="Low"/>
    <s v="DRV38"/>
    <x v="4"/>
    <s v="External"/>
    <x v="3"/>
    <s v="North_External"/>
    <n v="2.0000000000582077"/>
    <n v="0"/>
  </r>
  <r>
    <s v="D1547"/>
    <n v="1"/>
    <d v="2024-01-23T19:00:00"/>
    <s v="2024-01-24 07:00:00"/>
    <s v="2024-01-24 05:00:00"/>
    <s v="2024-01-23 19:00:00"/>
    <x v="0"/>
    <x v="0"/>
    <x v="3"/>
    <n v="792"/>
    <n v="545"/>
    <n v="5.7344276094276093E-2"/>
    <n v="439"/>
    <n v="106"/>
    <n v="4"/>
    <s v="W Pass"/>
    <x v="2"/>
    <s v="High"/>
    <s v="DRV32"/>
    <x v="0"/>
    <s v="External"/>
    <x v="0"/>
    <s v="South_External"/>
    <n v="1.9999999998835847"/>
    <n v="0"/>
  </r>
  <r>
    <s v="D1548"/>
    <n v="1"/>
    <d v="2024-01-23T20:00:00"/>
    <s v="2024-01-24 08:00:00"/>
    <s v="2024-01-24 06:00:00"/>
    <s v="2024-01-23 20:00:00"/>
    <x v="0"/>
    <x v="0"/>
    <x v="4"/>
    <n v="733"/>
    <n v="2703"/>
    <n v="0.30729877216916779"/>
    <n v="2453"/>
    <n v="250"/>
    <n v="12"/>
    <s v="W Pass"/>
    <x v="1"/>
    <s v="Urgent"/>
    <s v="DRV7"/>
    <x v="3"/>
    <s v="Internal"/>
    <x v="0"/>
    <s v="Central_Internal"/>
    <n v="2.0000000000582077"/>
    <n v="0"/>
  </r>
  <r>
    <s v="D1549"/>
    <n v="1"/>
    <d v="2024-01-23T21:00:00"/>
    <s v="2024-01-24 09:00:00"/>
    <s v="2024-01-24 07:00:00"/>
    <s v="2024-01-23 21:00:00"/>
    <x v="0"/>
    <x v="0"/>
    <x v="3"/>
    <n v="504"/>
    <n v="4746"/>
    <n v="0.78472222222222221"/>
    <n v="4336"/>
    <n v="410"/>
    <n v="13"/>
    <s v="W Pass"/>
    <x v="3"/>
    <s v="Medium"/>
    <s v="DRV8"/>
    <x v="0"/>
    <s v="External"/>
    <x v="3"/>
    <s v="South_External"/>
    <n v="2.0000000000582077"/>
    <n v="0"/>
  </r>
  <r>
    <s v="D1550"/>
    <n v="1"/>
    <d v="2024-01-23T22:00:00"/>
    <s v="2024-01-24 10:00:00"/>
    <s v="2024-01-24 08:00:00"/>
    <s v="2024-01-23 22:00:00"/>
    <x v="0"/>
    <x v="0"/>
    <x v="1"/>
    <n v="502"/>
    <n v="823"/>
    <n v="0.13662018592297476"/>
    <n v="721"/>
    <n v="102"/>
    <n v="11"/>
    <s v="W Pass"/>
    <x v="3"/>
    <s v="Urgent"/>
    <s v="DRV37"/>
    <x v="0"/>
    <s v="Internal"/>
    <x v="5"/>
    <s v="South_Internal"/>
    <n v="1.9999999998835847"/>
    <n v="0"/>
  </r>
  <r>
    <s v="D1551"/>
    <n v="1"/>
    <d v="2024-01-23T23:00:00"/>
    <s v="2024-01-24 11:00:00"/>
    <s v="2024-01-24 09:00:00"/>
    <s v="2024-01-23 23:00:00"/>
    <x v="0"/>
    <x v="0"/>
    <x v="3"/>
    <n v="357"/>
    <n v="1000"/>
    <n v="0.23342670401493931"/>
    <n v="785"/>
    <n v="215"/>
    <n v="11"/>
    <s v="W Pass"/>
    <x v="2"/>
    <s v="Low"/>
    <s v="DRV37"/>
    <x v="0"/>
    <s v="Internal"/>
    <x v="0"/>
    <s v="South_Internal"/>
    <n v="2.0000000000582077"/>
    <n v="0"/>
  </r>
  <r>
    <s v="D1552"/>
    <n v="1"/>
    <d v="2024-01-24T00:00:00"/>
    <s v="2024-01-24 12:00:00"/>
    <s v="2024-01-24 10:00:00"/>
    <s v="2024-01-24 00:00:00"/>
    <x v="0"/>
    <x v="0"/>
    <x v="5"/>
    <n v="643"/>
    <n v="3929"/>
    <n v="0.50920165889061686"/>
    <n v="3705"/>
    <n v="224"/>
    <n v="25"/>
    <s v="W Pass"/>
    <x v="3"/>
    <s v="Low"/>
    <s v="DRV33"/>
    <x v="0"/>
    <s v="Internal"/>
    <x v="3"/>
    <s v="South_Internal"/>
    <n v="2.0000000000582077"/>
    <n v="0"/>
  </r>
  <r>
    <s v="D1553"/>
    <n v="1"/>
    <d v="2024-01-24T01:00:00"/>
    <s v="2024-01-24 13:00:00"/>
    <s v="2024-01-24 11:00:00"/>
    <s v="2024-01-24 01:00:00"/>
    <x v="0"/>
    <x v="0"/>
    <x v="3"/>
    <n v="701"/>
    <n v="2411"/>
    <n v="0.28661436043747029"/>
    <n v="2239"/>
    <n v="172"/>
    <n v="15"/>
    <s v="W Pass"/>
    <x v="1"/>
    <s v="Low"/>
    <s v="DRV26"/>
    <x v="2"/>
    <s v="Internal"/>
    <x v="0"/>
    <s v="East_Internal"/>
    <n v="1.9999999998835847"/>
    <n v="0"/>
  </r>
  <r>
    <s v="D1554"/>
    <n v="1"/>
    <d v="2024-01-24T02:00:00"/>
    <s v="2024-01-24 14:00:00"/>
    <s v="2024-01-24 12:00:00"/>
    <s v="2024-01-24 02:00:00"/>
    <x v="0"/>
    <x v="0"/>
    <x v="1"/>
    <n v="508"/>
    <n v="4066"/>
    <n v="0.66699475065616798"/>
    <n v="3785"/>
    <n v="281"/>
    <n v="22"/>
    <s v="W Pass"/>
    <x v="1"/>
    <s v="Low"/>
    <s v="DRV18"/>
    <x v="1"/>
    <s v="External"/>
    <x v="2"/>
    <s v="West_External"/>
    <n v="2.0000000000582077"/>
    <n v="0"/>
  </r>
  <r>
    <s v="D1555"/>
    <n v="1"/>
    <d v="2024-01-24T03:00:00"/>
    <s v="2024-01-24 15:00:00"/>
    <s v="2024-01-24 13:00:00"/>
    <s v="2024-01-24 03:00:00"/>
    <x v="0"/>
    <x v="0"/>
    <x v="3"/>
    <n v="667"/>
    <n v="707"/>
    <n v="8.8330834582708642E-2"/>
    <n v="-32"/>
    <n v="739"/>
    <n v="20"/>
    <s v="W Pass"/>
    <x v="2"/>
    <s v="Urgent"/>
    <s v="DRV30"/>
    <x v="3"/>
    <s v="External"/>
    <x v="0"/>
    <s v="Central_External"/>
    <n v="2.0000000000582077"/>
    <n v="0"/>
  </r>
  <r>
    <s v="D1556"/>
    <n v="1"/>
    <d v="2024-01-24T04:00:00"/>
    <s v="2024-01-24 16:00:00"/>
    <s v="2024-01-24 14:00:00"/>
    <s v="2024-01-24 04:00:00"/>
    <x v="0"/>
    <x v="0"/>
    <x v="3"/>
    <n v="479"/>
    <n v="1471"/>
    <n v="0.25591510090466252"/>
    <n v="879"/>
    <n v="592"/>
    <n v="15"/>
    <s v="W Pass"/>
    <x v="1"/>
    <s v="Urgent"/>
    <s v="DRV28"/>
    <x v="2"/>
    <s v="External"/>
    <x v="2"/>
    <s v="East_External"/>
    <n v="1.9999999998835847"/>
    <n v="0"/>
  </r>
  <r>
    <s v="D1557"/>
    <n v="1"/>
    <d v="2024-01-24T05:00:00"/>
    <s v="2024-01-24 17:00:00"/>
    <s v="2024-01-24 15:00:00"/>
    <s v="2024-01-24 05:00:00"/>
    <x v="0"/>
    <x v="0"/>
    <x v="5"/>
    <n v="933"/>
    <n v="1720"/>
    <n v="0.15362629510539477"/>
    <n v="1368"/>
    <n v="352"/>
    <n v="13"/>
    <s v="W Pass"/>
    <x v="1"/>
    <s v="Medium"/>
    <s v="DRV5"/>
    <x v="2"/>
    <s v="Internal"/>
    <x v="3"/>
    <s v="East_Internal"/>
    <n v="2.0000000000582077"/>
    <n v="0"/>
  </r>
  <r>
    <s v="D1558"/>
    <n v="1"/>
    <d v="2024-01-24T06:00:00"/>
    <s v="2024-01-24 18:00:00"/>
    <s v="2024-01-24 16:00:00"/>
    <s v="2024-01-24 06:00:00"/>
    <x v="0"/>
    <x v="0"/>
    <x v="3"/>
    <n v="352"/>
    <n v="3953"/>
    <n v="0.93584280303030298"/>
    <n v="3280"/>
    <n v="673"/>
    <n v="17"/>
    <s v="W Pass"/>
    <x v="0"/>
    <s v="High"/>
    <s v="DRV36"/>
    <x v="3"/>
    <s v="Internal"/>
    <x v="1"/>
    <s v="Central_Internal"/>
    <n v="2.0000000000582077"/>
    <n v="0"/>
  </r>
  <r>
    <s v="D1559"/>
    <n v="1"/>
    <d v="2024-01-24T07:00:00"/>
    <s v="2024-01-24 19:00:00"/>
    <s v="2024-01-24 17:00:00"/>
    <s v="2024-01-24 07:00:00"/>
    <x v="0"/>
    <x v="0"/>
    <x v="0"/>
    <n v="541"/>
    <n v="1424"/>
    <n v="0.21934688847812692"/>
    <n v="856"/>
    <n v="568"/>
    <n v="25"/>
    <s v="W Pass"/>
    <x v="2"/>
    <s v="Low"/>
    <s v="DRV4"/>
    <x v="0"/>
    <s v="Internal"/>
    <x v="4"/>
    <s v="South_Internal"/>
    <n v="1.9999999998835847"/>
    <n v="0"/>
  </r>
  <r>
    <s v="D1560"/>
    <n v="1"/>
    <d v="2024-01-24T08:00:00"/>
    <s v="2024-01-24 20:00:00"/>
    <s v="2024-01-24 18:00:00"/>
    <s v="2024-01-24 08:00:00"/>
    <x v="0"/>
    <x v="0"/>
    <x v="0"/>
    <n v="666"/>
    <n v="4050"/>
    <n v="0.5067567567567568"/>
    <n v="3913"/>
    <n v="137"/>
    <n v="10"/>
    <s v="W Pass"/>
    <x v="0"/>
    <s v="Medium"/>
    <s v="DRV1"/>
    <x v="4"/>
    <s v="External"/>
    <x v="4"/>
    <s v="North_External"/>
    <n v="2.0000000000582077"/>
    <n v="0"/>
  </r>
  <r>
    <s v="D1561"/>
    <n v="1"/>
    <d v="2024-01-24T09:00:00"/>
    <s v="2024-01-24 21:00:00"/>
    <s v="2024-01-24 19:00:00"/>
    <s v="2024-01-24 09:00:00"/>
    <x v="0"/>
    <x v="0"/>
    <x v="2"/>
    <n v="214"/>
    <n v="1540"/>
    <n v="0.59968847352024923"/>
    <n v="990"/>
    <n v="550"/>
    <n v="4"/>
    <s v="W Pass"/>
    <x v="0"/>
    <s v="Low"/>
    <s v="DRV40"/>
    <x v="1"/>
    <s v="Internal"/>
    <x v="1"/>
    <s v="West_Internal"/>
    <n v="2.0000000000582077"/>
    <n v="0"/>
  </r>
  <r>
    <s v="D1562"/>
    <n v="1"/>
    <d v="2024-01-24T10:00:00"/>
    <s v="2024-01-24 22:00:00"/>
    <s v="2024-01-24 20:00:00"/>
    <s v="2024-01-24 10:00:00"/>
    <x v="0"/>
    <x v="0"/>
    <x v="2"/>
    <n v="483"/>
    <n v="2529"/>
    <n v="0.43633540372670809"/>
    <n v="2400"/>
    <n v="129"/>
    <n v="8"/>
    <s v="W Pass"/>
    <x v="0"/>
    <s v="High"/>
    <s v="DRV40"/>
    <x v="1"/>
    <s v="Internal"/>
    <x v="2"/>
    <s v="West_Internal"/>
    <n v="1.9999999998835847"/>
    <n v="0"/>
  </r>
  <r>
    <s v="D1563"/>
    <n v="1"/>
    <d v="2024-01-24T11:00:00"/>
    <s v="2024-01-24 23:00:00"/>
    <s v="2024-01-24 21:00:00"/>
    <s v="2024-01-24 11:00:00"/>
    <x v="0"/>
    <x v="0"/>
    <x v="1"/>
    <n v="987"/>
    <n v="3453"/>
    <n v="0.29154002026342452"/>
    <n v="3110"/>
    <n v="343"/>
    <n v="7"/>
    <s v="W Pass"/>
    <x v="2"/>
    <s v="Low"/>
    <s v="DRV29"/>
    <x v="4"/>
    <s v="Internal"/>
    <x v="4"/>
    <s v="North_Internal"/>
    <n v="2.0000000000582077"/>
    <n v="0"/>
  </r>
  <r>
    <s v="D1564"/>
    <n v="1"/>
    <d v="2024-01-24T12:00:00"/>
    <s v="2024-01-25 00:00:00"/>
    <s v="2024-01-24 22:00:00"/>
    <s v="2024-01-24 12:00:00"/>
    <x v="0"/>
    <x v="0"/>
    <x v="2"/>
    <n v="638"/>
    <n v="550"/>
    <n v="7.183908045977011E-2"/>
    <n v="-170"/>
    <n v="720"/>
    <n v="19"/>
    <s v="W Pass"/>
    <x v="0"/>
    <s v="Medium"/>
    <s v="DRV42"/>
    <x v="3"/>
    <s v="External"/>
    <x v="0"/>
    <s v="Central_External"/>
    <n v="2.0000000000582077"/>
    <n v="0"/>
  </r>
  <r>
    <s v="D1565"/>
    <n v="1"/>
    <d v="2024-01-24T13:00:00"/>
    <s v="2024-01-25 01:00:00"/>
    <s v="2024-01-24 23:00:00"/>
    <s v="2024-01-24 13:00:00"/>
    <x v="0"/>
    <x v="0"/>
    <x v="3"/>
    <n v="484"/>
    <n v="1142"/>
    <n v="0.19662534435261708"/>
    <n v="860"/>
    <n v="282"/>
    <n v="26"/>
    <s v="W Pass"/>
    <x v="2"/>
    <s v="High"/>
    <s v="DRV35"/>
    <x v="3"/>
    <s v="Internal"/>
    <x v="3"/>
    <s v="Central_Internal"/>
    <n v="1.9999999998835847"/>
    <n v="0"/>
  </r>
  <r>
    <s v="D1566"/>
    <n v="1"/>
    <d v="2024-01-24T14:00:00"/>
    <s v="2024-01-25 02:00:00"/>
    <s v="2024-01-25 00:00:00"/>
    <s v="2024-01-24 14:00:00"/>
    <x v="0"/>
    <x v="0"/>
    <x v="2"/>
    <n v="567"/>
    <n v="3034"/>
    <n v="0.44591416813639034"/>
    <n v="2853"/>
    <n v="181"/>
    <n v="7"/>
    <s v="W Pass"/>
    <x v="3"/>
    <s v="Medium"/>
    <s v="DRV23"/>
    <x v="1"/>
    <s v="External"/>
    <x v="4"/>
    <s v="West_External"/>
    <n v="2.0000000000582077"/>
    <n v="0"/>
  </r>
  <r>
    <s v="D1567"/>
    <n v="1"/>
    <d v="2024-01-24T15:00:00"/>
    <s v="2024-01-25 03:00:00"/>
    <s v="2024-01-25 01:00:00"/>
    <s v="2024-01-24 15:00:00"/>
    <x v="0"/>
    <x v="0"/>
    <x v="3"/>
    <n v="88"/>
    <n v="846"/>
    <n v="0.80113636363636365"/>
    <n v="301"/>
    <n v="545"/>
    <n v="11"/>
    <s v="W Pass"/>
    <x v="3"/>
    <s v="Urgent"/>
    <s v="DRV15"/>
    <x v="0"/>
    <s v="External"/>
    <x v="2"/>
    <s v="South_External"/>
    <n v="2.0000000000582077"/>
    <n v="0"/>
  </r>
  <r>
    <s v="D1568"/>
    <n v="1"/>
    <d v="2024-01-24T16:00:00"/>
    <s v="2024-01-25 04:00:00"/>
    <s v="2024-01-25 02:00:00"/>
    <s v="2024-01-24 16:00:00"/>
    <x v="0"/>
    <x v="0"/>
    <x v="4"/>
    <n v="278"/>
    <n v="2455"/>
    <n v="0.73591127098321341"/>
    <n v="2120"/>
    <n v="335"/>
    <n v="12"/>
    <s v="W Pass"/>
    <x v="1"/>
    <s v="Low"/>
    <s v="DRV22"/>
    <x v="1"/>
    <s v="External"/>
    <x v="3"/>
    <s v="West_External"/>
    <n v="1.9999999998835847"/>
    <n v="0"/>
  </r>
  <r>
    <s v="D1569"/>
    <n v="1"/>
    <d v="2024-01-24T17:00:00"/>
    <s v="2024-01-25 05:00:00"/>
    <s v="2024-01-25 03:00:00"/>
    <s v="2024-01-24 17:00:00"/>
    <x v="0"/>
    <x v="0"/>
    <x v="3"/>
    <n v="733"/>
    <n v="3794"/>
    <n v="0.43133242382901321"/>
    <n v="3509"/>
    <n v="285"/>
    <n v="23"/>
    <s v="W Pass"/>
    <x v="3"/>
    <s v="Medium"/>
    <s v="DRV15"/>
    <x v="3"/>
    <s v="Internal"/>
    <x v="1"/>
    <s v="Central_Internal"/>
    <n v="2.0000000000582077"/>
    <n v="0"/>
  </r>
  <r>
    <s v="D1570"/>
    <n v="1"/>
    <d v="2024-01-24T18:00:00"/>
    <s v="2024-01-25 06:00:00"/>
    <s v="2024-01-25 04:00:00"/>
    <s v="2024-01-24 18:00:00"/>
    <x v="0"/>
    <x v="0"/>
    <x v="3"/>
    <n v="373"/>
    <n v="2343"/>
    <n v="0.52345844504021444"/>
    <n v="1727"/>
    <n v="616"/>
    <n v="7"/>
    <s v="W Pass"/>
    <x v="1"/>
    <s v="Low"/>
    <s v="DRV11"/>
    <x v="3"/>
    <s v="External"/>
    <x v="5"/>
    <s v="Central_External"/>
    <n v="2.0000000000582077"/>
    <n v="0"/>
  </r>
  <r>
    <s v="D1571"/>
    <n v="1"/>
    <d v="2024-01-24T19:00:00"/>
    <s v="2024-01-25 07:00:00"/>
    <s v="2024-01-25 05:00:00"/>
    <s v="2024-01-24 19:00:00"/>
    <x v="0"/>
    <x v="0"/>
    <x v="4"/>
    <n v="847"/>
    <n v="3261"/>
    <n v="0.32083825265643445"/>
    <n v="3086"/>
    <n v="175"/>
    <n v="12"/>
    <s v="W Pass"/>
    <x v="1"/>
    <s v="Medium"/>
    <s v="DRV37"/>
    <x v="0"/>
    <s v="Internal"/>
    <x v="3"/>
    <s v="South_Internal"/>
    <n v="1.9999999998835847"/>
    <n v="0"/>
  </r>
  <r>
    <s v="D1572"/>
    <n v="1"/>
    <d v="2024-01-24T20:00:00"/>
    <s v="2024-01-25 08:00:00"/>
    <s v="2024-01-25 06:00:00"/>
    <s v="2024-01-24 20:00:00"/>
    <x v="0"/>
    <x v="0"/>
    <x v="3"/>
    <n v="810"/>
    <n v="4801"/>
    <n v="0.49393004115226335"/>
    <n v="4279"/>
    <n v="522"/>
    <n v="13"/>
    <s v="W Pass"/>
    <x v="1"/>
    <s v="High"/>
    <s v="DRV5"/>
    <x v="3"/>
    <s v="Internal"/>
    <x v="1"/>
    <s v="Central_Internal"/>
    <n v="2.0000000000582077"/>
    <n v="0"/>
  </r>
  <r>
    <s v="D1573"/>
    <n v="1"/>
    <d v="2024-01-24T21:00:00"/>
    <s v="2024-01-25 09:00:00"/>
    <s v="2024-01-25 07:00:00"/>
    <s v="2024-01-24 21:00:00"/>
    <x v="0"/>
    <x v="0"/>
    <x v="4"/>
    <n v="905"/>
    <n v="2751"/>
    <n v="0.25331491712707183"/>
    <n v="2518"/>
    <n v="233"/>
    <n v="23"/>
    <s v="W Pass"/>
    <x v="1"/>
    <s v="Low"/>
    <s v="DRV39"/>
    <x v="0"/>
    <s v="Internal"/>
    <x v="4"/>
    <s v="South_Internal"/>
    <n v="2.0000000000582077"/>
    <n v="0"/>
  </r>
  <r>
    <s v="D1574"/>
    <n v="1"/>
    <d v="2024-01-24T22:00:00"/>
    <s v="2024-01-25 10:00:00"/>
    <s v="2024-01-25 08:00:00"/>
    <s v="2024-01-24 22:00:00"/>
    <x v="0"/>
    <x v="0"/>
    <x v="5"/>
    <n v="244"/>
    <n v="2434"/>
    <n v="0.83128415300546443"/>
    <n v="2100"/>
    <n v="334"/>
    <n v="12"/>
    <s v="W Pass"/>
    <x v="2"/>
    <s v="Low"/>
    <s v="DRV14"/>
    <x v="1"/>
    <s v="External"/>
    <x v="0"/>
    <s v="West_External"/>
    <n v="1.9999999998835847"/>
    <n v="0"/>
  </r>
  <r>
    <s v="D1575"/>
    <n v="1"/>
    <d v="2024-01-24T23:00:00"/>
    <s v="2024-01-25 11:00:00"/>
    <s v="2024-01-25 09:00:00"/>
    <s v="2024-01-24 23:00:00"/>
    <x v="0"/>
    <x v="0"/>
    <x v="4"/>
    <n v="519"/>
    <n v="4716"/>
    <n v="0.75722543352601157"/>
    <n v="4079"/>
    <n v="637"/>
    <n v="21"/>
    <s v="W Pass"/>
    <x v="0"/>
    <s v="Low"/>
    <s v="DRV42"/>
    <x v="4"/>
    <s v="Internal"/>
    <x v="2"/>
    <s v="North_Internal"/>
    <n v="2.0000000000582077"/>
    <n v="0"/>
  </r>
  <r>
    <s v="D1576"/>
    <n v="1"/>
    <d v="2024-01-25T00:00:00"/>
    <s v="2024-01-25 12:00:00"/>
    <s v="2024-01-25 10:00:00"/>
    <s v="2024-01-25 00:00:00"/>
    <x v="0"/>
    <x v="0"/>
    <x v="2"/>
    <n v="113"/>
    <n v="674"/>
    <n v="0.49705014749262538"/>
    <n v="572"/>
    <n v="102"/>
    <n v="11"/>
    <s v="W Pass"/>
    <x v="1"/>
    <s v="High"/>
    <s v="DRV7"/>
    <x v="4"/>
    <s v="External"/>
    <x v="3"/>
    <s v="North_External"/>
    <n v="2.0000000000582077"/>
    <n v="0"/>
  </r>
  <r>
    <s v="D1577"/>
    <n v="1"/>
    <d v="2024-01-25T01:00:00"/>
    <s v="2024-01-25 13:00:00"/>
    <s v="2024-01-25 11:00:00"/>
    <s v="2024-01-25 01:00:00"/>
    <x v="0"/>
    <x v="0"/>
    <x v="1"/>
    <n v="946"/>
    <n v="2776"/>
    <n v="0.24453840732910501"/>
    <n v="2491"/>
    <n v="285"/>
    <n v="19"/>
    <s v="W Pass"/>
    <x v="2"/>
    <s v="Urgent"/>
    <s v="DRV10"/>
    <x v="4"/>
    <s v="External"/>
    <x v="3"/>
    <s v="North_External"/>
    <n v="1.9999999998835847"/>
    <n v="0"/>
  </r>
  <r>
    <s v="D1578"/>
    <n v="1"/>
    <d v="2024-01-25T02:00:00"/>
    <s v="2024-01-25 14:00:00"/>
    <s v="2024-01-25 12:00:00"/>
    <s v="2024-01-25 02:00:00"/>
    <x v="0"/>
    <x v="0"/>
    <x v="2"/>
    <n v="972"/>
    <n v="3715"/>
    <n v="0.31850137174211246"/>
    <n v="2959"/>
    <n v="756"/>
    <n v="26"/>
    <s v="W Pass"/>
    <x v="1"/>
    <s v="High"/>
    <s v="DRV47"/>
    <x v="2"/>
    <s v="External"/>
    <x v="1"/>
    <s v="East_External"/>
    <n v="2.0000000000582077"/>
    <n v="0"/>
  </r>
  <r>
    <s v="D1579"/>
    <n v="1"/>
    <d v="2024-01-25T03:00:00"/>
    <s v="2024-01-25 15:00:00"/>
    <s v="2024-01-25 13:00:00"/>
    <s v="2024-01-25 03:00:00"/>
    <x v="0"/>
    <x v="0"/>
    <x v="3"/>
    <n v="637"/>
    <n v="1066"/>
    <n v="0.13945578231292516"/>
    <n v="591"/>
    <n v="475"/>
    <n v="21"/>
    <s v="W Pass"/>
    <x v="2"/>
    <s v="Medium"/>
    <s v="DRV34"/>
    <x v="4"/>
    <s v="Internal"/>
    <x v="5"/>
    <s v="North_Internal"/>
    <n v="2.0000000000582077"/>
    <n v="0"/>
  </r>
  <r>
    <s v="D1580"/>
    <n v="1"/>
    <d v="2024-01-25T04:00:00"/>
    <s v="2024-01-25 16:00:00"/>
    <s v="2024-01-25 14:00:00"/>
    <s v="2024-01-25 04:00:00"/>
    <x v="0"/>
    <x v="0"/>
    <x v="5"/>
    <n v="189"/>
    <n v="3153"/>
    <n v="1.3902116402116402"/>
    <n v="2605"/>
    <n v="548"/>
    <n v="11"/>
    <s v="W Pass"/>
    <x v="1"/>
    <s v="Urgent"/>
    <s v="DRV29"/>
    <x v="3"/>
    <s v="External"/>
    <x v="2"/>
    <s v="Central_External"/>
    <n v="1.9999999998835847"/>
    <n v="0"/>
  </r>
  <r>
    <s v="D1581"/>
    <n v="1"/>
    <d v="2024-01-25T05:00:00"/>
    <s v="2024-01-25 17:00:00"/>
    <s v="2024-01-25 15:00:00"/>
    <s v="2024-01-25 05:00:00"/>
    <x v="0"/>
    <x v="0"/>
    <x v="2"/>
    <n v="402"/>
    <n v="1568"/>
    <n v="0.3250414593698176"/>
    <n v="889"/>
    <n v="679"/>
    <n v="9"/>
    <s v="W Pass"/>
    <x v="0"/>
    <s v="Low"/>
    <s v="DRV42"/>
    <x v="4"/>
    <s v="Internal"/>
    <x v="0"/>
    <s v="North_Internal"/>
    <n v="2.0000000000582077"/>
    <n v="0"/>
  </r>
  <r>
    <s v="D1582"/>
    <n v="1"/>
    <d v="2024-01-25T06:00:00"/>
    <s v="2024-01-25 18:00:00"/>
    <s v="2024-01-25 16:00:00"/>
    <s v="2024-01-25 06:00:00"/>
    <x v="0"/>
    <x v="0"/>
    <x v="5"/>
    <n v="321"/>
    <n v="4803"/>
    <n v="1.2468847352024923"/>
    <n v="4622"/>
    <n v="181"/>
    <n v="10"/>
    <s v="W Pass"/>
    <x v="0"/>
    <s v="Low"/>
    <s v="DRV5"/>
    <x v="4"/>
    <s v="External"/>
    <x v="0"/>
    <s v="North_External"/>
    <n v="2.0000000000582077"/>
    <n v="0"/>
  </r>
  <r>
    <s v="D1583"/>
    <n v="1"/>
    <d v="2024-01-25T07:00:00"/>
    <s v="2024-01-25 19:00:00"/>
    <s v="2024-01-25 17:00:00"/>
    <s v="2024-01-25 07:00:00"/>
    <x v="0"/>
    <x v="0"/>
    <x v="3"/>
    <n v="403"/>
    <n v="3678"/>
    <n v="0.76054590570719605"/>
    <n v="3185"/>
    <n v="493"/>
    <n v="28"/>
    <s v="W Pass"/>
    <x v="1"/>
    <s v="High"/>
    <s v="DRV43"/>
    <x v="2"/>
    <s v="Internal"/>
    <x v="5"/>
    <s v="East_Internal"/>
    <n v="1.9999999998835847"/>
    <n v="0"/>
  </r>
  <r>
    <s v="D1584"/>
    <n v="1"/>
    <d v="2024-01-25T08:00:00"/>
    <s v="2024-01-25 20:00:00"/>
    <s v="2024-01-25 18:00:00"/>
    <s v="2024-01-25 08:00:00"/>
    <x v="0"/>
    <x v="0"/>
    <x v="3"/>
    <n v="816"/>
    <n v="4419"/>
    <n v="0.45128676470588236"/>
    <n v="3743"/>
    <n v="676"/>
    <n v="19"/>
    <s v="W Pass"/>
    <x v="1"/>
    <s v="High"/>
    <s v="DRV18"/>
    <x v="0"/>
    <s v="Internal"/>
    <x v="0"/>
    <s v="South_Internal"/>
    <n v="2.0000000000582077"/>
    <n v="0"/>
  </r>
  <r>
    <s v="D1585"/>
    <n v="1"/>
    <d v="2024-01-25T09:00:00"/>
    <s v="2024-01-25 21:00:00"/>
    <s v="2024-01-25 19:00:00"/>
    <s v="2024-01-25 09:00:00"/>
    <x v="0"/>
    <x v="0"/>
    <x v="3"/>
    <n v="885"/>
    <n v="3937"/>
    <n v="0.37071563088512244"/>
    <n v="3836"/>
    <n v="101"/>
    <n v="1"/>
    <s v="W Pass"/>
    <x v="1"/>
    <s v="High"/>
    <s v="DRV30"/>
    <x v="0"/>
    <s v="External"/>
    <x v="3"/>
    <s v="South_External"/>
    <n v="2.0000000000582077"/>
    <n v="0"/>
  </r>
  <r>
    <s v="D1586"/>
    <n v="1"/>
    <d v="2024-01-25T10:00:00"/>
    <s v="2024-01-25 22:00:00"/>
    <s v="2024-01-25 20:00:00"/>
    <s v="2024-01-25 10:00:00"/>
    <x v="0"/>
    <x v="0"/>
    <x v="4"/>
    <n v="479"/>
    <n v="1711"/>
    <n v="0.29766875434933893"/>
    <n v="1176"/>
    <n v="535"/>
    <n v="17"/>
    <s v="W Pass"/>
    <x v="1"/>
    <s v="Low"/>
    <s v="DRV23"/>
    <x v="3"/>
    <s v="Internal"/>
    <x v="0"/>
    <s v="Central_Internal"/>
    <n v="1.9999999998835847"/>
    <n v="0"/>
  </r>
  <r>
    <s v="D1587"/>
    <n v="1"/>
    <d v="2024-01-25T11:00:00"/>
    <s v="2024-01-25 23:00:00"/>
    <s v="2024-01-25 21:00:00"/>
    <s v="2024-01-25 11:00:00"/>
    <x v="0"/>
    <x v="0"/>
    <x v="2"/>
    <n v="494"/>
    <n v="842"/>
    <n v="0.14203778677462889"/>
    <n v="138"/>
    <n v="704"/>
    <n v="29"/>
    <s v="W Pass"/>
    <x v="1"/>
    <s v="Low"/>
    <s v="DRV31"/>
    <x v="0"/>
    <s v="External"/>
    <x v="2"/>
    <s v="South_External"/>
    <n v="2.0000000000582077"/>
    <n v="0"/>
  </r>
  <r>
    <s v="D1588"/>
    <n v="1"/>
    <d v="2024-01-25T12:00:00"/>
    <s v="2024-01-26 00:00:00"/>
    <s v="2024-01-25 22:00:00"/>
    <s v="2024-01-25 12:00:00"/>
    <x v="0"/>
    <x v="0"/>
    <x v="0"/>
    <n v="485"/>
    <n v="2969"/>
    <n v="0.5101374570446735"/>
    <n v="2612"/>
    <n v="357"/>
    <n v="24"/>
    <s v="W Pass"/>
    <x v="0"/>
    <s v="Low"/>
    <s v="DRV4"/>
    <x v="1"/>
    <s v="External"/>
    <x v="4"/>
    <s v="West_External"/>
    <n v="2.0000000000582077"/>
    <n v="0"/>
  </r>
  <r>
    <s v="D1589"/>
    <n v="1"/>
    <d v="2024-01-25T13:00:00"/>
    <s v="2024-01-26 01:00:00"/>
    <s v="2024-01-25 23:00:00"/>
    <s v="2024-01-25 13:00:00"/>
    <x v="0"/>
    <x v="0"/>
    <x v="1"/>
    <n v="456"/>
    <n v="2010"/>
    <n v="0.36732456140350878"/>
    <n v="1528"/>
    <n v="482"/>
    <n v="28"/>
    <s v="W Pass"/>
    <x v="1"/>
    <s v="Low"/>
    <s v="DRV22"/>
    <x v="1"/>
    <s v="Internal"/>
    <x v="0"/>
    <s v="West_Internal"/>
    <n v="1.9999999998835847"/>
    <n v="0"/>
  </r>
  <r>
    <s v="D1590"/>
    <n v="1"/>
    <d v="2024-01-25T14:00:00"/>
    <s v="2024-01-26 02:00:00"/>
    <s v="2024-01-26 00:00:00"/>
    <s v="2024-01-25 14:00:00"/>
    <x v="0"/>
    <x v="0"/>
    <x v="3"/>
    <n v="265"/>
    <n v="4668"/>
    <n v="1.4679245283018867"/>
    <n v="4358"/>
    <n v="310"/>
    <n v="9"/>
    <s v="W Pass"/>
    <x v="2"/>
    <s v="Low"/>
    <s v="DRV50"/>
    <x v="0"/>
    <s v="Internal"/>
    <x v="1"/>
    <s v="South_Internal"/>
    <n v="2.0000000000582077"/>
    <n v="0"/>
  </r>
  <r>
    <s v="D1591"/>
    <n v="1"/>
    <d v="2024-01-25T15:00:00"/>
    <s v="2024-01-26 03:00:00"/>
    <s v="2024-01-26 01:00:00"/>
    <s v="2024-01-25 15:00:00"/>
    <x v="0"/>
    <x v="0"/>
    <x v="0"/>
    <n v="305"/>
    <n v="974"/>
    <n v="0.26612021857923496"/>
    <n v="472"/>
    <n v="502"/>
    <n v="17"/>
    <s v="W Pass"/>
    <x v="3"/>
    <s v="Medium"/>
    <s v="DRV35"/>
    <x v="2"/>
    <s v="External"/>
    <x v="1"/>
    <s v="East_External"/>
    <n v="2.0000000000582077"/>
    <n v="0"/>
  </r>
  <r>
    <s v="D1592"/>
    <n v="1"/>
    <d v="2024-01-25T16:00:00"/>
    <s v="2024-01-26 04:00:00"/>
    <s v="2024-01-26 02:00:00"/>
    <s v="2024-01-25 16:00:00"/>
    <x v="0"/>
    <x v="0"/>
    <x v="5"/>
    <n v="802"/>
    <n v="4522"/>
    <n v="0.4698669991687448"/>
    <n v="4280"/>
    <n v="242"/>
    <n v="4"/>
    <s v="W Pass"/>
    <x v="3"/>
    <s v="Medium"/>
    <s v="DRV40"/>
    <x v="0"/>
    <s v="Internal"/>
    <x v="0"/>
    <s v="South_Internal"/>
    <n v="1.9999999998835847"/>
    <n v="0"/>
  </r>
  <r>
    <s v="D1593"/>
    <n v="1"/>
    <d v="2024-01-25T17:00:00"/>
    <s v="2024-01-26 05:00:00"/>
    <s v="2024-01-26 03:00:00"/>
    <s v="2024-01-25 17:00:00"/>
    <x v="0"/>
    <x v="0"/>
    <x v="4"/>
    <n v="229"/>
    <n v="1249"/>
    <n v="0.45451237263464339"/>
    <n v="1001"/>
    <n v="248"/>
    <n v="9"/>
    <s v="W Pass"/>
    <x v="0"/>
    <s v="Low"/>
    <s v="DRV38"/>
    <x v="4"/>
    <s v="External"/>
    <x v="3"/>
    <s v="North_External"/>
    <n v="2.0000000000582077"/>
    <n v="0"/>
  </r>
  <r>
    <s v="D1594"/>
    <n v="1"/>
    <d v="2024-01-25T18:00:00"/>
    <s v="2024-01-26 06:00:00"/>
    <s v="2024-01-26 04:00:00"/>
    <s v="2024-01-25 18:00:00"/>
    <x v="0"/>
    <x v="0"/>
    <x v="3"/>
    <n v="494"/>
    <n v="899"/>
    <n v="0.1516531713900135"/>
    <n v="313"/>
    <n v="586"/>
    <n v="16"/>
    <s v="W Pass"/>
    <x v="1"/>
    <s v="Urgent"/>
    <s v="DRV30"/>
    <x v="0"/>
    <s v="Internal"/>
    <x v="0"/>
    <s v="South_Internal"/>
    <n v="2.0000000000582077"/>
    <n v="0"/>
  </r>
  <r>
    <s v="D1595"/>
    <n v="1"/>
    <d v="2024-01-25T19:00:00"/>
    <s v="2024-01-26 07:00:00"/>
    <s v="2024-01-26 05:00:00"/>
    <s v="2024-01-25 19:00:00"/>
    <x v="0"/>
    <x v="0"/>
    <x v="2"/>
    <n v="812"/>
    <n v="3052"/>
    <n v="0.31321839080459768"/>
    <n v="2361"/>
    <n v="691"/>
    <n v="27"/>
    <s v="W Pass"/>
    <x v="3"/>
    <s v="High"/>
    <s v="DRV47"/>
    <x v="1"/>
    <s v="Internal"/>
    <x v="0"/>
    <s v="West_Internal"/>
    <n v="1.9999999998835847"/>
    <n v="0"/>
  </r>
  <r>
    <s v="D1596"/>
    <n v="1"/>
    <d v="2024-01-25T20:00:00"/>
    <s v="2024-01-26 08:00:00"/>
    <s v="2024-01-26 06:00:00"/>
    <s v="2024-01-25 20:00:00"/>
    <x v="0"/>
    <x v="0"/>
    <x v="0"/>
    <n v="634"/>
    <n v="3994"/>
    <n v="0.52497371188222919"/>
    <n v="3538"/>
    <n v="456"/>
    <n v="17"/>
    <s v="W Pass"/>
    <x v="0"/>
    <s v="Urgent"/>
    <s v="DRV12"/>
    <x v="2"/>
    <s v="External"/>
    <x v="2"/>
    <s v="East_External"/>
    <n v="2.0000000000582077"/>
    <n v="0"/>
  </r>
  <r>
    <s v="D1597"/>
    <n v="1"/>
    <d v="2024-01-25T21:00:00"/>
    <s v="2024-01-26 09:00:00"/>
    <s v="2024-01-26 07:00:00"/>
    <s v="2024-01-25 21:00:00"/>
    <x v="0"/>
    <x v="0"/>
    <x v="5"/>
    <n v="73"/>
    <n v="1743"/>
    <n v="1.9897260273972603"/>
    <n v="1256"/>
    <n v="487"/>
    <n v="23"/>
    <s v="W Pass"/>
    <x v="3"/>
    <s v="Low"/>
    <s v="DRV31"/>
    <x v="3"/>
    <s v="External"/>
    <x v="0"/>
    <s v="Central_External"/>
    <n v="2.0000000000582077"/>
    <n v="0"/>
  </r>
  <r>
    <s v="D1598"/>
    <n v="1"/>
    <d v="2024-01-25T22:00:00"/>
    <s v="2024-01-26 10:00:00"/>
    <s v="2024-01-26 08:00:00"/>
    <s v="2024-01-25 22:00:00"/>
    <x v="0"/>
    <x v="0"/>
    <x v="2"/>
    <n v="677"/>
    <n v="2922"/>
    <n v="0.35967503692762187"/>
    <n v="2212"/>
    <n v="710"/>
    <n v="26"/>
    <s v="W Pass"/>
    <x v="0"/>
    <s v="Low"/>
    <s v="DRV27"/>
    <x v="1"/>
    <s v="External"/>
    <x v="0"/>
    <s v="West_External"/>
    <n v="1.9999999998835847"/>
    <n v="0"/>
  </r>
  <r>
    <s v="D1599"/>
    <n v="1"/>
    <d v="2024-01-25T23:00:00"/>
    <s v="2024-01-26 11:00:00"/>
    <s v="2024-01-26 09:00:00"/>
    <s v="2024-01-25 23:00:00"/>
    <x v="0"/>
    <x v="0"/>
    <x v="1"/>
    <n v="506"/>
    <n v="4436"/>
    <n v="0.73056653491436097"/>
    <n v="4303"/>
    <n v="133"/>
    <n v="15"/>
    <s v="W Pass"/>
    <x v="2"/>
    <s v="Urgent"/>
    <s v="DRV49"/>
    <x v="1"/>
    <s v="External"/>
    <x v="0"/>
    <s v="West_External"/>
    <n v="2.0000000000582077"/>
    <n v="0"/>
  </r>
  <r>
    <s v="D1600"/>
    <n v="1"/>
    <d v="2024-01-26T00:00:00"/>
    <s v="2024-01-26 12:00:00"/>
    <s v="2024-01-26 10:00:00"/>
    <s v="2024-01-26 00:00:00"/>
    <x v="0"/>
    <x v="0"/>
    <x v="2"/>
    <n v="362"/>
    <n v="804"/>
    <n v="0.18508287292817679"/>
    <n v="26"/>
    <n v="778"/>
    <n v="11"/>
    <s v="W Pass"/>
    <x v="0"/>
    <s v="Urgent"/>
    <s v="DRV5"/>
    <x v="1"/>
    <s v="External"/>
    <x v="5"/>
    <s v="West_External"/>
    <n v="2.0000000000582077"/>
    <n v="0"/>
  </r>
  <r>
    <s v="D1601"/>
    <n v="1"/>
    <d v="2024-01-26T01:00:00"/>
    <s v="2024-01-26 13:00:00"/>
    <s v="2024-01-26 11:00:00"/>
    <s v="2024-01-26 01:00:00"/>
    <x v="0"/>
    <x v="0"/>
    <x v="4"/>
    <n v="419"/>
    <n v="3377"/>
    <n v="0.67163882259347651"/>
    <n v="2893"/>
    <n v="484"/>
    <n v="27"/>
    <s v="W Pass"/>
    <x v="1"/>
    <s v="Low"/>
    <s v="DRV45"/>
    <x v="2"/>
    <s v="Internal"/>
    <x v="0"/>
    <s v="East_Internal"/>
    <n v="1.9999999998835847"/>
    <n v="0"/>
  </r>
  <r>
    <s v="D1602"/>
    <n v="1"/>
    <d v="2024-01-26T02:00:00"/>
    <s v="2024-01-26 14:00:00"/>
    <s v="2024-01-26 12:00:00"/>
    <s v="2024-01-26 02:00:00"/>
    <x v="0"/>
    <x v="0"/>
    <x v="2"/>
    <n v="945"/>
    <n v="857"/>
    <n v="7.5573192239858908E-2"/>
    <n v="568"/>
    <n v="289"/>
    <n v="28"/>
    <s v="W Pass"/>
    <x v="3"/>
    <s v="Medium"/>
    <s v="DRV24"/>
    <x v="0"/>
    <s v="External"/>
    <x v="1"/>
    <s v="South_External"/>
    <n v="2.0000000000582077"/>
    <n v="0"/>
  </r>
  <r>
    <s v="D1603"/>
    <n v="1"/>
    <d v="2024-01-26T03:00:00"/>
    <s v="2024-01-26 15:00:00"/>
    <s v="2024-01-26 13:00:00"/>
    <s v="2024-01-26 03:00:00"/>
    <x v="0"/>
    <x v="0"/>
    <x v="3"/>
    <n v="106"/>
    <n v="1476"/>
    <n v="1.1603773584905661"/>
    <n v="880"/>
    <n v="596"/>
    <n v="12"/>
    <s v="W Pass"/>
    <x v="0"/>
    <s v="Low"/>
    <s v="DRV50"/>
    <x v="4"/>
    <s v="Internal"/>
    <x v="0"/>
    <s v="North_Internal"/>
    <n v="2.0000000000582077"/>
    <n v="0"/>
  </r>
  <r>
    <s v="D1604"/>
    <n v="1"/>
    <d v="2024-01-26T04:00:00"/>
    <s v="2024-01-26 16:00:00"/>
    <s v="2024-01-26 14:00:00"/>
    <s v="2024-01-26 04:00:00"/>
    <x v="0"/>
    <x v="0"/>
    <x v="3"/>
    <n v="901"/>
    <n v="2294"/>
    <n v="0.21217166111727709"/>
    <n v="2130"/>
    <n v="164"/>
    <n v="21"/>
    <s v="W Pass"/>
    <x v="2"/>
    <s v="Medium"/>
    <s v="DRV37"/>
    <x v="2"/>
    <s v="Internal"/>
    <x v="0"/>
    <s v="East_Internal"/>
    <n v="1.9999999998835847"/>
    <n v="0"/>
  </r>
  <r>
    <s v="D1605"/>
    <n v="1"/>
    <d v="2024-01-26T05:00:00"/>
    <s v="2024-01-26 17:00:00"/>
    <s v="2024-01-26 15:00:00"/>
    <s v="2024-01-26 05:00:00"/>
    <x v="0"/>
    <x v="0"/>
    <x v="2"/>
    <n v="692"/>
    <n v="4560"/>
    <n v="0.54913294797687862"/>
    <n v="4255"/>
    <n v="305"/>
    <n v="17"/>
    <s v="W Pass"/>
    <x v="0"/>
    <s v="Medium"/>
    <s v="DRV47"/>
    <x v="3"/>
    <s v="External"/>
    <x v="2"/>
    <s v="Central_External"/>
    <n v="2.0000000000582077"/>
    <n v="0"/>
  </r>
  <r>
    <s v="D1606"/>
    <n v="1"/>
    <d v="2024-01-26T06:00:00"/>
    <s v="2024-01-26 18:00:00"/>
    <s v="2024-01-26 16:00:00"/>
    <s v="2024-01-26 06:00:00"/>
    <x v="0"/>
    <x v="0"/>
    <x v="1"/>
    <n v="233"/>
    <n v="3740"/>
    <n v="1.3376251788268956"/>
    <n v="3014"/>
    <n v="726"/>
    <n v="23"/>
    <s v="W Pass"/>
    <x v="1"/>
    <s v="High"/>
    <s v="DRV30"/>
    <x v="4"/>
    <s v="External"/>
    <x v="2"/>
    <s v="North_External"/>
    <n v="2.0000000000582077"/>
    <n v="0"/>
  </r>
  <r>
    <s v="D1607"/>
    <n v="1"/>
    <d v="2024-01-26T07:00:00"/>
    <s v="2024-01-26 19:00:00"/>
    <s v="2024-01-26 17:00:00"/>
    <s v="2024-01-26 07:00:00"/>
    <x v="0"/>
    <x v="0"/>
    <x v="3"/>
    <n v="604"/>
    <n v="4430"/>
    <n v="0.61120309050772625"/>
    <n v="4075"/>
    <n v="355"/>
    <n v="19"/>
    <s v="W Pass"/>
    <x v="1"/>
    <s v="Low"/>
    <s v="DRV48"/>
    <x v="4"/>
    <s v="Internal"/>
    <x v="1"/>
    <s v="North_Internal"/>
    <n v="1.9999999998835847"/>
    <n v="0"/>
  </r>
  <r>
    <s v="D1608"/>
    <n v="1"/>
    <d v="2024-01-26T08:00:00"/>
    <s v="2024-01-26 20:00:00"/>
    <s v="2024-01-26 18:00:00"/>
    <s v="2024-01-26 08:00:00"/>
    <x v="0"/>
    <x v="0"/>
    <x v="2"/>
    <n v="888"/>
    <n v="3012"/>
    <n v="0.28265765765765766"/>
    <n v="2555"/>
    <n v="457"/>
    <n v="25"/>
    <s v="W Pass"/>
    <x v="1"/>
    <s v="Urgent"/>
    <s v="DRV1"/>
    <x v="4"/>
    <s v="Internal"/>
    <x v="0"/>
    <s v="North_Internal"/>
    <n v="2.0000000000582077"/>
    <n v="0"/>
  </r>
  <r>
    <s v="D1609"/>
    <n v="1"/>
    <d v="2024-01-26T09:00:00"/>
    <s v="2024-01-26 21:00:00"/>
    <s v="2024-01-26 19:00:00"/>
    <s v="2024-01-26 09:00:00"/>
    <x v="0"/>
    <x v="0"/>
    <x v="4"/>
    <n v="226"/>
    <n v="1281"/>
    <n v="0.47234513274336282"/>
    <n v="540"/>
    <n v="741"/>
    <n v="1"/>
    <s v="W Pass"/>
    <x v="2"/>
    <s v="Low"/>
    <s v="DRV42"/>
    <x v="0"/>
    <s v="Internal"/>
    <x v="0"/>
    <s v="South_Internal"/>
    <n v="2.0000000000582077"/>
    <n v="0"/>
  </r>
  <r>
    <s v="D1610"/>
    <n v="1"/>
    <d v="2024-01-26T10:00:00"/>
    <s v="2024-01-26 22:00:00"/>
    <s v="2024-01-26 20:00:00"/>
    <s v="2024-01-26 10:00:00"/>
    <x v="0"/>
    <x v="0"/>
    <x v="1"/>
    <n v="859"/>
    <n v="2481"/>
    <n v="0.24068684516880093"/>
    <n v="1841"/>
    <n v="640"/>
    <n v="10"/>
    <s v="W Pass"/>
    <x v="3"/>
    <s v="Medium"/>
    <s v="DRV23"/>
    <x v="1"/>
    <s v="External"/>
    <x v="1"/>
    <s v="West_External"/>
    <n v="1.9999999998835847"/>
    <n v="0"/>
  </r>
  <r>
    <s v="D1611"/>
    <n v="1"/>
    <d v="2024-01-26T11:00:00"/>
    <s v="2024-01-26 23:00:00"/>
    <s v="2024-01-26 21:00:00"/>
    <s v="2024-01-26 11:00:00"/>
    <x v="0"/>
    <x v="0"/>
    <x v="1"/>
    <n v="801"/>
    <n v="3256"/>
    <n v="0.33874323761964209"/>
    <n v="2760"/>
    <n v="496"/>
    <n v="12"/>
    <s v="W Pass"/>
    <x v="1"/>
    <s v="Urgent"/>
    <s v="DRV26"/>
    <x v="3"/>
    <s v="Internal"/>
    <x v="5"/>
    <s v="Central_Internal"/>
    <n v="2.0000000000582077"/>
    <n v="0"/>
  </r>
  <r>
    <s v="D1612"/>
    <n v="1"/>
    <d v="2024-01-26T12:00:00"/>
    <s v="2024-01-27 00:00:00"/>
    <s v="2024-01-26 22:00:00"/>
    <s v="2024-01-26 12:00:00"/>
    <x v="0"/>
    <x v="0"/>
    <x v="0"/>
    <n v="978"/>
    <n v="2381"/>
    <n v="0.20288002726653034"/>
    <n v="2213"/>
    <n v="168"/>
    <n v="7"/>
    <s v="W Pass"/>
    <x v="2"/>
    <s v="Low"/>
    <s v="DRV17"/>
    <x v="0"/>
    <s v="Internal"/>
    <x v="3"/>
    <s v="South_Internal"/>
    <n v="2.0000000000582077"/>
    <n v="0"/>
  </r>
  <r>
    <s v="D1613"/>
    <n v="1"/>
    <d v="2024-01-26T13:00:00"/>
    <s v="2024-01-27 01:00:00"/>
    <s v="2024-01-26 23:00:00"/>
    <s v="2024-01-26 13:00:00"/>
    <x v="0"/>
    <x v="0"/>
    <x v="4"/>
    <n v="252"/>
    <n v="4658"/>
    <n v="1.5403439153439153"/>
    <n v="4588"/>
    <n v="70"/>
    <n v="25"/>
    <s v="W Pass"/>
    <x v="2"/>
    <s v="Medium"/>
    <s v="DRV41"/>
    <x v="0"/>
    <s v="Internal"/>
    <x v="3"/>
    <s v="South_Internal"/>
    <n v="1.9999999998835847"/>
    <n v="0"/>
  </r>
  <r>
    <s v="D1614"/>
    <n v="1"/>
    <d v="2024-01-26T14:00:00"/>
    <s v="2024-01-27 02:00:00"/>
    <s v="2024-01-27 00:00:00"/>
    <s v="2024-01-26 14:00:00"/>
    <x v="0"/>
    <x v="0"/>
    <x v="3"/>
    <n v="104"/>
    <n v="948"/>
    <n v="0.75961538461538458"/>
    <n v="855"/>
    <n v="93"/>
    <n v="25"/>
    <s v="W Pass"/>
    <x v="0"/>
    <s v="Low"/>
    <s v="DRV23"/>
    <x v="3"/>
    <s v="External"/>
    <x v="4"/>
    <s v="Central_External"/>
    <n v="2.0000000000582077"/>
    <n v="0"/>
  </r>
  <r>
    <s v="D1615"/>
    <n v="1"/>
    <d v="2024-01-26T15:00:00"/>
    <s v="2024-01-27 03:00:00"/>
    <s v="2024-01-27 01:00:00"/>
    <s v="2024-01-26 15:00:00"/>
    <x v="0"/>
    <x v="0"/>
    <x v="5"/>
    <n v="910"/>
    <n v="3457"/>
    <n v="0.31657509157509156"/>
    <n v="2974"/>
    <n v="483"/>
    <n v="23"/>
    <s v="W Pass"/>
    <x v="0"/>
    <s v="Urgent"/>
    <s v="DRV16"/>
    <x v="3"/>
    <s v="Internal"/>
    <x v="3"/>
    <s v="Central_Internal"/>
    <n v="2.0000000000582077"/>
    <n v="0"/>
  </r>
  <r>
    <s v="D1616"/>
    <n v="1"/>
    <d v="2024-01-26T16:00:00"/>
    <s v="2024-01-27 04:00:00"/>
    <s v="2024-01-27 02:00:00"/>
    <s v="2024-01-26 16:00:00"/>
    <x v="0"/>
    <x v="0"/>
    <x v="4"/>
    <n v="61"/>
    <n v="2728"/>
    <n v="3.7267759562841531"/>
    <n v="2001"/>
    <n v="727"/>
    <n v="6"/>
    <s v="W Pass"/>
    <x v="1"/>
    <s v="High"/>
    <s v="DRV13"/>
    <x v="1"/>
    <s v="Internal"/>
    <x v="4"/>
    <s v="West_Internal"/>
    <n v="1.9999999998835847"/>
    <n v="0"/>
  </r>
  <r>
    <s v="D1617"/>
    <n v="1"/>
    <d v="2024-01-26T17:00:00"/>
    <s v="2024-01-27 05:00:00"/>
    <s v="2024-01-27 03:00:00"/>
    <s v="2024-01-26 17:00:00"/>
    <x v="0"/>
    <x v="0"/>
    <x v="3"/>
    <n v="950"/>
    <n v="2191"/>
    <n v="0.19219298245614036"/>
    <n v="1858"/>
    <n v="333"/>
    <n v="15"/>
    <s v="W Pass"/>
    <x v="1"/>
    <s v="Urgent"/>
    <s v="DRV37"/>
    <x v="1"/>
    <s v="External"/>
    <x v="5"/>
    <s v="West_External"/>
    <n v="2.0000000000582077"/>
    <n v="0"/>
  </r>
  <r>
    <s v="D1618"/>
    <n v="1"/>
    <d v="2024-01-26T18:00:00"/>
    <s v="2024-01-27 06:00:00"/>
    <s v="2024-01-27 04:00:00"/>
    <s v="2024-01-26 18:00:00"/>
    <x v="0"/>
    <x v="0"/>
    <x v="2"/>
    <n v="954"/>
    <n v="4782"/>
    <n v="0.41771488469601675"/>
    <n v="4228"/>
    <n v="554"/>
    <n v="27"/>
    <s v="W Pass"/>
    <x v="0"/>
    <s v="Medium"/>
    <s v="DRV1"/>
    <x v="4"/>
    <s v="External"/>
    <x v="2"/>
    <s v="North_External"/>
    <n v="2.0000000000582077"/>
    <n v="0"/>
  </r>
  <r>
    <s v="D1619"/>
    <n v="1"/>
    <d v="2024-01-26T19:00:00"/>
    <s v="2024-01-27 07:00:00"/>
    <s v="2024-01-27 05:00:00"/>
    <s v="2024-01-26 19:00:00"/>
    <x v="0"/>
    <x v="0"/>
    <x v="5"/>
    <n v="816"/>
    <n v="4466"/>
    <n v="0.45608660130718953"/>
    <n v="4244"/>
    <n v="222"/>
    <n v="2"/>
    <s v="W Pass"/>
    <x v="2"/>
    <s v="Low"/>
    <s v="DRV30"/>
    <x v="4"/>
    <s v="Internal"/>
    <x v="4"/>
    <s v="North_Internal"/>
    <n v="1.9999999998835847"/>
    <n v="0"/>
  </r>
  <r>
    <s v="D1620"/>
    <n v="1"/>
    <d v="2024-01-26T20:00:00"/>
    <s v="2024-01-27 08:00:00"/>
    <s v="2024-01-27 06:00:00"/>
    <s v="2024-01-26 20:00:00"/>
    <x v="0"/>
    <x v="0"/>
    <x v="4"/>
    <n v="693"/>
    <n v="883"/>
    <n v="0.10618085618085618"/>
    <n v="475"/>
    <n v="408"/>
    <n v="21"/>
    <s v="W Pass"/>
    <x v="1"/>
    <s v="Low"/>
    <s v="DRV41"/>
    <x v="3"/>
    <s v="Internal"/>
    <x v="5"/>
    <s v="Central_Internal"/>
    <n v="2.0000000000582077"/>
    <n v="0"/>
  </r>
  <r>
    <s v="D1621"/>
    <n v="1"/>
    <d v="2024-01-26T21:00:00"/>
    <s v="2024-01-27 09:00:00"/>
    <s v="2024-01-27 07:00:00"/>
    <s v="2024-01-26 21:00:00"/>
    <x v="0"/>
    <x v="0"/>
    <x v="0"/>
    <n v="95"/>
    <n v="4746"/>
    <n v="4.1631578947368419"/>
    <n v="4362"/>
    <n v="384"/>
    <n v="8"/>
    <s v="W Pass"/>
    <x v="1"/>
    <s v="High"/>
    <s v="DRV50"/>
    <x v="1"/>
    <s v="Internal"/>
    <x v="3"/>
    <s v="West_Internal"/>
    <n v="2.0000000000582077"/>
    <n v="0"/>
  </r>
  <r>
    <s v="D1622"/>
    <n v="1"/>
    <d v="2024-01-26T22:00:00"/>
    <s v="2024-01-27 10:00:00"/>
    <s v="2024-01-27 08:00:00"/>
    <s v="2024-01-26 22:00:00"/>
    <x v="0"/>
    <x v="0"/>
    <x v="2"/>
    <n v="365"/>
    <n v="3530"/>
    <n v="0.80593607305936077"/>
    <n v="3204"/>
    <n v="326"/>
    <n v="29"/>
    <s v="W Pass"/>
    <x v="2"/>
    <s v="Low"/>
    <s v="DRV15"/>
    <x v="1"/>
    <s v="External"/>
    <x v="1"/>
    <s v="West_External"/>
    <n v="1.9999999998835847"/>
    <n v="0"/>
  </r>
  <r>
    <s v="D1623"/>
    <n v="1"/>
    <d v="2024-01-26T23:00:00"/>
    <s v="2024-01-27 11:00:00"/>
    <s v="2024-01-27 09:00:00"/>
    <s v="2024-01-26 23:00:00"/>
    <x v="0"/>
    <x v="0"/>
    <x v="3"/>
    <n v="470"/>
    <n v="2173"/>
    <n v="0.3852836879432624"/>
    <n v="1984"/>
    <n v="189"/>
    <n v="20"/>
    <s v="W Pass"/>
    <x v="0"/>
    <s v="Low"/>
    <s v="DRV36"/>
    <x v="2"/>
    <s v="Internal"/>
    <x v="2"/>
    <s v="East_Internal"/>
    <n v="2.0000000000582077"/>
    <n v="0"/>
  </r>
  <r>
    <s v="D1624"/>
    <n v="1"/>
    <d v="2024-01-27T00:00:00"/>
    <s v="2024-01-27 12:00:00"/>
    <s v="2024-01-27 10:00:00"/>
    <s v="2024-01-27 00:00:00"/>
    <x v="0"/>
    <x v="0"/>
    <x v="4"/>
    <n v="561"/>
    <n v="4228"/>
    <n v="0.62804515745692213"/>
    <n v="3532"/>
    <n v="696"/>
    <n v="15"/>
    <s v="W Pass"/>
    <x v="0"/>
    <s v="Medium"/>
    <s v="DRV31"/>
    <x v="0"/>
    <s v="External"/>
    <x v="1"/>
    <s v="South_External"/>
    <n v="2.0000000000582077"/>
    <n v="0"/>
  </r>
  <r>
    <s v="D1625"/>
    <n v="1"/>
    <d v="2024-01-27T01:00:00"/>
    <s v="2024-01-27 13:00:00"/>
    <s v="2024-01-27 11:00:00"/>
    <s v="2024-01-27 01:00:00"/>
    <x v="0"/>
    <x v="0"/>
    <x v="1"/>
    <n v="255"/>
    <n v="1199"/>
    <n v="0.39183006535947712"/>
    <n v="1115"/>
    <n v="84"/>
    <n v="10"/>
    <s v="W Pass"/>
    <x v="3"/>
    <s v="Low"/>
    <s v="DRV6"/>
    <x v="0"/>
    <s v="Internal"/>
    <x v="0"/>
    <s v="South_Internal"/>
    <n v="1.9999999998835847"/>
    <n v="0"/>
  </r>
  <r>
    <s v="D1626"/>
    <n v="1"/>
    <d v="2024-01-27T02:00:00"/>
    <s v="2024-01-27 14:00:00"/>
    <s v="2024-01-27 12:00:00"/>
    <s v="2024-01-27 02:00:00"/>
    <x v="0"/>
    <x v="0"/>
    <x v="5"/>
    <n v="89"/>
    <n v="4073"/>
    <n v="3.8136704119850187"/>
    <n v="3324"/>
    <n v="749"/>
    <n v="24"/>
    <s v="W Pass"/>
    <x v="0"/>
    <s v="Low"/>
    <s v="DRV47"/>
    <x v="2"/>
    <s v="External"/>
    <x v="1"/>
    <s v="East_External"/>
    <n v="2.0000000000582077"/>
    <n v="0"/>
  </r>
  <r>
    <s v="D1627"/>
    <n v="1"/>
    <d v="2024-01-27T03:00:00"/>
    <s v="2024-01-27 15:00:00"/>
    <s v="2024-01-27 13:00:00"/>
    <s v="2024-01-27 03:00:00"/>
    <x v="0"/>
    <x v="0"/>
    <x v="4"/>
    <n v="500"/>
    <n v="1444"/>
    <n v="0.24066666666666667"/>
    <n v="1230"/>
    <n v="214"/>
    <n v="23"/>
    <s v="W Pass"/>
    <x v="3"/>
    <s v="Medium"/>
    <s v="DRV12"/>
    <x v="3"/>
    <s v="Internal"/>
    <x v="3"/>
    <s v="Central_Internal"/>
    <n v="2.0000000000582077"/>
    <n v="0"/>
  </r>
  <r>
    <s v="D1628"/>
    <n v="1"/>
    <d v="2024-01-27T04:00:00"/>
    <s v="2024-01-27 16:00:00"/>
    <s v="2024-01-27 14:00:00"/>
    <s v="2024-01-27 04:00:00"/>
    <x v="0"/>
    <x v="0"/>
    <x v="0"/>
    <n v="459"/>
    <n v="3106"/>
    <n v="0.56390704429920113"/>
    <n v="3009"/>
    <n v="97"/>
    <n v="6"/>
    <s v="W Pass"/>
    <x v="3"/>
    <s v="Medium"/>
    <s v="DRV18"/>
    <x v="0"/>
    <s v="Internal"/>
    <x v="0"/>
    <s v="South_Internal"/>
    <n v="1.9999999998835847"/>
    <n v="0"/>
  </r>
  <r>
    <s v="D1629"/>
    <n v="1"/>
    <d v="2024-01-27T05:00:00"/>
    <s v="2024-01-27 17:00:00"/>
    <s v="2024-01-27 15:00:00"/>
    <s v="2024-01-27 05:00:00"/>
    <x v="0"/>
    <x v="0"/>
    <x v="4"/>
    <n v="341"/>
    <n v="4451"/>
    <n v="1.0877321603128054"/>
    <n v="3778"/>
    <n v="673"/>
    <n v="14"/>
    <s v="W Pass"/>
    <x v="0"/>
    <s v="Urgent"/>
    <s v="DRV39"/>
    <x v="1"/>
    <s v="External"/>
    <x v="2"/>
    <s v="West_External"/>
    <n v="2.0000000000582077"/>
    <n v="0"/>
  </r>
  <r>
    <s v="D1630"/>
    <n v="1"/>
    <d v="2024-01-27T06:00:00"/>
    <s v="2024-01-27 18:00:00"/>
    <s v="2024-01-27 16:00:00"/>
    <s v="2024-01-27 06:00:00"/>
    <x v="0"/>
    <x v="0"/>
    <x v="0"/>
    <n v="438"/>
    <n v="834"/>
    <n v="0.158675799086758"/>
    <n v="602"/>
    <n v="232"/>
    <n v="22"/>
    <s v="W Pass"/>
    <x v="3"/>
    <s v="Medium"/>
    <s v="DRV8"/>
    <x v="2"/>
    <s v="External"/>
    <x v="4"/>
    <s v="East_External"/>
    <n v="2.0000000000582077"/>
    <n v="0"/>
  </r>
  <r>
    <s v="D1631"/>
    <n v="1"/>
    <d v="2024-01-27T07:00:00"/>
    <s v="2024-01-27 19:00:00"/>
    <s v="2024-01-27 17:00:00"/>
    <s v="2024-01-27 07:00:00"/>
    <x v="0"/>
    <x v="0"/>
    <x v="1"/>
    <n v="970"/>
    <n v="931"/>
    <n v="7.9982817869415801E-2"/>
    <n v="765"/>
    <n v="166"/>
    <n v="17"/>
    <s v="W Pass"/>
    <x v="1"/>
    <s v="High"/>
    <s v="DRV41"/>
    <x v="4"/>
    <s v="Internal"/>
    <x v="4"/>
    <s v="North_Internal"/>
    <n v="1.9999999998835847"/>
    <n v="0"/>
  </r>
  <r>
    <s v="D1632"/>
    <n v="1"/>
    <d v="2024-01-27T08:00:00"/>
    <s v="2024-01-27 20:00:00"/>
    <s v="2024-01-27 18:00:00"/>
    <s v="2024-01-27 08:00:00"/>
    <x v="0"/>
    <x v="0"/>
    <x v="4"/>
    <n v="552"/>
    <n v="2628"/>
    <n v="0.39673913043478259"/>
    <n v="2471"/>
    <n v="157"/>
    <n v="18"/>
    <s v="W Pass"/>
    <x v="2"/>
    <s v="Urgent"/>
    <s v="DRV6"/>
    <x v="4"/>
    <s v="Internal"/>
    <x v="4"/>
    <s v="North_Internal"/>
    <n v="2.0000000000582077"/>
    <n v="0"/>
  </r>
  <r>
    <s v="D1633"/>
    <n v="1"/>
    <d v="2024-01-27T09:00:00"/>
    <s v="2024-01-27 21:00:00"/>
    <s v="2024-01-27 19:00:00"/>
    <s v="2024-01-27 09:00:00"/>
    <x v="0"/>
    <x v="0"/>
    <x v="5"/>
    <n v="990"/>
    <n v="4637"/>
    <n v="0.39031986531986534"/>
    <n v="4546"/>
    <n v="91"/>
    <n v="25"/>
    <s v="W Pass"/>
    <x v="1"/>
    <s v="High"/>
    <s v="DRV30"/>
    <x v="0"/>
    <s v="External"/>
    <x v="1"/>
    <s v="South_External"/>
    <n v="2.0000000000582077"/>
    <n v="0"/>
  </r>
  <r>
    <s v="D1634"/>
    <n v="1"/>
    <d v="2024-01-27T10:00:00"/>
    <s v="2024-01-27 22:00:00"/>
    <s v="2024-01-27 20:00:00"/>
    <s v="2024-01-27 10:00:00"/>
    <x v="0"/>
    <x v="0"/>
    <x v="5"/>
    <n v="58"/>
    <n v="1437"/>
    <n v="2.0646551724137931"/>
    <n v="1048"/>
    <n v="389"/>
    <n v="26"/>
    <s v="W Pass"/>
    <x v="3"/>
    <s v="High"/>
    <s v="DRV48"/>
    <x v="4"/>
    <s v="External"/>
    <x v="0"/>
    <s v="North_External"/>
    <n v="1.9999999998835847"/>
    <n v="0"/>
  </r>
  <r>
    <s v="D1635"/>
    <n v="1"/>
    <d v="2024-01-27T11:00:00"/>
    <s v="2024-01-27 23:00:00"/>
    <s v="2024-01-27 21:00:00"/>
    <s v="2024-01-27 11:00:00"/>
    <x v="0"/>
    <x v="0"/>
    <x v="3"/>
    <n v="831"/>
    <n v="3391"/>
    <n v="0.34005214600882472"/>
    <n v="2726"/>
    <n v="665"/>
    <n v="11"/>
    <s v="W Pass"/>
    <x v="3"/>
    <s v="Urgent"/>
    <s v="DRV15"/>
    <x v="0"/>
    <s v="External"/>
    <x v="4"/>
    <s v="South_External"/>
    <n v="2.0000000000582077"/>
    <n v="0"/>
  </r>
  <r>
    <s v="D1636"/>
    <n v="1"/>
    <d v="2024-01-27T12:00:00"/>
    <s v="2024-01-28 00:00:00"/>
    <s v="2024-01-27 22:00:00"/>
    <s v="2024-01-27 12:00:00"/>
    <x v="0"/>
    <x v="0"/>
    <x v="4"/>
    <n v="744"/>
    <n v="3973"/>
    <n v="0.44500448028673834"/>
    <n v="3600"/>
    <n v="373"/>
    <n v="26"/>
    <s v="W Pass"/>
    <x v="2"/>
    <s v="High"/>
    <s v="DRV17"/>
    <x v="4"/>
    <s v="Internal"/>
    <x v="3"/>
    <s v="North_Internal"/>
    <n v="2.0000000000582077"/>
    <n v="0"/>
  </r>
  <r>
    <s v="D1637"/>
    <n v="1"/>
    <d v="2024-01-27T13:00:00"/>
    <s v="2024-01-28 01:00:00"/>
    <s v="2024-01-27 23:00:00"/>
    <s v="2024-01-27 13:00:00"/>
    <x v="0"/>
    <x v="0"/>
    <x v="2"/>
    <n v="387"/>
    <n v="3109"/>
    <n v="0.66946597760551252"/>
    <n v="2499"/>
    <n v="610"/>
    <n v="7"/>
    <s v="W Pass"/>
    <x v="0"/>
    <s v="Low"/>
    <s v="DRV27"/>
    <x v="2"/>
    <s v="Internal"/>
    <x v="0"/>
    <s v="East_Internal"/>
    <n v="1.9999999998835847"/>
    <n v="0"/>
  </r>
  <r>
    <s v="D1638"/>
    <n v="1"/>
    <d v="2024-01-27T14:00:00"/>
    <s v="2024-01-28 02:00:00"/>
    <s v="2024-01-28 00:00:00"/>
    <s v="2024-01-27 14:00:00"/>
    <x v="0"/>
    <x v="0"/>
    <x v="3"/>
    <n v="659"/>
    <n v="3044"/>
    <n v="0.38492665655032876"/>
    <n v="2695"/>
    <n v="349"/>
    <n v="29"/>
    <s v="W Pass"/>
    <x v="0"/>
    <s v="Low"/>
    <s v="DRV42"/>
    <x v="1"/>
    <s v="Internal"/>
    <x v="0"/>
    <s v="West_Internal"/>
    <n v="2.0000000000582077"/>
    <n v="0"/>
  </r>
  <r>
    <s v="D1639"/>
    <n v="1"/>
    <d v="2024-01-27T15:00:00"/>
    <s v="2024-01-28 03:00:00"/>
    <s v="2024-01-28 01:00:00"/>
    <s v="2024-01-27 15:00:00"/>
    <x v="0"/>
    <x v="0"/>
    <x v="2"/>
    <n v="646"/>
    <n v="2712"/>
    <n v="0.34984520123839008"/>
    <n v="2107"/>
    <n v="605"/>
    <n v="10"/>
    <s v="W Pass"/>
    <x v="0"/>
    <s v="High"/>
    <s v="DRV20"/>
    <x v="4"/>
    <s v="External"/>
    <x v="1"/>
    <s v="North_External"/>
    <n v="2.0000000000582077"/>
    <n v="0"/>
  </r>
  <r>
    <s v="D1640"/>
    <n v="1"/>
    <d v="2024-01-27T16:00:00"/>
    <s v="2024-01-28 04:00:00"/>
    <s v="2024-01-28 02:00:00"/>
    <s v="2024-01-27 16:00:00"/>
    <x v="0"/>
    <x v="0"/>
    <x v="1"/>
    <n v="197"/>
    <n v="1700"/>
    <n v="0.71912013536379016"/>
    <n v="960"/>
    <n v="740"/>
    <n v="18"/>
    <s v="W Pass"/>
    <x v="2"/>
    <s v="High"/>
    <s v="DRV18"/>
    <x v="3"/>
    <s v="Internal"/>
    <x v="4"/>
    <s v="Central_Internal"/>
    <n v="1.9999999998835847"/>
    <n v="0"/>
  </r>
  <r>
    <s v="D1641"/>
    <n v="1"/>
    <d v="2024-01-27T17:00:00"/>
    <s v="2024-01-28 05:00:00"/>
    <s v="2024-01-28 03:00:00"/>
    <s v="2024-01-27 17:00:00"/>
    <x v="0"/>
    <x v="0"/>
    <x v="1"/>
    <n v="286"/>
    <n v="2444"/>
    <n v="0.71212121212121215"/>
    <n v="2031"/>
    <n v="413"/>
    <n v="14"/>
    <s v="W Pass"/>
    <x v="1"/>
    <s v="High"/>
    <s v="DRV13"/>
    <x v="1"/>
    <s v="External"/>
    <x v="0"/>
    <s v="West_External"/>
    <n v="2.0000000000582077"/>
    <n v="0"/>
  </r>
  <r>
    <s v="D1642"/>
    <n v="1"/>
    <d v="2024-01-27T18:00:00"/>
    <s v="2024-01-28 06:00:00"/>
    <s v="2024-01-28 04:00:00"/>
    <s v="2024-01-27 18:00:00"/>
    <x v="0"/>
    <x v="0"/>
    <x v="1"/>
    <n v="468"/>
    <n v="3005"/>
    <n v="0.5350783475783476"/>
    <n v="2510"/>
    <n v="495"/>
    <n v="7"/>
    <s v="W Pass"/>
    <x v="1"/>
    <s v="Urgent"/>
    <s v="DRV29"/>
    <x v="4"/>
    <s v="Internal"/>
    <x v="3"/>
    <s v="North_Internal"/>
    <n v="2.0000000000582077"/>
    <n v="0"/>
  </r>
  <r>
    <s v="D1643"/>
    <n v="1"/>
    <d v="2024-01-27T19:00:00"/>
    <s v="2024-01-28 07:00:00"/>
    <s v="2024-01-28 05:00:00"/>
    <s v="2024-01-27 19:00:00"/>
    <x v="0"/>
    <x v="0"/>
    <x v="0"/>
    <n v="590"/>
    <n v="1405"/>
    <n v="0.19844632768361581"/>
    <n v="1102"/>
    <n v="303"/>
    <n v="16"/>
    <s v="W Pass"/>
    <x v="2"/>
    <s v="Medium"/>
    <s v="DRV10"/>
    <x v="3"/>
    <s v="Internal"/>
    <x v="1"/>
    <s v="Central_Internal"/>
    <n v="1.9999999998835847"/>
    <n v="0"/>
  </r>
  <r>
    <s v="D1644"/>
    <n v="1"/>
    <d v="2024-01-27T20:00:00"/>
    <s v="2024-01-28 08:00:00"/>
    <s v="2024-01-28 06:00:00"/>
    <s v="2024-01-27 20:00:00"/>
    <x v="0"/>
    <x v="0"/>
    <x v="3"/>
    <n v="443"/>
    <n v="3477"/>
    <n v="0.65406320541760721"/>
    <n v="2997"/>
    <n v="480"/>
    <n v="19"/>
    <s v="W Pass"/>
    <x v="1"/>
    <s v="Urgent"/>
    <s v="DRV16"/>
    <x v="2"/>
    <s v="External"/>
    <x v="2"/>
    <s v="East_External"/>
    <n v="2.0000000000582077"/>
    <n v="0"/>
  </r>
  <r>
    <s v="D1645"/>
    <n v="1"/>
    <d v="2024-01-27T21:00:00"/>
    <s v="2024-01-28 09:00:00"/>
    <s v="2024-01-28 07:00:00"/>
    <s v="2024-01-27 21:00:00"/>
    <x v="0"/>
    <x v="0"/>
    <x v="5"/>
    <n v="277"/>
    <n v="4349"/>
    <n v="1.3083634175691938"/>
    <n v="4043"/>
    <n v="306"/>
    <n v="2"/>
    <s v="W Pass"/>
    <x v="3"/>
    <s v="Low"/>
    <s v="DRV5"/>
    <x v="2"/>
    <s v="External"/>
    <x v="2"/>
    <s v="East_External"/>
    <n v="2.0000000000582077"/>
    <n v="0"/>
  </r>
  <r>
    <s v="D1646"/>
    <n v="1"/>
    <d v="2024-01-27T22:00:00"/>
    <s v="2024-01-28 10:00:00"/>
    <s v="2024-01-28 08:00:00"/>
    <s v="2024-01-27 22:00:00"/>
    <x v="0"/>
    <x v="0"/>
    <x v="4"/>
    <n v="985"/>
    <n v="2887"/>
    <n v="0.24424703891708968"/>
    <n v="2659"/>
    <n v="228"/>
    <n v="2"/>
    <s v="W Pass"/>
    <x v="3"/>
    <s v="Medium"/>
    <s v="DRV11"/>
    <x v="0"/>
    <s v="External"/>
    <x v="4"/>
    <s v="South_External"/>
    <n v="1.9999999998835847"/>
    <n v="0"/>
  </r>
  <r>
    <s v="D1647"/>
    <n v="1"/>
    <d v="2024-01-27T23:00:00"/>
    <s v="2024-01-28 11:00:00"/>
    <s v="2024-01-28 09:00:00"/>
    <s v="2024-01-27 23:00:00"/>
    <x v="0"/>
    <x v="0"/>
    <x v="4"/>
    <n v="328"/>
    <n v="2045"/>
    <n v="0.51956300813008127"/>
    <n v="1625"/>
    <n v="420"/>
    <n v="12"/>
    <s v="W Pass"/>
    <x v="2"/>
    <s v="Low"/>
    <s v="DRV36"/>
    <x v="1"/>
    <s v="Internal"/>
    <x v="4"/>
    <s v="West_Internal"/>
    <n v="2.0000000000582077"/>
    <n v="0"/>
  </r>
  <r>
    <s v="D1648"/>
    <n v="1"/>
    <d v="2024-01-28T00:00:00"/>
    <s v="2024-01-28 12:00:00"/>
    <s v="2024-01-28 10:00:00"/>
    <s v="2024-01-28 00:00:00"/>
    <x v="0"/>
    <x v="0"/>
    <x v="3"/>
    <n v="996"/>
    <n v="4233"/>
    <n v="0.35416666666666669"/>
    <n v="3691"/>
    <n v="542"/>
    <n v="5"/>
    <s v="W Pass"/>
    <x v="2"/>
    <s v="Urgent"/>
    <s v="DRV25"/>
    <x v="2"/>
    <s v="External"/>
    <x v="1"/>
    <s v="East_External"/>
    <n v="2.0000000000582077"/>
    <n v="0"/>
  </r>
  <r>
    <s v="D1649"/>
    <n v="1"/>
    <d v="2024-01-28T01:00:00"/>
    <s v="2024-01-28 13:00:00"/>
    <s v="2024-01-28 11:00:00"/>
    <s v="2024-01-28 01:00:00"/>
    <x v="0"/>
    <x v="0"/>
    <x v="2"/>
    <n v="453"/>
    <n v="675"/>
    <n v="0.12417218543046357"/>
    <n v="263"/>
    <n v="412"/>
    <n v="6"/>
    <s v="W Pass"/>
    <x v="3"/>
    <s v="Medium"/>
    <s v="DRV42"/>
    <x v="2"/>
    <s v="External"/>
    <x v="3"/>
    <s v="East_External"/>
    <n v="1.9999999998835847"/>
    <n v="0"/>
  </r>
  <r>
    <s v="D1650"/>
    <n v="1"/>
    <d v="2024-01-28T02:00:00"/>
    <s v="2024-01-28 14:00:00"/>
    <s v="2024-01-28 12:00:00"/>
    <s v="2024-01-28 02:00:00"/>
    <x v="0"/>
    <x v="0"/>
    <x v="0"/>
    <n v="596"/>
    <n v="3542"/>
    <n v="0.49524608501118567"/>
    <n v="3072"/>
    <n v="470"/>
    <n v="29"/>
    <s v="W Pass"/>
    <x v="1"/>
    <s v="Medium"/>
    <s v="DRV18"/>
    <x v="0"/>
    <s v="External"/>
    <x v="3"/>
    <s v="South_External"/>
    <n v="2.0000000000582077"/>
    <n v="0"/>
  </r>
  <r>
    <s v="D1651"/>
    <n v="1"/>
    <d v="2024-01-28T03:00:00"/>
    <s v="2024-01-28 15:00:00"/>
    <s v="2024-01-28 13:00:00"/>
    <s v="2024-01-28 03:00:00"/>
    <x v="0"/>
    <x v="0"/>
    <x v="2"/>
    <n v="301"/>
    <n v="3144"/>
    <n v="0.87043189368770768"/>
    <n v="2651"/>
    <n v="493"/>
    <n v="6"/>
    <s v="W Pass"/>
    <x v="3"/>
    <s v="High"/>
    <s v="DRV22"/>
    <x v="0"/>
    <s v="External"/>
    <x v="2"/>
    <s v="South_External"/>
    <n v="2.0000000000582077"/>
    <n v="0"/>
  </r>
  <r>
    <s v="D1652"/>
    <n v="1"/>
    <d v="2024-01-28T04:00:00"/>
    <s v="2024-01-28 16:00:00"/>
    <s v="2024-01-28 14:00:00"/>
    <s v="2024-01-28 04:00:00"/>
    <x v="0"/>
    <x v="0"/>
    <x v="4"/>
    <n v="903"/>
    <n v="2728"/>
    <n v="0.25175341454411221"/>
    <n v="2261"/>
    <n v="467"/>
    <n v="12"/>
    <s v="W Pass"/>
    <x v="1"/>
    <s v="Urgent"/>
    <s v="DRV23"/>
    <x v="1"/>
    <s v="Internal"/>
    <x v="2"/>
    <s v="West_Internal"/>
    <n v="1.9999999998835847"/>
    <n v="0"/>
  </r>
  <r>
    <s v="D1653"/>
    <n v="1"/>
    <d v="2024-01-28T05:00:00"/>
    <s v="2024-01-28 17:00:00"/>
    <s v="2024-01-28 15:00:00"/>
    <s v="2024-01-28 05:00:00"/>
    <x v="0"/>
    <x v="0"/>
    <x v="3"/>
    <n v="511"/>
    <n v="4281"/>
    <n v="0.69814090019569475"/>
    <n v="3687"/>
    <n v="594"/>
    <n v="11"/>
    <s v="W Pass"/>
    <x v="3"/>
    <s v="Urgent"/>
    <s v="DRV38"/>
    <x v="2"/>
    <s v="External"/>
    <x v="1"/>
    <s v="East_External"/>
    <n v="2.0000000000582077"/>
    <n v="0"/>
  </r>
  <r>
    <s v="D1654"/>
    <n v="1"/>
    <d v="2024-01-28T06:00:00"/>
    <s v="2024-01-28 18:00:00"/>
    <s v="2024-01-28 16:00:00"/>
    <s v="2024-01-28 06:00:00"/>
    <x v="0"/>
    <x v="0"/>
    <x v="1"/>
    <n v="788"/>
    <n v="4156"/>
    <n v="0.43950930626057527"/>
    <n v="3615"/>
    <n v="541"/>
    <n v="4"/>
    <s v="W Pass"/>
    <x v="2"/>
    <s v="Medium"/>
    <s v="DRV29"/>
    <x v="4"/>
    <s v="Internal"/>
    <x v="0"/>
    <s v="North_Internal"/>
    <n v="2.0000000000582077"/>
    <n v="0"/>
  </r>
  <r>
    <s v="D1655"/>
    <n v="1"/>
    <d v="2024-01-28T07:00:00"/>
    <s v="2024-01-28 19:00:00"/>
    <s v="2024-01-28 17:00:00"/>
    <s v="2024-01-28 07:00:00"/>
    <x v="0"/>
    <x v="0"/>
    <x v="5"/>
    <n v="668"/>
    <n v="2500"/>
    <n v="0.31187624750499005"/>
    <n v="2316"/>
    <n v="184"/>
    <n v="13"/>
    <s v="W Pass"/>
    <x v="2"/>
    <s v="Medium"/>
    <s v="DRV15"/>
    <x v="1"/>
    <s v="Internal"/>
    <x v="1"/>
    <s v="West_Internal"/>
    <n v="1.9999999998835847"/>
    <n v="0"/>
  </r>
  <r>
    <s v="D1656"/>
    <n v="1"/>
    <d v="2024-01-28T08:00:00"/>
    <s v="2024-01-28 20:00:00"/>
    <s v="2024-01-28 18:00:00"/>
    <s v="2024-01-28 08:00:00"/>
    <x v="0"/>
    <x v="0"/>
    <x v="1"/>
    <n v="657"/>
    <n v="3768"/>
    <n v="0.47792998477929982"/>
    <n v="3347"/>
    <n v="421"/>
    <n v="29"/>
    <s v="W Pass"/>
    <x v="3"/>
    <s v="Medium"/>
    <s v="DRV14"/>
    <x v="0"/>
    <s v="Internal"/>
    <x v="5"/>
    <s v="South_Internal"/>
    <n v="2.0000000000582077"/>
    <n v="0"/>
  </r>
  <r>
    <s v="D1657"/>
    <n v="1"/>
    <d v="2024-01-28T09:00:00"/>
    <s v="2024-01-28 21:00:00"/>
    <s v="2024-01-28 19:00:00"/>
    <s v="2024-01-28 09:00:00"/>
    <x v="0"/>
    <x v="0"/>
    <x v="1"/>
    <n v="286"/>
    <n v="1254"/>
    <n v="0.36538461538461536"/>
    <n v="769"/>
    <n v="485"/>
    <n v="12"/>
    <s v="W Pass"/>
    <x v="0"/>
    <s v="Low"/>
    <s v="DRV22"/>
    <x v="1"/>
    <s v="External"/>
    <x v="2"/>
    <s v="West_External"/>
    <n v="2.0000000000582077"/>
    <n v="0"/>
  </r>
  <r>
    <s v="D1658"/>
    <n v="1"/>
    <d v="2024-01-28T10:00:00"/>
    <s v="2024-01-28 22:00:00"/>
    <s v="2024-01-28 20:00:00"/>
    <s v="2024-01-28 10:00:00"/>
    <x v="0"/>
    <x v="0"/>
    <x v="1"/>
    <n v="886"/>
    <n v="4081"/>
    <n v="0.38384123401053422"/>
    <n v="3529"/>
    <n v="552"/>
    <n v="14"/>
    <s v="W Pass"/>
    <x v="1"/>
    <s v="Medium"/>
    <s v="DRV47"/>
    <x v="1"/>
    <s v="External"/>
    <x v="0"/>
    <s v="West_External"/>
    <n v="1.9999999998835847"/>
    <n v="0"/>
  </r>
  <r>
    <s v="D1659"/>
    <n v="1"/>
    <d v="2024-01-28T11:00:00"/>
    <s v="2024-01-28 23:00:00"/>
    <s v="2024-01-28 21:00:00"/>
    <s v="2024-01-28 11:00:00"/>
    <x v="0"/>
    <x v="0"/>
    <x v="2"/>
    <n v="475"/>
    <n v="3672"/>
    <n v="0.64421052631578946"/>
    <n v="3021"/>
    <n v="651"/>
    <n v="15"/>
    <s v="W Pass"/>
    <x v="3"/>
    <s v="High"/>
    <s v="DRV49"/>
    <x v="2"/>
    <s v="Internal"/>
    <x v="0"/>
    <s v="East_Internal"/>
    <n v="2.0000000000582077"/>
    <n v="0"/>
  </r>
  <r>
    <s v="D1660"/>
    <n v="1"/>
    <d v="2024-01-28T12:00:00"/>
    <s v="2024-01-29 00:00:00"/>
    <s v="2024-01-28 22:00:00"/>
    <s v="2024-01-28 12:00:00"/>
    <x v="0"/>
    <x v="0"/>
    <x v="2"/>
    <n v="542"/>
    <n v="4869"/>
    <n v="0.74861623616236161"/>
    <n v="4163"/>
    <n v="706"/>
    <n v="22"/>
    <s v="W Pass"/>
    <x v="3"/>
    <s v="Urgent"/>
    <s v="DRV50"/>
    <x v="3"/>
    <s v="External"/>
    <x v="1"/>
    <s v="Central_External"/>
    <n v="2.0000000000582077"/>
    <n v="0"/>
  </r>
  <r>
    <s v="D1661"/>
    <n v="1"/>
    <d v="2024-01-28T13:00:00"/>
    <s v="2024-01-29 01:00:00"/>
    <s v="2024-01-28 23:00:00"/>
    <s v="2024-01-28 13:00:00"/>
    <x v="0"/>
    <x v="0"/>
    <x v="3"/>
    <n v="980"/>
    <n v="2751"/>
    <n v="0.23392857142857143"/>
    <n v="2275"/>
    <n v="476"/>
    <n v="5"/>
    <s v="W Pass"/>
    <x v="3"/>
    <s v="Urgent"/>
    <s v="DRV24"/>
    <x v="3"/>
    <s v="Internal"/>
    <x v="1"/>
    <s v="Central_Internal"/>
    <n v="1.9999999998835847"/>
    <n v="0"/>
  </r>
  <r>
    <s v="D1662"/>
    <n v="1"/>
    <d v="2024-01-28T14:00:00"/>
    <s v="2024-01-29 02:00:00"/>
    <s v="2024-01-29 00:00:00"/>
    <s v="2024-01-28 14:00:00"/>
    <x v="0"/>
    <x v="0"/>
    <x v="0"/>
    <n v="902"/>
    <n v="3835"/>
    <n v="0.35430524759793053"/>
    <n v="3166"/>
    <n v="669"/>
    <n v="23"/>
    <s v="W Pass"/>
    <x v="2"/>
    <s v="Low"/>
    <s v="DRV25"/>
    <x v="1"/>
    <s v="External"/>
    <x v="5"/>
    <s v="West_External"/>
    <n v="2.0000000000582077"/>
    <n v="0"/>
  </r>
  <r>
    <s v="D1663"/>
    <n v="1"/>
    <d v="2024-01-28T15:00:00"/>
    <s v="2024-01-29 03:00:00"/>
    <s v="2024-01-29 01:00:00"/>
    <s v="2024-01-28 15:00:00"/>
    <x v="0"/>
    <x v="0"/>
    <x v="5"/>
    <n v="618"/>
    <n v="1674"/>
    <n v="0.22572815533980584"/>
    <n v="1161"/>
    <n v="513"/>
    <n v="26"/>
    <s v="W Pass"/>
    <x v="2"/>
    <s v="Urgent"/>
    <s v="DRV34"/>
    <x v="1"/>
    <s v="Internal"/>
    <x v="1"/>
    <s v="West_Internal"/>
    <n v="2.0000000000582077"/>
    <n v="0"/>
  </r>
  <r>
    <s v="D1664"/>
    <n v="1"/>
    <d v="2024-01-28T16:00:00"/>
    <s v="2024-01-29 04:00:00"/>
    <s v="2024-01-29 02:00:00"/>
    <s v="2024-01-28 16:00:00"/>
    <x v="0"/>
    <x v="0"/>
    <x v="2"/>
    <n v="521"/>
    <n v="2894"/>
    <n v="0.46289187460012798"/>
    <n v="2745"/>
    <n v="149"/>
    <n v="5"/>
    <s v="W Pass"/>
    <x v="0"/>
    <s v="Medium"/>
    <s v="DRV16"/>
    <x v="0"/>
    <s v="External"/>
    <x v="3"/>
    <s v="South_External"/>
    <n v="1.9999999998835847"/>
    <n v="0"/>
  </r>
  <r>
    <s v="D1665"/>
    <n v="1"/>
    <d v="2024-01-28T17:00:00"/>
    <s v="2024-01-29 05:00:00"/>
    <s v="2024-01-29 03:00:00"/>
    <s v="2024-01-28 17:00:00"/>
    <x v="0"/>
    <x v="0"/>
    <x v="3"/>
    <n v="367"/>
    <n v="809"/>
    <n v="0.18369663941871026"/>
    <n v="100"/>
    <n v="709"/>
    <n v="26"/>
    <s v="W Pass"/>
    <x v="1"/>
    <s v="Low"/>
    <s v="DRV17"/>
    <x v="0"/>
    <s v="External"/>
    <x v="1"/>
    <s v="South_External"/>
    <n v="2.0000000000582077"/>
    <n v="0"/>
  </r>
  <r>
    <s v="D1666"/>
    <n v="1"/>
    <d v="2024-01-28T18:00:00"/>
    <s v="2024-01-29 06:00:00"/>
    <s v="2024-01-29 04:00:00"/>
    <s v="2024-01-28 18:00:00"/>
    <x v="0"/>
    <x v="0"/>
    <x v="5"/>
    <n v="568"/>
    <n v="2236"/>
    <n v="0.32805164319248825"/>
    <n v="1689"/>
    <n v="547"/>
    <n v="28"/>
    <s v="W Pass"/>
    <x v="3"/>
    <s v="Low"/>
    <s v="DRV25"/>
    <x v="2"/>
    <s v="External"/>
    <x v="1"/>
    <s v="East_External"/>
    <n v="2.0000000000582077"/>
    <n v="0"/>
  </r>
  <r>
    <s v="D1667"/>
    <n v="1"/>
    <d v="2024-01-28T19:00:00"/>
    <s v="2024-01-29 07:00:00"/>
    <s v="2024-01-29 05:00:00"/>
    <s v="2024-01-28 19:00:00"/>
    <x v="0"/>
    <x v="0"/>
    <x v="5"/>
    <n v="604"/>
    <n v="2802"/>
    <n v="0.38658940397350994"/>
    <n v="2451"/>
    <n v="351"/>
    <n v="7"/>
    <s v="W Pass"/>
    <x v="2"/>
    <s v="Urgent"/>
    <s v="DRV12"/>
    <x v="3"/>
    <s v="Internal"/>
    <x v="3"/>
    <s v="Central_Internal"/>
    <n v="1.9999999998835847"/>
    <n v="0"/>
  </r>
  <r>
    <s v="D1668"/>
    <n v="1"/>
    <d v="2024-01-28T20:00:00"/>
    <s v="2024-01-29 08:00:00"/>
    <s v="2024-01-29 06:00:00"/>
    <s v="2024-01-28 20:00:00"/>
    <x v="0"/>
    <x v="0"/>
    <x v="0"/>
    <n v="193"/>
    <n v="1380"/>
    <n v="0.59585492227979275"/>
    <n v="949"/>
    <n v="431"/>
    <n v="25"/>
    <s v="W Pass"/>
    <x v="1"/>
    <s v="Low"/>
    <s v="DRV48"/>
    <x v="3"/>
    <s v="Internal"/>
    <x v="5"/>
    <s v="Central_Internal"/>
    <n v="2.0000000000582077"/>
    <n v="0"/>
  </r>
  <r>
    <s v="D1669"/>
    <n v="1"/>
    <d v="2024-01-28T21:00:00"/>
    <s v="2024-01-29 09:00:00"/>
    <s v="2024-01-29 07:00:00"/>
    <s v="2024-01-28 21:00:00"/>
    <x v="0"/>
    <x v="0"/>
    <x v="5"/>
    <n v="383"/>
    <n v="3600"/>
    <n v="0.78328981723237601"/>
    <n v="3164"/>
    <n v="436"/>
    <n v="10"/>
    <s v="W Pass"/>
    <x v="1"/>
    <s v="Urgent"/>
    <s v="DRV32"/>
    <x v="0"/>
    <s v="External"/>
    <x v="0"/>
    <s v="South_External"/>
    <n v="2.0000000000582077"/>
    <n v="0"/>
  </r>
  <r>
    <s v="D1670"/>
    <n v="1"/>
    <d v="2024-01-28T22:00:00"/>
    <s v="2024-01-29 10:00:00"/>
    <s v="2024-01-29 08:00:00"/>
    <s v="2024-01-28 22:00:00"/>
    <x v="0"/>
    <x v="0"/>
    <x v="5"/>
    <n v="592"/>
    <n v="2052"/>
    <n v="0.28885135135135137"/>
    <n v="1659"/>
    <n v="393"/>
    <n v="28"/>
    <s v="W Pass"/>
    <x v="1"/>
    <s v="Low"/>
    <s v="DRV11"/>
    <x v="3"/>
    <s v="Internal"/>
    <x v="0"/>
    <s v="Central_Internal"/>
    <n v="1.9999999998835847"/>
    <n v="0"/>
  </r>
  <r>
    <s v="D1671"/>
    <n v="1"/>
    <d v="2024-01-28T23:00:00"/>
    <s v="2024-01-29 11:00:00"/>
    <s v="2024-01-29 09:00:00"/>
    <s v="2024-01-28 23:00:00"/>
    <x v="0"/>
    <x v="0"/>
    <x v="2"/>
    <n v="388"/>
    <n v="992"/>
    <n v="0.21305841924398625"/>
    <n v="765"/>
    <n v="227"/>
    <n v="9"/>
    <s v="W Pass"/>
    <x v="3"/>
    <s v="Medium"/>
    <s v="DRV35"/>
    <x v="2"/>
    <s v="Internal"/>
    <x v="1"/>
    <s v="East_Internal"/>
    <n v="2.0000000000582077"/>
    <n v="0"/>
  </r>
  <r>
    <s v="D1672"/>
    <n v="1"/>
    <d v="2024-01-29T00:00:00"/>
    <s v="2024-01-29 12:00:00"/>
    <s v="2024-01-29 10:00:00"/>
    <s v="2024-01-29 00:00:00"/>
    <x v="0"/>
    <x v="0"/>
    <x v="2"/>
    <n v="907"/>
    <n v="4943"/>
    <n v="0.45415288496876149"/>
    <n v="4465"/>
    <n v="478"/>
    <n v="9"/>
    <s v="W Pass"/>
    <x v="1"/>
    <s v="Low"/>
    <s v="DRV34"/>
    <x v="1"/>
    <s v="External"/>
    <x v="5"/>
    <s v="West_External"/>
    <n v="2.0000000000582077"/>
    <n v="0"/>
  </r>
  <r>
    <s v="D1673"/>
    <n v="1"/>
    <d v="2024-01-29T01:00:00"/>
    <s v="2024-01-29 13:00:00"/>
    <s v="2024-01-29 11:00:00"/>
    <s v="2024-01-29 01:00:00"/>
    <x v="0"/>
    <x v="0"/>
    <x v="1"/>
    <n v="359"/>
    <n v="1585"/>
    <n v="0.36792014856081706"/>
    <n v="1138"/>
    <n v="447"/>
    <n v="29"/>
    <s v="W Pass"/>
    <x v="0"/>
    <s v="High"/>
    <s v="DRV17"/>
    <x v="3"/>
    <s v="Internal"/>
    <x v="1"/>
    <s v="Central_Internal"/>
    <n v="1.9999999998835847"/>
    <n v="0"/>
  </r>
  <r>
    <s v="D1674"/>
    <n v="1"/>
    <d v="2024-01-29T02:00:00"/>
    <s v="2024-01-29 14:00:00"/>
    <s v="2024-01-29 12:00:00"/>
    <s v="2024-01-29 02:00:00"/>
    <x v="0"/>
    <x v="0"/>
    <x v="4"/>
    <n v="302"/>
    <n v="4508"/>
    <n v="1.2439293598233996"/>
    <n v="4293"/>
    <n v="215"/>
    <n v="8"/>
    <s v="W Pass"/>
    <x v="2"/>
    <s v="Medium"/>
    <s v="DRV4"/>
    <x v="4"/>
    <s v="External"/>
    <x v="0"/>
    <s v="North_External"/>
    <n v="2.0000000000582077"/>
    <n v="0"/>
  </r>
  <r>
    <s v="D1675"/>
    <n v="1"/>
    <d v="2024-01-29T03:00:00"/>
    <s v="2024-01-29 15:00:00"/>
    <s v="2024-01-29 13:00:00"/>
    <s v="2024-01-29 03:00:00"/>
    <x v="0"/>
    <x v="0"/>
    <x v="4"/>
    <n v="375"/>
    <n v="2562"/>
    <n v="0.56933333333333336"/>
    <n v="1877"/>
    <n v="685"/>
    <n v="10"/>
    <s v="W Pass"/>
    <x v="2"/>
    <s v="Medium"/>
    <s v="DRV12"/>
    <x v="2"/>
    <s v="Internal"/>
    <x v="1"/>
    <s v="East_Internal"/>
    <n v="2.0000000000582077"/>
    <n v="0"/>
  </r>
  <r>
    <s v="D1676"/>
    <n v="1"/>
    <d v="2024-01-29T04:00:00"/>
    <s v="2024-01-29 16:00:00"/>
    <s v="2024-01-29 14:00:00"/>
    <s v="2024-01-29 04:00:00"/>
    <x v="0"/>
    <x v="0"/>
    <x v="4"/>
    <n v="490"/>
    <n v="4355"/>
    <n v="0.74064625850340138"/>
    <n v="3873"/>
    <n v="482"/>
    <n v="2"/>
    <s v="W Pass"/>
    <x v="1"/>
    <s v="Low"/>
    <s v="DRV40"/>
    <x v="2"/>
    <s v="Internal"/>
    <x v="0"/>
    <s v="East_Internal"/>
    <n v="1.9999999998835847"/>
    <n v="0"/>
  </r>
  <r>
    <s v="D1677"/>
    <n v="1"/>
    <d v="2024-01-29T05:00:00"/>
    <s v="2024-01-29 17:00:00"/>
    <s v="2024-01-29 15:00:00"/>
    <s v="2024-01-29 05:00:00"/>
    <x v="0"/>
    <x v="0"/>
    <x v="3"/>
    <n v="934"/>
    <n v="1072"/>
    <n v="9.5645967166309784E-2"/>
    <n v="791"/>
    <n v="281"/>
    <n v="3"/>
    <s v="W Pass"/>
    <x v="3"/>
    <s v="Medium"/>
    <s v="DRV27"/>
    <x v="2"/>
    <s v="External"/>
    <x v="3"/>
    <s v="East_External"/>
    <n v="2.0000000000582077"/>
    <n v="0"/>
  </r>
  <r>
    <s v="D1678"/>
    <n v="1"/>
    <d v="2024-01-29T06:00:00"/>
    <s v="2024-01-29 18:00:00"/>
    <s v="2024-01-29 16:00:00"/>
    <s v="2024-01-29 06:00:00"/>
    <x v="0"/>
    <x v="0"/>
    <x v="3"/>
    <n v="402"/>
    <n v="849"/>
    <n v="0.17599502487562188"/>
    <n v="175"/>
    <n v="674"/>
    <n v="20"/>
    <s v="W Pass"/>
    <x v="2"/>
    <s v="High"/>
    <s v="DRV15"/>
    <x v="2"/>
    <s v="External"/>
    <x v="0"/>
    <s v="East_External"/>
    <n v="2.0000000000582077"/>
    <n v="0"/>
  </r>
  <r>
    <s v="D1679"/>
    <n v="1"/>
    <d v="2024-01-29T07:00:00"/>
    <s v="2024-01-29 19:00:00"/>
    <s v="2024-01-29 17:00:00"/>
    <s v="2024-01-29 07:00:00"/>
    <x v="0"/>
    <x v="0"/>
    <x v="5"/>
    <n v="247"/>
    <n v="4933"/>
    <n v="1.6643049932523617"/>
    <n v="4479"/>
    <n v="454"/>
    <n v="7"/>
    <s v="W Pass"/>
    <x v="2"/>
    <s v="High"/>
    <s v="DRV38"/>
    <x v="0"/>
    <s v="External"/>
    <x v="1"/>
    <s v="South_External"/>
    <n v="1.9999999998835847"/>
    <n v="0"/>
  </r>
  <r>
    <s v="D1680"/>
    <n v="1"/>
    <d v="2024-01-29T08:00:00"/>
    <s v="2024-01-29 20:00:00"/>
    <s v="2024-01-29 18:00:00"/>
    <s v="2024-01-29 08:00:00"/>
    <x v="0"/>
    <x v="0"/>
    <x v="3"/>
    <n v="441"/>
    <n v="2805"/>
    <n v="0.53004535147392295"/>
    <n v="2507"/>
    <n v="298"/>
    <n v="9"/>
    <s v="W Pass"/>
    <x v="3"/>
    <s v="High"/>
    <s v="DRV38"/>
    <x v="4"/>
    <s v="Internal"/>
    <x v="3"/>
    <s v="North_Internal"/>
    <n v="2.0000000000582077"/>
    <n v="0"/>
  </r>
  <r>
    <s v="D1681"/>
    <n v="1"/>
    <d v="2024-01-29T09:00:00"/>
    <s v="2024-01-29 21:00:00"/>
    <s v="2024-01-29 19:00:00"/>
    <s v="2024-01-29 09:00:00"/>
    <x v="0"/>
    <x v="0"/>
    <x v="0"/>
    <n v="835"/>
    <n v="3000"/>
    <n v="0.29940119760479039"/>
    <n v="2451"/>
    <n v="549"/>
    <n v="5"/>
    <s v="W Pass"/>
    <x v="3"/>
    <s v="Urgent"/>
    <s v="DRV27"/>
    <x v="4"/>
    <s v="External"/>
    <x v="1"/>
    <s v="North_External"/>
    <n v="2.0000000000582077"/>
    <n v="0"/>
  </r>
  <r>
    <s v="D1682"/>
    <n v="1"/>
    <d v="2024-01-29T10:00:00"/>
    <s v="2024-01-29 22:00:00"/>
    <s v="2024-01-29 20:00:00"/>
    <s v="2024-01-29 10:00:00"/>
    <x v="0"/>
    <x v="0"/>
    <x v="2"/>
    <n v="394"/>
    <n v="1785"/>
    <n v="0.37753807106598986"/>
    <n v="1339"/>
    <n v="446"/>
    <n v="15"/>
    <s v="W Pass"/>
    <x v="0"/>
    <s v="Low"/>
    <s v="DRV15"/>
    <x v="2"/>
    <s v="External"/>
    <x v="5"/>
    <s v="East_External"/>
    <n v="1.9999999998835847"/>
    <n v="0"/>
  </r>
  <r>
    <s v="D1683"/>
    <n v="1"/>
    <d v="2024-01-29T11:00:00"/>
    <s v="2024-01-29 23:00:00"/>
    <s v="2024-01-29 21:00:00"/>
    <s v="2024-01-29 11:00:00"/>
    <x v="0"/>
    <x v="0"/>
    <x v="5"/>
    <n v="313"/>
    <n v="2915"/>
    <n v="0.77609158679446222"/>
    <n v="2138"/>
    <n v="777"/>
    <n v="27"/>
    <s v="W Pass"/>
    <x v="3"/>
    <s v="High"/>
    <s v="DRV46"/>
    <x v="3"/>
    <s v="External"/>
    <x v="3"/>
    <s v="Central_External"/>
    <n v="2.0000000000582077"/>
    <n v="0"/>
  </r>
  <r>
    <s v="D1684"/>
    <n v="1"/>
    <d v="2024-01-29T12:00:00"/>
    <s v="2024-01-30 00:00:00"/>
    <s v="2024-01-29 22:00:00"/>
    <s v="2024-01-29 12:00:00"/>
    <x v="0"/>
    <x v="0"/>
    <x v="4"/>
    <n v="552"/>
    <n v="2082"/>
    <n v="0.31431159420289856"/>
    <n v="1561"/>
    <n v="521"/>
    <n v="18"/>
    <s v="W Pass"/>
    <x v="2"/>
    <s v="High"/>
    <s v="DRV20"/>
    <x v="3"/>
    <s v="External"/>
    <x v="4"/>
    <s v="Central_External"/>
    <n v="2.0000000000582077"/>
    <n v="0"/>
  </r>
  <r>
    <s v="D1685"/>
    <n v="1"/>
    <d v="2024-01-29T13:00:00"/>
    <s v="2024-01-30 01:00:00"/>
    <s v="2024-01-29 23:00:00"/>
    <s v="2024-01-29 13:00:00"/>
    <x v="0"/>
    <x v="0"/>
    <x v="3"/>
    <n v="138"/>
    <n v="4285"/>
    <n v="2.58756038647343"/>
    <n v="4165"/>
    <n v="120"/>
    <n v="18"/>
    <s v="W Pass"/>
    <x v="2"/>
    <s v="Urgent"/>
    <s v="DRV48"/>
    <x v="2"/>
    <s v="External"/>
    <x v="4"/>
    <s v="East_External"/>
    <n v="1.9999999998835847"/>
    <n v="0"/>
  </r>
  <r>
    <s v="D1686"/>
    <n v="1"/>
    <d v="2024-01-29T14:00:00"/>
    <s v="2024-01-30 02:00:00"/>
    <s v="2024-01-30 00:00:00"/>
    <s v="2024-01-29 14:00:00"/>
    <x v="0"/>
    <x v="0"/>
    <x v="3"/>
    <n v="372"/>
    <n v="4694"/>
    <n v="1.0515232974910393"/>
    <n v="4211"/>
    <n v="483"/>
    <n v="27"/>
    <s v="W Pass"/>
    <x v="3"/>
    <s v="Low"/>
    <s v="DRV15"/>
    <x v="4"/>
    <s v="Internal"/>
    <x v="0"/>
    <s v="North_Internal"/>
    <n v="2.0000000000582077"/>
    <n v="0"/>
  </r>
  <r>
    <s v="D1687"/>
    <n v="1"/>
    <d v="2024-01-29T15:00:00"/>
    <s v="2024-01-30 03:00:00"/>
    <s v="2024-01-30 01:00:00"/>
    <s v="2024-01-29 15:00:00"/>
    <x v="0"/>
    <x v="0"/>
    <x v="3"/>
    <n v="180"/>
    <n v="2990"/>
    <n v="1.3842592592592593"/>
    <n v="2382"/>
    <n v="608"/>
    <n v="13"/>
    <s v="W Pass"/>
    <x v="3"/>
    <s v="Low"/>
    <s v="DRV39"/>
    <x v="1"/>
    <s v="External"/>
    <x v="5"/>
    <s v="West_External"/>
    <n v="2.0000000000582077"/>
    <n v="0"/>
  </r>
  <r>
    <s v="D1688"/>
    <n v="1"/>
    <d v="2024-01-29T16:00:00"/>
    <s v="2024-01-30 04:00:00"/>
    <s v="2024-01-30 02:00:00"/>
    <s v="2024-01-29 16:00:00"/>
    <x v="0"/>
    <x v="0"/>
    <x v="3"/>
    <n v="650"/>
    <n v="3708"/>
    <n v="0.47538461538461541"/>
    <n v="3271"/>
    <n v="437"/>
    <n v="9"/>
    <s v="W Pass"/>
    <x v="1"/>
    <s v="Medium"/>
    <s v="DRV23"/>
    <x v="2"/>
    <s v="Internal"/>
    <x v="1"/>
    <s v="East_Internal"/>
    <n v="1.9999999998835847"/>
    <n v="0"/>
  </r>
  <r>
    <s v="D1689"/>
    <n v="1"/>
    <d v="2024-01-29T17:00:00"/>
    <s v="2024-01-30 05:00:00"/>
    <s v="2024-01-30 03:00:00"/>
    <s v="2024-01-29 17:00:00"/>
    <x v="0"/>
    <x v="0"/>
    <x v="4"/>
    <n v="317"/>
    <n v="4688"/>
    <n v="1.2323869610935858"/>
    <n v="4159"/>
    <n v="529"/>
    <n v="28"/>
    <s v="W Pass"/>
    <x v="1"/>
    <s v="High"/>
    <s v="DRV42"/>
    <x v="4"/>
    <s v="External"/>
    <x v="2"/>
    <s v="North_External"/>
    <n v="2.0000000000582077"/>
    <n v="0"/>
  </r>
  <r>
    <s v="D1690"/>
    <n v="1"/>
    <d v="2024-01-29T18:00:00"/>
    <s v="2024-01-30 06:00:00"/>
    <s v="2024-01-30 04:00:00"/>
    <s v="2024-01-29 18:00:00"/>
    <x v="0"/>
    <x v="0"/>
    <x v="2"/>
    <n v="183"/>
    <n v="1026"/>
    <n v="0.46721311475409838"/>
    <n v="937"/>
    <n v="89"/>
    <n v="15"/>
    <s v="W Pass"/>
    <x v="2"/>
    <s v="Low"/>
    <s v="DRV9"/>
    <x v="4"/>
    <s v="Internal"/>
    <x v="1"/>
    <s v="North_Internal"/>
    <n v="2.0000000000582077"/>
    <n v="0"/>
  </r>
  <r>
    <s v="D1691"/>
    <n v="1"/>
    <d v="2024-01-29T19:00:00"/>
    <s v="2024-01-30 07:00:00"/>
    <s v="2024-01-30 05:00:00"/>
    <s v="2024-01-29 19:00:00"/>
    <x v="0"/>
    <x v="0"/>
    <x v="3"/>
    <n v="68"/>
    <n v="4685"/>
    <n v="5.7414215686274508"/>
    <n v="4037"/>
    <n v="648"/>
    <n v="28"/>
    <s v="W Pass"/>
    <x v="1"/>
    <s v="Medium"/>
    <s v="DRV30"/>
    <x v="2"/>
    <s v="External"/>
    <x v="0"/>
    <s v="East_External"/>
    <n v="1.9999999998835847"/>
    <n v="0"/>
  </r>
  <r>
    <s v="D1692"/>
    <n v="1"/>
    <d v="2024-01-29T20:00:00"/>
    <s v="2024-01-30 08:00:00"/>
    <s v="2024-01-30 06:00:00"/>
    <s v="2024-01-29 20:00:00"/>
    <x v="0"/>
    <x v="0"/>
    <x v="1"/>
    <n v="346"/>
    <n v="4904"/>
    <n v="1.1811175337186899"/>
    <n v="4529"/>
    <n v="375"/>
    <n v="29"/>
    <s v="W Pass"/>
    <x v="2"/>
    <s v="Low"/>
    <s v="DRV22"/>
    <x v="2"/>
    <s v="Internal"/>
    <x v="0"/>
    <s v="East_Internal"/>
    <n v="2.0000000000582077"/>
    <n v="0"/>
  </r>
  <r>
    <s v="D1693"/>
    <n v="1"/>
    <d v="2024-01-29T21:00:00"/>
    <s v="2024-01-30 09:00:00"/>
    <s v="2024-01-30 07:00:00"/>
    <s v="2024-01-29 21:00:00"/>
    <x v="0"/>
    <x v="0"/>
    <x v="3"/>
    <n v="510"/>
    <n v="1671"/>
    <n v="0.27303921568627448"/>
    <n v="1285"/>
    <n v="386"/>
    <n v="28"/>
    <s v="W Pass"/>
    <x v="0"/>
    <s v="Medium"/>
    <s v="DRV22"/>
    <x v="0"/>
    <s v="Internal"/>
    <x v="5"/>
    <s v="South_Internal"/>
    <n v="2.0000000000582077"/>
    <n v="0"/>
  </r>
  <r>
    <s v="D1694"/>
    <n v="1"/>
    <d v="2024-01-29T22:00:00"/>
    <s v="2024-01-30 10:00:00"/>
    <s v="2024-01-30 08:00:00"/>
    <s v="2024-01-29 22:00:00"/>
    <x v="0"/>
    <x v="0"/>
    <x v="3"/>
    <n v="907"/>
    <n v="3035"/>
    <n v="0.27884968761484746"/>
    <n v="2874"/>
    <n v="161"/>
    <n v="27"/>
    <s v="W Pass"/>
    <x v="1"/>
    <s v="Urgent"/>
    <s v="DRV1"/>
    <x v="0"/>
    <s v="External"/>
    <x v="4"/>
    <s v="South_External"/>
    <n v="1.9999999998835847"/>
    <n v="0"/>
  </r>
  <r>
    <s v="D1695"/>
    <n v="1"/>
    <d v="2024-01-29T23:00:00"/>
    <s v="2024-01-30 11:00:00"/>
    <s v="2024-01-30 09:00:00"/>
    <s v="2024-01-29 23:00:00"/>
    <x v="0"/>
    <x v="0"/>
    <x v="3"/>
    <n v="500"/>
    <n v="4506"/>
    <n v="0.751"/>
    <n v="4245"/>
    <n v="261"/>
    <n v="28"/>
    <s v="W Pass"/>
    <x v="0"/>
    <s v="Low"/>
    <s v="DRV27"/>
    <x v="2"/>
    <s v="External"/>
    <x v="1"/>
    <s v="East_External"/>
    <n v="2.0000000000582077"/>
    <n v="0"/>
  </r>
  <r>
    <s v="D1696"/>
    <n v="1"/>
    <d v="2024-01-30T00:00:00"/>
    <s v="2024-01-30 12:00:00"/>
    <s v="2024-01-30 10:00:00"/>
    <s v="2024-01-30 00:00:00"/>
    <x v="0"/>
    <x v="0"/>
    <x v="0"/>
    <n v="839"/>
    <n v="3434"/>
    <n v="0.34108065156932854"/>
    <n v="2891"/>
    <n v="543"/>
    <n v="8"/>
    <s v="W Pass"/>
    <x v="3"/>
    <s v="High"/>
    <s v="DRV24"/>
    <x v="0"/>
    <s v="Internal"/>
    <x v="0"/>
    <s v="South_Internal"/>
    <n v="2.0000000000582077"/>
    <n v="0"/>
  </r>
  <r>
    <s v="D1697"/>
    <n v="1"/>
    <d v="2024-01-30T01:00:00"/>
    <s v="2024-01-30 13:00:00"/>
    <s v="2024-01-30 11:00:00"/>
    <s v="2024-01-30 01:00:00"/>
    <x v="0"/>
    <x v="0"/>
    <x v="2"/>
    <n v="553"/>
    <n v="897"/>
    <n v="0.13517179023508138"/>
    <n v="647"/>
    <n v="250"/>
    <n v="22"/>
    <s v="W Pass"/>
    <x v="2"/>
    <s v="High"/>
    <s v="DRV44"/>
    <x v="3"/>
    <s v="External"/>
    <x v="3"/>
    <s v="Central_External"/>
    <n v="1.9999999998835847"/>
    <n v="0"/>
  </r>
  <r>
    <s v="D1698"/>
    <n v="1"/>
    <d v="2024-01-30T02:00:00"/>
    <s v="2024-01-30 14:00:00"/>
    <s v="2024-01-30 12:00:00"/>
    <s v="2024-01-30 02:00:00"/>
    <x v="0"/>
    <x v="0"/>
    <x v="3"/>
    <n v="945"/>
    <n v="3452"/>
    <n v="0.30440917107583776"/>
    <n v="2902"/>
    <n v="550"/>
    <n v="21"/>
    <s v="W Pass"/>
    <x v="3"/>
    <s v="High"/>
    <s v="DRV2"/>
    <x v="4"/>
    <s v="External"/>
    <x v="0"/>
    <s v="North_External"/>
    <n v="2.0000000000582077"/>
    <n v="0"/>
  </r>
  <r>
    <s v="D1699"/>
    <n v="1"/>
    <d v="2024-01-30T03:00:00"/>
    <s v="2024-01-30 15:00:00"/>
    <s v="2024-01-30 13:00:00"/>
    <s v="2024-01-30 03:00:00"/>
    <x v="0"/>
    <x v="0"/>
    <x v="2"/>
    <n v="655"/>
    <n v="518"/>
    <n v="6.5903307888040719E-2"/>
    <n v="-50"/>
    <n v="568"/>
    <n v="4"/>
    <s v="W Pass"/>
    <x v="2"/>
    <s v="Medium"/>
    <s v="DRV38"/>
    <x v="4"/>
    <s v="Internal"/>
    <x v="1"/>
    <s v="North_Internal"/>
    <n v="2.0000000000582077"/>
    <n v="0"/>
  </r>
  <r>
    <s v="D1700"/>
    <n v="1"/>
    <d v="2024-01-30T04:00:00"/>
    <s v="2024-01-30 16:00:00"/>
    <s v="2024-01-30 14:00:00"/>
    <s v="2024-01-30 04:00:00"/>
    <x v="0"/>
    <x v="0"/>
    <x v="2"/>
    <n v="645"/>
    <n v="3177"/>
    <n v="0.41046511627906979"/>
    <n v="2871"/>
    <n v="306"/>
    <n v="12"/>
    <s v="W Pass"/>
    <x v="0"/>
    <s v="High"/>
    <s v="DRV40"/>
    <x v="0"/>
    <s v="Internal"/>
    <x v="1"/>
    <s v="South_Internal"/>
    <n v="1.9999999998835847"/>
    <n v="0"/>
  </r>
  <r>
    <s v="D1701"/>
    <n v="1"/>
    <d v="2024-01-30T05:00:00"/>
    <s v="2024-01-30 17:00:00"/>
    <s v="2024-01-30 15:00:00"/>
    <s v="2024-01-30 05:00:00"/>
    <x v="0"/>
    <x v="0"/>
    <x v="0"/>
    <n v="484"/>
    <n v="4540"/>
    <n v="0.7816804407713499"/>
    <n v="4012"/>
    <n v="528"/>
    <n v="24"/>
    <s v="W Pass"/>
    <x v="1"/>
    <s v="Medium"/>
    <s v="DRV35"/>
    <x v="1"/>
    <s v="Internal"/>
    <x v="2"/>
    <s v="West_Internal"/>
    <n v="2.0000000000582077"/>
    <n v="0"/>
  </r>
  <r>
    <s v="D1702"/>
    <n v="1"/>
    <d v="2024-01-30T06:00:00"/>
    <s v="2024-01-30 18:00:00"/>
    <s v="2024-01-30 16:00:00"/>
    <s v="2024-01-30 06:00:00"/>
    <x v="0"/>
    <x v="0"/>
    <x v="2"/>
    <n v="807"/>
    <n v="2198"/>
    <n v="0.22697232548533663"/>
    <n v="2109"/>
    <n v="89"/>
    <n v="9"/>
    <s v="W Pass"/>
    <x v="0"/>
    <s v="Medium"/>
    <s v="DRV23"/>
    <x v="1"/>
    <s v="Internal"/>
    <x v="1"/>
    <s v="West_Internal"/>
    <n v="2.0000000000582077"/>
    <n v="0"/>
  </r>
  <r>
    <s v="D1703"/>
    <n v="1"/>
    <d v="2024-01-30T07:00:00"/>
    <s v="2024-01-30 19:00:00"/>
    <s v="2024-01-30 17:00:00"/>
    <s v="2024-01-30 07:00:00"/>
    <x v="0"/>
    <x v="0"/>
    <x v="1"/>
    <n v="941"/>
    <n v="2337"/>
    <n v="0.20696068012752392"/>
    <n v="1674"/>
    <n v="663"/>
    <n v="12"/>
    <s v="W Pass"/>
    <x v="1"/>
    <s v="Urgent"/>
    <s v="DRV17"/>
    <x v="4"/>
    <s v="External"/>
    <x v="3"/>
    <s v="North_External"/>
    <n v="1.9999999998835847"/>
    <n v="0"/>
  </r>
  <r>
    <s v="D1704"/>
    <n v="1"/>
    <d v="2024-01-30T08:00:00"/>
    <s v="2024-01-30 20:00:00"/>
    <s v="2024-01-30 18:00:00"/>
    <s v="2024-01-30 08:00:00"/>
    <x v="0"/>
    <x v="0"/>
    <x v="0"/>
    <n v="917"/>
    <n v="2661"/>
    <n v="0.24182115594329334"/>
    <n v="2491"/>
    <n v="170"/>
    <n v="9"/>
    <s v="W Pass"/>
    <x v="0"/>
    <s v="High"/>
    <s v="DRV28"/>
    <x v="4"/>
    <s v="Internal"/>
    <x v="5"/>
    <s v="North_Internal"/>
    <n v="2.0000000000582077"/>
    <n v="0"/>
  </r>
  <r>
    <s v="D1705"/>
    <n v="1"/>
    <d v="2024-01-30T09:00:00"/>
    <s v="2024-01-30 21:00:00"/>
    <s v="2024-01-30 19:00:00"/>
    <s v="2024-01-30 09:00:00"/>
    <x v="0"/>
    <x v="0"/>
    <x v="2"/>
    <n v="880"/>
    <n v="1550"/>
    <n v="0.14678030303030304"/>
    <n v="1137"/>
    <n v="413"/>
    <n v="16"/>
    <s v="W Pass"/>
    <x v="0"/>
    <s v="Medium"/>
    <s v="DRV45"/>
    <x v="3"/>
    <s v="External"/>
    <x v="2"/>
    <s v="Central_External"/>
    <n v="2.0000000000582077"/>
    <n v="0"/>
  </r>
  <r>
    <s v="D1706"/>
    <n v="1"/>
    <d v="2024-01-30T10:00:00"/>
    <s v="2024-01-30 22:00:00"/>
    <s v="2024-01-30 20:00:00"/>
    <s v="2024-01-30 10:00:00"/>
    <x v="0"/>
    <x v="0"/>
    <x v="3"/>
    <n v="100"/>
    <n v="4642"/>
    <n v="3.8683333333333332"/>
    <n v="4249"/>
    <n v="393"/>
    <n v="24"/>
    <s v="W Pass"/>
    <x v="0"/>
    <s v="Medium"/>
    <s v="DRV33"/>
    <x v="2"/>
    <s v="External"/>
    <x v="0"/>
    <s v="East_External"/>
    <n v="1.9999999998835847"/>
    <n v="0"/>
  </r>
  <r>
    <s v="D1707"/>
    <n v="1"/>
    <d v="2024-01-30T11:00:00"/>
    <s v="2024-01-30 23:00:00"/>
    <s v="2024-01-30 21:00:00"/>
    <s v="2024-01-30 11:00:00"/>
    <x v="0"/>
    <x v="0"/>
    <x v="3"/>
    <n v="529"/>
    <n v="4395"/>
    <n v="0.69234404536862004"/>
    <n v="4064"/>
    <n v="331"/>
    <n v="23"/>
    <s v="W Pass"/>
    <x v="2"/>
    <s v="High"/>
    <s v="DRV11"/>
    <x v="2"/>
    <s v="Internal"/>
    <x v="2"/>
    <s v="East_Internal"/>
    <n v="2.0000000000582077"/>
    <n v="0"/>
  </r>
  <r>
    <s v="D1708"/>
    <n v="1"/>
    <d v="2024-01-30T12:00:00"/>
    <s v="2024-01-31 00:00:00"/>
    <s v="2024-01-30 22:00:00"/>
    <s v="2024-01-30 12:00:00"/>
    <x v="0"/>
    <x v="0"/>
    <x v="3"/>
    <n v="953"/>
    <n v="3488"/>
    <n v="0.30500174886323889"/>
    <n v="2821"/>
    <n v="667"/>
    <n v="29"/>
    <s v="W Pass"/>
    <x v="3"/>
    <s v="Low"/>
    <s v="DRV35"/>
    <x v="1"/>
    <s v="Internal"/>
    <x v="5"/>
    <s v="West_Internal"/>
    <n v="2.0000000000582077"/>
    <n v="0"/>
  </r>
  <r>
    <s v="D1709"/>
    <n v="1"/>
    <d v="2024-01-30T13:00:00"/>
    <s v="2024-01-31 01:00:00"/>
    <s v="2024-01-30 23:00:00"/>
    <s v="2024-01-30 13:00:00"/>
    <x v="0"/>
    <x v="0"/>
    <x v="4"/>
    <n v="576"/>
    <n v="4957"/>
    <n v="0.71715856481481477"/>
    <n v="4870"/>
    <n v="87"/>
    <n v="28"/>
    <s v="W Pass"/>
    <x v="1"/>
    <s v="High"/>
    <s v="DRV33"/>
    <x v="1"/>
    <s v="Internal"/>
    <x v="5"/>
    <s v="West_Internal"/>
    <n v="1.9999999998835847"/>
    <n v="0"/>
  </r>
  <r>
    <s v="D1710"/>
    <n v="1"/>
    <d v="2024-01-30T14:00:00"/>
    <s v="2024-01-31 02:00:00"/>
    <s v="2024-01-31 00:00:00"/>
    <s v="2024-01-30 14:00:00"/>
    <x v="0"/>
    <x v="0"/>
    <x v="5"/>
    <n v="111"/>
    <n v="872"/>
    <n v="0.65465465465465467"/>
    <n v="243"/>
    <n v="629"/>
    <n v="27"/>
    <s v="W Pass"/>
    <x v="2"/>
    <s v="High"/>
    <s v="DRV45"/>
    <x v="0"/>
    <s v="Internal"/>
    <x v="2"/>
    <s v="South_Internal"/>
    <n v="2.0000000000582077"/>
    <n v="0"/>
  </r>
  <r>
    <s v="D1711"/>
    <n v="1"/>
    <d v="2024-01-30T15:00:00"/>
    <s v="2024-01-31 03:00:00"/>
    <s v="2024-01-31 01:00:00"/>
    <s v="2024-01-30 15:00:00"/>
    <x v="0"/>
    <x v="0"/>
    <x v="5"/>
    <n v="492"/>
    <n v="2783"/>
    <n v="0.47137533875338755"/>
    <n v="2299"/>
    <n v="484"/>
    <n v="20"/>
    <s v="W Pass"/>
    <x v="3"/>
    <s v="High"/>
    <s v="DRV49"/>
    <x v="3"/>
    <s v="Internal"/>
    <x v="4"/>
    <s v="Central_Internal"/>
    <n v="2.0000000000582077"/>
    <n v="0"/>
  </r>
  <r>
    <s v="D1712"/>
    <n v="1"/>
    <d v="2024-01-30T16:00:00"/>
    <s v="2024-01-31 04:00:00"/>
    <s v="2024-01-31 02:00:00"/>
    <s v="2024-01-30 16:00:00"/>
    <x v="0"/>
    <x v="0"/>
    <x v="2"/>
    <n v="496"/>
    <n v="4924"/>
    <n v="0.82728494623655913"/>
    <n v="4613"/>
    <n v="311"/>
    <n v="2"/>
    <s v="W Pass"/>
    <x v="3"/>
    <s v="Medium"/>
    <s v="DRV10"/>
    <x v="1"/>
    <s v="Internal"/>
    <x v="3"/>
    <s v="West_Internal"/>
    <n v="1.9999999998835847"/>
    <n v="0"/>
  </r>
  <r>
    <s v="D1713"/>
    <n v="1"/>
    <d v="2024-01-30T17:00:00"/>
    <s v="2024-01-31 05:00:00"/>
    <s v="2024-01-31 03:00:00"/>
    <s v="2024-01-30 17:00:00"/>
    <x v="0"/>
    <x v="0"/>
    <x v="1"/>
    <n v="315"/>
    <n v="3802"/>
    <n v="1.0058201058201057"/>
    <n v="3709"/>
    <n v="93"/>
    <n v="7"/>
    <s v="W Pass"/>
    <x v="2"/>
    <s v="High"/>
    <s v="DRV4"/>
    <x v="4"/>
    <s v="External"/>
    <x v="1"/>
    <s v="North_External"/>
    <n v="2.0000000000582077"/>
    <n v="0"/>
  </r>
  <r>
    <s v="D1714"/>
    <n v="1"/>
    <d v="2024-01-30T18:00:00"/>
    <s v="2024-01-31 06:00:00"/>
    <s v="2024-01-31 04:00:00"/>
    <s v="2024-01-30 18:00:00"/>
    <x v="0"/>
    <x v="0"/>
    <x v="3"/>
    <n v="225"/>
    <n v="666"/>
    <n v="0.24666666666666667"/>
    <n v="15"/>
    <n v="651"/>
    <n v="15"/>
    <s v="W Pass"/>
    <x v="1"/>
    <s v="Urgent"/>
    <s v="DRV7"/>
    <x v="3"/>
    <s v="External"/>
    <x v="0"/>
    <s v="Central_External"/>
    <n v="2.0000000000582077"/>
    <n v="0"/>
  </r>
  <r>
    <s v="D1715"/>
    <n v="1"/>
    <d v="2024-01-30T19:00:00"/>
    <s v="2024-01-31 07:00:00"/>
    <s v="2024-01-31 05:00:00"/>
    <s v="2024-01-30 19:00:00"/>
    <x v="0"/>
    <x v="0"/>
    <x v="3"/>
    <n v="537"/>
    <n v="2148"/>
    <n v="0.33333333333333331"/>
    <n v="1724"/>
    <n v="424"/>
    <n v="20"/>
    <s v="W Pass"/>
    <x v="2"/>
    <s v="Urgent"/>
    <s v="DRV34"/>
    <x v="2"/>
    <s v="External"/>
    <x v="3"/>
    <s v="East_External"/>
    <n v="1.9999999998835847"/>
    <n v="0"/>
  </r>
  <r>
    <s v="D1716"/>
    <n v="1"/>
    <d v="2024-01-30T20:00:00"/>
    <s v="2024-01-31 08:00:00"/>
    <s v="2024-01-31 06:00:00"/>
    <s v="2024-01-30 20:00:00"/>
    <x v="0"/>
    <x v="0"/>
    <x v="0"/>
    <n v="146"/>
    <n v="1319"/>
    <n v="0.75285388127853881"/>
    <n v="1072"/>
    <n v="247"/>
    <n v="23"/>
    <s v="W Pass"/>
    <x v="0"/>
    <s v="Low"/>
    <s v="DRV14"/>
    <x v="0"/>
    <s v="Internal"/>
    <x v="0"/>
    <s v="South_Internal"/>
    <n v="2.0000000000582077"/>
    <n v="0"/>
  </r>
  <r>
    <s v="D1717"/>
    <n v="1"/>
    <d v="2024-01-30T21:00:00"/>
    <s v="2024-01-31 09:00:00"/>
    <s v="2024-01-31 07:00:00"/>
    <s v="2024-01-30 21:00:00"/>
    <x v="0"/>
    <x v="0"/>
    <x v="3"/>
    <n v="556"/>
    <n v="1187"/>
    <n v="0.17790767386091128"/>
    <n v="562"/>
    <n v="625"/>
    <n v="28"/>
    <s v="W Pass"/>
    <x v="0"/>
    <s v="Low"/>
    <s v="DRV31"/>
    <x v="3"/>
    <s v="Internal"/>
    <x v="0"/>
    <s v="Central_Internal"/>
    <n v="2.0000000000582077"/>
    <n v="0"/>
  </r>
  <r>
    <s v="D1718"/>
    <n v="1"/>
    <d v="2024-01-30T22:00:00"/>
    <s v="2024-01-31 10:00:00"/>
    <s v="2024-01-31 08:00:00"/>
    <s v="2024-01-30 22:00:00"/>
    <x v="0"/>
    <x v="0"/>
    <x v="0"/>
    <n v="345"/>
    <n v="3640"/>
    <n v="0.87922705314009664"/>
    <n v="3478"/>
    <n v="162"/>
    <n v="26"/>
    <s v="W Pass"/>
    <x v="0"/>
    <s v="High"/>
    <s v="DRV20"/>
    <x v="3"/>
    <s v="External"/>
    <x v="2"/>
    <s v="Central_External"/>
    <n v="1.9999999998835847"/>
    <n v="0"/>
  </r>
  <r>
    <s v="D1719"/>
    <n v="1"/>
    <d v="2024-01-30T23:00:00"/>
    <s v="2024-01-31 11:00:00"/>
    <s v="2024-01-31 09:00:00"/>
    <s v="2024-01-30 23:00:00"/>
    <x v="0"/>
    <x v="0"/>
    <x v="2"/>
    <n v="941"/>
    <n v="4289"/>
    <n v="0.37982642578816861"/>
    <n v="3866"/>
    <n v="423"/>
    <n v="16"/>
    <s v="W Pass"/>
    <x v="3"/>
    <s v="Low"/>
    <s v="DRV17"/>
    <x v="1"/>
    <s v="Internal"/>
    <x v="3"/>
    <s v="West_Internal"/>
    <n v="2.0000000000582077"/>
    <n v="0"/>
  </r>
  <r>
    <s v="D1720"/>
    <n v="1"/>
    <d v="2024-01-31T00:00:00"/>
    <s v="2024-01-31 12:00:00"/>
    <s v="2024-01-31 10:00:00"/>
    <s v="2024-01-31 00:00:00"/>
    <x v="0"/>
    <x v="0"/>
    <x v="5"/>
    <n v="137"/>
    <n v="1644"/>
    <n v="1"/>
    <n v="1227"/>
    <n v="417"/>
    <n v="2"/>
    <s v="W Pass"/>
    <x v="1"/>
    <s v="High"/>
    <s v="DRV8"/>
    <x v="2"/>
    <s v="Internal"/>
    <x v="0"/>
    <s v="East_Internal"/>
    <n v="2.0000000000582077"/>
    <n v="0"/>
  </r>
  <r>
    <s v="D1721"/>
    <n v="1"/>
    <d v="2024-01-31T01:00:00"/>
    <s v="2024-01-31 13:00:00"/>
    <s v="2024-01-31 11:00:00"/>
    <s v="2024-01-31 01:00:00"/>
    <x v="0"/>
    <x v="0"/>
    <x v="2"/>
    <n v="148"/>
    <n v="1319"/>
    <n v="0.74268018018018023"/>
    <n v="1080"/>
    <n v="239"/>
    <n v="26"/>
    <s v="W Pass"/>
    <x v="0"/>
    <s v="Urgent"/>
    <s v="DRV13"/>
    <x v="0"/>
    <s v="Internal"/>
    <x v="5"/>
    <s v="South_Internal"/>
    <n v="1.9999999998835847"/>
    <n v="0"/>
  </r>
  <r>
    <s v="D1722"/>
    <n v="1"/>
    <d v="2024-01-31T02:00:00"/>
    <s v="2024-01-31 14:00:00"/>
    <s v="2024-01-31 12:00:00"/>
    <s v="2024-01-31 02:00:00"/>
    <x v="0"/>
    <x v="0"/>
    <x v="5"/>
    <n v="481"/>
    <n v="2795"/>
    <n v="0.48423423423423423"/>
    <n v="2704"/>
    <n v="91"/>
    <n v="16"/>
    <s v="W Pass"/>
    <x v="2"/>
    <s v="High"/>
    <s v="DRV2"/>
    <x v="2"/>
    <s v="External"/>
    <x v="2"/>
    <s v="East_External"/>
    <n v="2.0000000000582077"/>
    <n v="0"/>
  </r>
  <r>
    <s v="D1723"/>
    <n v="1"/>
    <d v="2024-01-31T03:00:00"/>
    <s v="2024-01-31 15:00:00"/>
    <s v="2024-01-31 13:00:00"/>
    <s v="2024-01-31 03:00:00"/>
    <x v="0"/>
    <x v="0"/>
    <x v="0"/>
    <n v="188"/>
    <n v="2472"/>
    <n v="1.0957446808510638"/>
    <n v="1822"/>
    <n v="650"/>
    <n v="4"/>
    <s v="W Pass"/>
    <x v="3"/>
    <s v="Medium"/>
    <s v="DRV3"/>
    <x v="2"/>
    <s v="External"/>
    <x v="4"/>
    <s v="East_External"/>
    <n v="2.0000000000582077"/>
    <n v="0"/>
  </r>
  <r>
    <s v="D1724"/>
    <n v="1"/>
    <d v="2024-01-31T04:00:00"/>
    <s v="2024-01-31 16:00:00"/>
    <s v="2024-01-31 14:00:00"/>
    <s v="2024-01-31 04:00:00"/>
    <x v="0"/>
    <x v="0"/>
    <x v="3"/>
    <n v="200"/>
    <n v="4246"/>
    <n v="1.7691666666666668"/>
    <n v="3743"/>
    <n v="503"/>
    <n v="15"/>
    <s v="W Pass"/>
    <x v="0"/>
    <s v="Low"/>
    <s v="DRV49"/>
    <x v="3"/>
    <s v="Internal"/>
    <x v="4"/>
    <s v="Central_Internal"/>
    <n v="1.9999999998835847"/>
    <n v="0"/>
  </r>
  <r>
    <s v="D1725"/>
    <n v="1"/>
    <d v="2024-01-31T05:00:00"/>
    <s v="2024-01-31 17:00:00"/>
    <s v="2024-01-31 15:00:00"/>
    <s v="2024-01-31 05:00:00"/>
    <x v="0"/>
    <x v="0"/>
    <x v="4"/>
    <n v="113"/>
    <n v="1662"/>
    <n v="1.2256637168141593"/>
    <n v="1190"/>
    <n v="472"/>
    <n v="24"/>
    <s v="W Pass"/>
    <x v="2"/>
    <s v="High"/>
    <s v="DRV42"/>
    <x v="3"/>
    <s v="Internal"/>
    <x v="0"/>
    <s v="Central_Internal"/>
    <n v="2.0000000000582077"/>
    <n v="0"/>
  </r>
  <r>
    <s v="D1726"/>
    <n v="1"/>
    <d v="2024-01-31T06:00:00"/>
    <s v="2024-01-31 18:00:00"/>
    <s v="2024-01-31 16:00:00"/>
    <s v="2024-01-31 06:00:00"/>
    <x v="0"/>
    <x v="0"/>
    <x v="2"/>
    <n v="206"/>
    <n v="4192"/>
    <n v="1.6957928802588997"/>
    <n v="4098"/>
    <n v="94"/>
    <n v="14"/>
    <s v="W Pass"/>
    <x v="0"/>
    <s v="Low"/>
    <s v="DRV33"/>
    <x v="1"/>
    <s v="Internal"/>
    <x v="0"/>
    <s v="West_Internal"/>
    <n v="2.0000000000582077"/>
    <n v="0"/>
  </r>
  <r>
    <s v="D1727"/>
    <n v="1"/>
    <d v="2024-01-31T07:00:00"/>
    <s v="2024-01-31 19:00:00"/>
    <s v="2024-01-31 17:00:00"/>
    <s v="2024-01-31 07:00:00"/>
    <x v="0"/>
    <x v="0"/>
    <x v="0"/>
    <n v="63"/>
    <n v="506"/>
    <n v="0.6693121693121693"/>
    <n v="-59"/>
    <n v="565"/>
    <n v="25"/>
    <s v="W Pass"/>
    <x v="1"/>
    <s v="Low"/>
    <s v="DRV8"/>
    <x v="2"/>
    <s v="Internal"/>
    <x v="2"/>
    <s v="East_Internal"/>
    <n v="1.9999999998835847"/>
    <n v="0"/>
  </r>
  <r>
    <s v="D1728"/>
    <n v="1"/>
    <d v="2024-01-31T08:00:00"/>
    <s v="2024-01-31 20:00:00"/>
    <s v="2024-01-31 18:00:00"/>
    <s v="2024-01-31 08:00:00"/>
    <x v="0"/>
    <x v="0"/>
    <x v="1"/>
    <n v="156"/>
    <n v="4724"/>
    <n v="2.5235042735042734"/>
    <n v="3926"/>
    <n v="798"/>
    <n v="26"/>
    <s v="W Pass"/>
    <x v="0"/>
    <s v="Medium"/>
    <s v="DRV1"/>
    <x v="4"/>
    <s v="Internal"/>
    <x v="0"/>
    <s v="North_Internal"/>
    <n v="2.0000000000582077"/>
    <n v="0"/>
  </r>
  <r>
    <s v="D1729"/>
    <n v="1"/>
    <d v="2024-01-31T09:00:00"/>
    <s v="2024-01-31 21:00:00"/>
    <s v="2024-01-31 19:00:00"/>
    <s v="2024-01-31 09:00:00"/>
    <x v="0"/>
    <x v="0"/>
    <x v="0"/>
    <n v="905"/>
    <n v="4667"/>
    <n v="0.42974217311233887"/>
    <n v="4120"/>
    <n v="547"/>
    <n v="1"/>
    <s v="W Pass"/>
    <x v="1"/>
    <s v="Medium"/>
    <s v="DRV9"/>
    <x v="1"/>
    <s v="External"/>
    <x v="5"/>
    <s v="West_External"/>
    <n v="2.0000000000582077"/>
    <n v="0"/>
  </r>
  <r>
    <s v="D1730"/>
    <n v="1"/>
    <d v="2024-01-31T10:00:00"/>
    <s v="2024-01-31 22:00:00"/>
    <s v="2024-01-31 20:00:00"/>
    <s v="2024-01-31 10:00:00"/>
    <x v="0"/>
    <x v="0"/>
    <x v="3"/>
    <n v="669"/>
    <n v="1377"/>
    <n v="0.17152466367713004"/>
    <n v="585"/>
    <n v="792"/>
    <n v="1"/>
    <s v="W Pass"/>
    <x v="0"/>
    <s v="High"/>
    <s v="DRV21"/>
    <x v="1"/>
    <s v="External"/>
    <x v="2"/>
    <s v="West_External"/>
    <n v="1.9999999998835847"/>
    <n v="0"/>
  </r>
  <r>
    <s v="D1731"/>
    <n v="1"/>
    <d v="2024-01-31T11:00:00"/>
    <s v="2024-01-31 23:00:00"/>
    <s v="2024-01-31 21:00:00"/>
    <s v="2024-01-31 11:00:00"/>
    <x v="0"/>
    <x v="0"/>
    <x v="5"/>
    <n v="153"/>
    <n v="3190"/>
    <n v="1.7374727668845316"/>
    <n v="2886"/>
    <n v="304"/>
    <n v="4"/>
    <s v="W Pass"/>
    <x v="3"/>
    <s v="Low"/>
    <s v="DRV47"/>
    <x v="3"/>
    <s v="Internal"/>
    <x v="4"/>
    <s v="Central_Internal"/>
    <n v="2.0000000000582077"/>
    <n v="0"/>
  </r>
  <r>
    <s v="D1732"/>
    <n v="1"/>
    <d v="2024-01-31T12:00:00"/>
    <s v="2024-02-01 00:00:00"/>
    <s v="2024-01-31 22:00:00"/>
    <s v="2024-01-31 12:00:00"/>
    <x v="0"/>
    <x v="0"/>
    <x v="2"/>
    <n v="179"/>
    <n v="2206"/>
    <n v="1.0270018621973929"/>
    <n v="1559"/>
    <n v="647"/>
    <n v="27"/>
    <s v="W Pass"/>
    <x v="2"/>
    <s v="Low"/>
    <s v="DRV19"/>
    <x v="2"/>
    <s v="External"/>
    <x v="0"/>
    <s v="East_External"/>
    <n v="2.0000000000582077"/>
    <n v="0"/>
  </r>
  <r>
    <s v="D1733"/>
    <n v="1"/>
    <d v="2024-01-31T13:00:00"/>
    <s v="2024-02-01 01:00:00"/>
    <s v="2024-01-31 23:00:00"/>
    <s v="2024-01-31 13:00:00"/>
    <x v="0"/>
    <x v="0"/>
    <x v="1"/>
    <n v="387"/>
    <n v="4914"/>
    <n v="1.058139534883721"/>
    <n v="4254"/>
    <n v="660"/>
    <n v="17"/>
    <s v="W Pass"/>
    <x v="1"/>
    <s v="Urgent"/>
    <s v="DRV3"/>
    <x v="2"/>
    <s v="Internal"/>
    <x v="2"/>
    <s v="East_Internal"/>
    <n v="1.9999999998835847"/>
    <n v="0"/>
  </r>
  <r>
    <s v="D1734"/>
    <n v="1"/>
    <d v="2024-01-31T14:00:00"/>
    <s v="2024-02-01 02:00:00"/>
    <s v="2024-02-01 00:00:00"/>
    <s v="2024-01-31 14:00:00"/>
    <x v="0"/>
    <x v="0"/>
    <x v="2"/>
    <n v="261"/>
    <n v="2100"/>
    <n v="0.67049808429118773"/>
    <n v="1950"/>
    <n v="150"/>
    <n v="5"/>
    <s v="W Pass"/>
    <x v="2"/>
    <s v="Low"/>
    <s v="DRV22"/>
    <x v="2"/>
    <s v="Internal"/>
    <x v="2"/>
    <s v="East_Internal"/>
    <n v="2.0000000000582077"/>
    <n v="0"/>
  </r>
  <r>
    <s v="D1735"/>
    <n v="1"/>
    <d v="2024-01-31T15:00:00"/>
    <s v="2024-02-01 03:00:00"/>
    <s v="2024-02-01 01:00:00"/>
    <s v="2024-01-31 15:00:00"/>
    <x v="0"/>
    <x v="0"/>
    <x v="2"/>
    <n v="956"/>
    <n v="540"/>
    <n v="4.7071129707112969E-2"/>
    <n v="-69"/>
    <n v="609"/>
    <n v="13"/>
    <s v="W Pass"/>
    <x v="0"/>
    <s v="Urgent"/>
    <s v="DRV40"/>
    <x v="4"/>
    <s v="Internal"/>
    <x v="5"/>
    <s v="North_Internal"/>
    <n v="2.0000000000582077"/>
    <n v="0"/>
  </r>
  <r>
    <s v="D1736"/>
    <n v="1"/>
    <d v="2024-01-31T16:00:00"/>
    <s v="2024-02-01 04:00:00"/>
    <s v="2024-02-01 02:00:00"/>
    <s v="2024-01-31 16:00:00"/>
    <x v="0"/>
    <x v="0"/>
    <x v="2"/>
    <n v="276"/>
    <n v="4512"/>
    <n v="1.3623188405797102"/>
    <n v="4332"/>
    <n v="180"/>
    <n v="29"/>
    <s v="W Pass"/>
    <x v="1"/>
    <s v="Low"/>
    <s v="DRV18"/>
    <x v="2"/>
    <s v="External"/>
    <x v="1"/>
    <s v="East_External"/>
    <n v="1.9999999998835847"/>
    <n v="0"/>
  </r>
  <r>
    <s v="D1737"/>
    <n v="1"/>
    <d v="2024-01-31T17:00:00"/>
    <s v="2024-02-01 05:00:00"/>
    <s v="2024-02-01 03:00:00"/>
    <s v="2024-01-31 17:00:00"/>
    <x v="0"/>
    <x v="0"/>
    <x v="5"/>
    <n v="56"/>
    <n v="3741"/>
    <n v="5.5669642857142856"/>
    <n v="3202"/>
    <n v="539"/>
    <n v="18"/>
    <s v="W Pass"/>
    <x v="1"/>
    <s v="High"/>
    <s v="DRV37"/>
    <x v="0"/>
    <s v="External"/>
    <x v="5"/>
    <s v="South_External"/>
    <n v="2.0000000000582077"/>
    <n v="0"/>
  </r>
  <r>
    <s v="D1738"/>
    <n v="1"/>
    <d v="2024-01-31T18:00:00"/>
    <s v="2024-02-01 06:00:00"/>
    <s v="2024-02-01 04:00:00"/>
    <s v="2024-01-31 18:00:00"/>
    <x v="0"/>
    <x v="0"/>
    <x v="2"/>
    <n v="654"/>
    <n v="2331"/>
    <n v="0.29701834862385323"/>
    <n v="2059"/>
    <n v="272"/>
    <n v="23"/>
    <s v="W Pass"/>
    <x v="0"/>
    <s v="Low"/>
    <s v="DRV44"/>
    <x v="4"/>
    <s v="External"/>
    <x v="0"/>
    <s v="North_External"/>
    <n v="2.0000000000582077"/>
    <n v="0"/>
  </r>
  <r>
    <s v="D1739"/>
    <n v="1"/>
    <d v="2024-01-31T19:00:00"/>
    <s v="2024-02-01 07:00:00"/>
    <s v="2024-02-01 05:00:00"/>
    <s v="2024-01-31 19:00:00"/>
    <x v="0"/>
    <x v="0"/>
    <x v="4"/>
    <n v="514"/>
    <n v="2484"/>
    <n v="0.40272373540856032"/>
    <n v="2357"/>
    <n v="127"/>
    <n v="18"/>
    <s v="W Pass"/>
    <x v="2"/>
    <s v="Low"/>
    <s v="DRV13"/>
    <x v="0"/>
    <s v="Internal"/>
    <x v="0"/>
    <s v="South_Internal"/>
    <n v="1.9999999998835847"/>
    <n v="0"/>
  </r>
  <r>
    <s v="D1740"/>
    <n v="1"/>
    <d v="2024-01-31T20:00:00"/>
    <s v="2024-02-01 08:00:00"/>
    <s v="2024-02-01 06:00:00"/>
    <s v="2024-01-31 20:00:00"/>
    <x v="0"/>
    <x v="0"/>
    <x v="1"/>
    <n v="222"/>
    <n v="2343"/>
    <n v="0.87950450450450446"/>
    <n v="2019"/>
    <n v="324"/>
    <n v="26"/>
    <s v="W Pass"/>
    <x v="0"/>
    <s v="Low"/>
    <s v="DRV22"/>
    <x v="0"/>
    <s v="External"/>
    <x v="2"/>
    <s v="South_External"/>
    <n v="2.0000000000582077"/>
    <n v="0"/>
  </r>
  <r>
    <s v="D1741"/>
    <n v="1"/>
    <d v="2024-01-31T21:00:00"/>
    <s v="2024-02-01 09:00:00"/>
    <s v="2024-02-01 07:00:00"/>
    <s v="2024-01-31 21:00:00"/>
    <x v="0"/>
    <x v="0"/>
    <x v="2"/>
    <n v="290"/>
    <n v="4700"/>
    <n v="1.3505747126436782"/>
    <n v="4321"/>
    <n v="379"/>
    <n v="3"/>
    <s v="W Pass"/>
    <x v="1"/>
    <s v="Low"/>
    <s v="DRV39"/>
    <x v="0"/>
    <s v="Internal"/>
    <x v="3"/>
    <s v="South_Internal"/>
    <n v="2.0000000000582077"/>
    <n v="0"/>
  </r>
  <r>
    <s v="D1742"/>
    <n v="1"/>
    <d v="2024-01-31T22:00:00"/>
    <s v="2024-02-01 10:00:00"/>
    <s v="2024-02-01 08:00:00"/>
    <s v="2024-01-31 22:00:00"/>
    <x v="0"/>
    <x v="0"/>
    <x v="4"/>
    <n v="960"/>
    <n v="4522"/>
    <n v="0.39253472222222224"/>
    <n v="4051"/>
    <n v="471"/>
    <n v="17"/>
    <s v="W Pass"/>
    <x v="1"/>
    <s v="Medium"/>
    <s v="DRV40"/>
    <x v="4"/>
    <s v="External"/>
    <x v="3"/>
    <s v="North_External"/>
    <n v="1.9999999998835847"/>
    <n v="0"/>
  </r>
  <r>
    <s v="D1743"/>
    <n v="1"/>
    <d v="2024-01-31T23:00:00"/>
    <s v="2024-02-01 11:00:00"/>
    <s v="2024-02-01 09:00:00"/>
    <s v="2024-01-31 23:00:00"/>
    <x v="0"/>
    <x v="0"/>
    <x v="0"/>
    <n v="758"/>
    <n v="1663"/>
    <n v="0.18282761653474056"/>
    <n v="1423"/>
    <n v="240"/>
    <n v="24"/>
    <s v="W Pass"/>
    <x v="3"/>
    <s v="Low"/>
    <s v="DRV47"/>
    <x v="4"/>
    <s v="External"/>
    <x v="1"/>
    <s v="North_External"/>
    <n v="2.0000000000582077"/>
    <n v="0"/>
  </r>
  <r>
    <s v="D1744"/>
    <n v="1"/>
    <d v="2024-02-01T00:00:00"/>
    <s v="2024-02-01 12:00:00"/>
    <s v="2024-02-01 10:00:00"/>
    <s v="2024-02-01 00:00:00"/>
    <x v="0"/>
    <x v="0"/>
    <x v="4"/>
    <n v="946"/>
    <n v="1803"/>
    <n v="0.15882663847780126"/>
    <n v="1363"/>
    <n v="440"/>
    <n v="9"/>
    <s v="W Pass"/>
    <x v="1"/>
    <s v="Medium"/>
    <s v="DRV4"/>
    <x v="0"/>
    <s v="Internal"/>
    <x v="0"/>
    <s v="South_Internal"/>
    <n v="2.0000000000582077"/>
    <n v="0"/>
  </r>
  <r>
    <s v="D1745"/>
    <n v="1"/>
    <d v="2024-02-01T01:00:00"/>
    <s v="2024-02-01 13:00:00"/>
    <s v="2024-02-01 11:00:00"/>
    <s v="2024-02-01 01:00:00"/>
    <x v="0"/>
    <x v="0"/>
    <x v="3"/>
    <n v="100"/>
    <n v="4562"/>
    <n v="3.8016666666666667"/>
    <n v="4209"/>
    <n v="353"/>
    <n v="3"/>
    <s v="W Pass"/>
    <x v="2"/>
    <s v="High"/>
    <s v="DRV9"/>
    <x v="4"/>
    <s v="Internal"/>
    <x v="2"/>
    <s v="North_Internal"/>
    <n v="1.9999999998835847"/>
    <n v="0"/>
  </r>
  <r>
    <s v="D1746"/>
    <n v="1"/>
    <d v="2024-02-01T02:00:00"/>
    <s v="2024-02-01 14:00:00"/>
    <s v="2024-02-01 12:00:00"/>
    <s v="2024-02-01 02:00:00"/>
    <x v="0"/>
    <x v="0"/>
    <x v="4"/>
    <n v="484"/>
    <n v="4296"/>
    <n v="0.73966942148760328"/>
    <n v="3733"/>
    <n v="563"/>
    <n v="9"/>
    <s v="W Pass"/>
    <x v="0"/>
    <s v="Low"/>
    <s v="DRV35"/>
    <x v="3"/>
    <s v="Internal"/>
    <x v="0"/>
    <s v="Central_Internal"/>
    <n v="2.0000000000582077"/>
    <n v="0"/>
  </r>
  <r>
    <s v="D1747"/>
    <n v="1"/>
    <d v="2024-02-01T03:00:00"/>
    <s v="2024-02-01 15:00:00"/>
    <s v="2024-02-01 13:00:00"/>
    <s v="2024-02-01 03:00:00"/>
    <x v="0"/>
    <x v="0"/>
    <x v="2"/>
    <n v="321"/>
    <n v="2676"/>
    <n v="0.69470404984423673"/>
    <n v="1972"/>
    <n v="704"/>
    <n v="1"/>
    <s v="W Pass"/>
    <x v="3"/>
    <s v="Medium"/>
    <s v="DRV25"/>
    <x v="2"/>
    <s v="External"/>
    <x v="5"/>
    <s v="East_External"/>
    <n v="2.0000000000582077"/>
    <n v="0"/>
  </r>
  <r>
    <s v="D1748"/>
    <n v="1"/>
    <d v="2024-02-01T04:00:00"/>
    <s v="2024-02-01 16:00:00"/>
    <s v="2024-02-01 14:00:00"/>
    <s v="2024-02-01 04:00:00"/>
    <x v="0"/>
    <x v="0"/>
    <x v="3"/>
    <n v="190"/>
    <n v="4873"/>
    <n v="2.1372807017543858"/>
    <n v="4431"/>
    <n v="442"/>
    <n v="12"/>
    <s v="W Pass"/>
    <x v="0"/>
    <s v="Medium"/>
    <s v="DRV13"/>
    <x v="2"/>
    <s v="Internal"/>
    <x v="3"/>
    <s v="East_Internal"/>
    <n v="1.9999999998835847"/>
    <n v="0"/>
  </r>
  <r>
    <s v="D1749"/>
    <n v="1"/>
    <d v="2024-02-01T05:00:00"/>
    <s v="2024-02-01 17:00:00"/>
    <s v="2024-02-01 15:00:00"/>
    <s v="2024-02-01 05:00:00"/>
    <x v="0"/>
    <x v="0"/>
    <x v="4"/>
    <n v="464"/>
    <n v="1023"/>
    <n v="0.18372844827586207"/>
    <n v="968"/>
    <n v="55"/>
    <n v="27"/>
    <s v="W Pass"/>
    <x v="3"/>
    <s v="High"/>
    <s v="DRV6"/>
    <x v="0"/>
    <s v="Internal"/>
    <x v="0"/>
    <s v="South_Internal"/>
    <n v="2.0000000000582077"/>
    <n v="0"/>
  </r>
  <r>
    <s v="D1750"/>
    <n v="1"/>
    <d v="2024-02-01T06:00:00"/>
    <s v="2024-02-01 18:00:00"/>
    <s v="2024-02-01 16:00:00"/>
    <s v="2024-02-01 06:00:00"/>
    <x v="0"/>
    <x v="0"/>
    <x v="4"/>
    <n v="836"/>
    <n v="4405"/>
    <n v="0.43909489633173843"/>
    <n v="4232"/>
    <n v="173"/>
    <n v="28"/>
    <s v="W Pass"/>
    <x v="0"/>
    <s v="Low"/>
    <s v="DRV29"/>
    <x v="0"/>
    <s v="External"/>
    <x v="0"/>
    <s v="South_External"/>
    <n v="2.0000000000582077"/>
    <n v="0"/>
  </r>
  <r>
    <s v="D1751"/>
    <n v="1"/>
    <d v="2024-02-01T07:00:00"/>
    <s v="2024-02-01 19:00:00"/>
    <s v="2024-02-01 17:00:00"/>
    <s v="2024-02-01 07:00:00"/>
    <x v="0"/>
    <x v="0"/>
    <x v="3"/>
    <n v="556"/>
    <n v="4077"/>
    <n v="0.61106115107913672"/>
    <n v="3692"/>
    <n v="385"/>
    <n v="3"/>
    <s v="W Pass"/>
    <x v="1"/>
    <s v="Low"/>
    <s v="DRV45"/>
    <x v="2"/>
    <s v="Internal"/>
    <x v="0"/>
    <s v="East_Internal"/>
    <n v="1.9999999998835847"/>
    <n v="0"/>
  </r>
  <r>
    <s v="D1752"/>
    <n v="1"/>
    <d v="2024-02-01T08:00:00"/>
    <s v="2024-02-01 20:00:00"/>
    <s v="2024-02-01 18:00:00"/>
    <s v="2024-02-01 08:00:00"/>
    <x v="0"/>
    <x v="0"/>
    <x v="4"/>
    <n v="901"/>
    <n v="3972"/>
    <n v="0.36736958934517205"/>
    <n v="3510"/>
    <n v="462"/>
    <n v="20"/>
    <s v="W Pass"/>
    <x v="0"/>
    <s v="Urgent"/>
    <s v="DRV42"/>
    <x v="3"/>
    <s v="External"/>
    <x v="1"/>
    <s v="Central_External"/>
    <n v="2.0000000000582077"/>
    <n v="0"/>
  </r>
  <r>
    <s v="D1753"/>
    <n v="1"/>
    <d v="2024-02-01T09:00:00"/>
    <s v="2024-02-01 21:00:00"/>
    <s v="2024-02-01 19:00:00"/>
    <s v="2024-02-01 09:00:00"/>
    <x v="0"/>
    <x v="0"/>
    <x v="4"/>
    <n v="509"/>
    <n v="4781"/>
    <n v="0.78274394237066147"/>
    <n v="4220"/>
    <n v="561"/>
    <n v="15"/>
    <s v="W Pass"/>
    <x v="2"/>
    <s v="High"/>
    <s v="DRV28"/>
    <x v="4"/>
    <s v="External"/>
    <x v="2"/>
    <s v="North_External"/>
    <n v="2.0000000000582077"/>
    <n v="0"/>
  </r>
  <r>
    <s v="D1754"/>
    <n v="1"/>
    <d v="2024-02-01T10:00:00"/>
    <s v="2024-02-01 22:00:00"/>
    <s v="2024-02-01 20:00:00"/>
    <s v="2024-02-01 10:00:00"/>
    <x v="0"/>
    <x v="0"/>
    <x v="2"/>
    <n v="978"/>
    <n v="2158"/>
    <n v="0.18387866394001362"/>
    <n v="1515"/>
    <n v="643"/>
    <n v="23"/>
    <s v="W Pass"/>
    <x v="1"/>
    <s v="Medium"/>
    <s v="DRV28"/>
    <x v="1"/>
    <s v="External"/>
    <x v="2"/>
    <s v="West_External"/>
    <n v="1.9999999998835847"/>
    <n v="0"/>
  </r>
  <r>
    <s v="D1755"/>
    <n v="1"/>
    <d v="2024-02-01T11:00:00"/>
    <s v="2024-02-01 23:00:00"/>
    <s v="2024-02-01 21:00:00"/>
    <s v="2024-02-01 11:00:00"/>
    <x v="0"/>
    <x v="0"/>
    <x v="3"/>
    <n v="495"/>
    <n v="897"/>
    <n v="0.15101010101010101"/>
    <n v="533"/>
    <n v="364"/>
    <n v="10"/>
    <s v="W Pass"/>
    <x v="3"/>
    <s v="Urgent"/>
    <s v="DRV44"/>
    <x v="3"/>
    <s v="External"/>
    <x v="2"/>
    <s v="Central_External"/>
    <n v="2.0000000000582077"/>
    <n v="0"/>
  </r>
  <r>
    <s v="D1756"/>
    <n v="1"/>
    <d v="2024-02-01T12:00:00"/>
    <s v="2024-02-02 00:00:00"/>
    <s v="2024-02-01 22:00:00"/>
    <s v="2024-02-01 12:00:00"/>
    <x v="0"/>
    <x v="0"/>
    <x v="0"/>
    <n v="146"/>
    <n v="3649"/>
    <n v="2.0827625570776256"/>
    <n v="3168"/>
    <n v="481"/>
    <n v="1"/>
    <s v="W Pass"/>
    <x v="0"/>
    <s v="Urgent"/>
    <s v="DRV46"/>
    <x v="1"/>
    <s v="External"/>
    <x v="4"/>
    <s v="West_External"/>
    <n v="2.0000000000582077"/>
    <n v="0"/>
  </r>
  <r>
    <s v="D1757"/>
    <n v="1"/>
    <d v="2024-02-01T13:00:00"/>
    <s v="2024-02-02 01:00:00"/>
    <s v="2024-02-01 23:00:00"/>
    <s v="2024-02-01 13:00:00"/>
    <x v="0"/>
    <x v="0"/>
    <x v="0"/>
    <n v="682"/>
    <n v="3094"/>
    <n v="0.37805474095796676"/>
    <n v="2548"/>
    <n v="546"/>
    <n v="23"/>
    <s v="W Pass"/>
    <x v="2"/>
    <s v="High"/>
    <s v="DRV14"/>
    <x v="4"/>
    <s v="Internal"/>
    <x v="3"/>
    <s v="North_Internal"/>
    <n v="1.9999999998835847"/>
    <n v="0"/>
  </r>
  <r>
    <s v="D1758"/>
    <n v="1"/>
    <d v="2024-02-01T14:00:00"/>
    <s v="2024-02-02 02:00:00"/>
    <s v="2024-02-02 00:00:00"/>
    <s v="2024-02-01 14:00:00"/>
    <x v="0"/>
    <x v="0"/>
    <x v="2"/>
    <n v="984"/>
    <n v="3894"/>
    <n v="0.32977642276422764"/>
    <n v="3156"/>
    <n v="738"/>
    <n v="28"/>
    <s v="W Pass"/>
    <x v="0"/>
    <s v="Urgent"/>
    <s v="DRV43"/>
    <x v="2"/>
    <s v="Internal"/>
    <x v="2"/>
    <s v="East_Internal"/>
    <n v="2.0000000000582077"/>
    <n v="0"/>
  </r>
  <r>
    <s v="D1759"/>
    <n v="1"/>
    <d v="2024-02-01T15:00:00"/>
    <s v="2024-02-02 03:00:00"/>
    <s v="2024-02-02 01:00:00"/>
    <s v="2024-02-01 15:00:00"/>
    <x v="0"/>
    <x v="0"/>
    <x v="4"/>
    <n v="451"/>
    <n v="4592"/>
    <n v="0.84848484848484851"/>
    <n v="4211"/>
    <n v="381"/>
    <n v="8"/>
    <s v="W Pass"/>
    <x v="2"/>
    <s v="High"/>
    <s v="DRV9"/>
    <x v="0"/>
    <s v="Internal"/>
    <x v="4"/>
    <s v="South_Internal"/>
    <n v="2.0000000000582077"/>
    <n v="0"/>
  </r>
  <r>
    <s v="D1760"/>
    <n v="1"/>
    <d v="2024-02-01T16:00:00"/>
    <s v="2024-02-02 04:00:00"/>
    <s v="2024-02-02 02:00:00"/>
    <s v="2024-02-01 16:00:00"/>
    <x v="0"/>
    <x v="0"/>
    <x v="2"/>
    <n v="256"/>
    <n v="4255"/>
    <n v="1.3850911458333333"/>
    <n v="4181"/>
    <n v="74"/>
    <n v="18"/>
    <s v="W Pass"/>
    <x v="0"/>
    <s v="Urgent"/>
    <s v="DRV14"/>
    <x v="4"/>
    <s v="External"/>
    <x v="0"/>
    <s v="North_External"/>
    <n v="1.9999999998835847"/>
    <n v="0"/>
  </r>
  <r>
    <s v="D1761"/>
    <n v="1"/>
    <d v="2024-02-01T17:00:00"/>
    <s v="2024-02-02 05:00:00"/>
    <s v="2024-02-02 03:00:00"/>
    <s v="2024-02-01 17:00:00"/>
    <x v="0"/>
    <x v="0"/>
    <x v="0"/>
    <n v="290"/>
    <n v="2282"/>
    <n v="0.65574712643678157"/>
    <n v="1976"/>
    <n v="306"/>
    <n v="23"/>
    <s v="W Pass"/>
    <x v="2"/>
    <s v="High"/>
    <s v="DRV31"/>
    <x v="1"/>
    <s v="External"/>
    <x v="5"/>
    <s v="West_External"/>
    <n v="2.0000000000582077"/>
    <n v="0"/>
  </r>
  <r>
    <s v="D1762"/>
    <n v="1"/>
    <d v="2024-02-01T18:00:00"/>
    <s v="2024-02-02 06:00:00"/>
    <s v="2024-02-02 04:00:00"/>
    <s v="2024-02-01 18:00:00"/>
    <x v="0"/>
    <x v="0"/>
    <x v="4"/>
    <n v="708"/>
    <n v="3447"/>
    <n v="0.40572033898305082"/>
    <n v="2895"/>
    <n v="552"/>
    <n v="11"/>
    <s v="W Pass"/>
    <x v="3"/>
    <s v="Urgent"/>
    <s v="DRV49"/>
    <x v="4"/>
    <s v="External"/>
    <x v="2"/>
    <s v="North_External"/>
    <n v="2.0000000000582077"/>
    <n v="0"/>
  </r>
  <r>
    <s v="D1763"/>
    <n v="1"/>
    <d v="2024-02-01T19:00:00"/>
    <s v="2024-02-02 07:00:00"/>
    <s v="2024-02-02 05:00:00"/>
    <s v="2024-02-01 19:00:00"/>
    <x v="0"/>
    <x v="0"/>
    <x v="2"/>
    <n v="244"/>
    <n v="3142"/>
    <n v="1.0730874316939891"/>
    <n v="2519"/>
    <n v="623"/>
    <n v="22"/>
    <s v="W Pass"/>
    <x v="1"/>
    <s v="High"/>
    <s v="DRV7"/>
    <x v="1"/>
    <s v="Internal"/>
    <x v="3"/>
    <s v="West_Internal"/>
    <n v="1.9999999998835847"/>
    <n v="0"/>
  </r>
  <r>
    <s v="D1764"/>
    <n v="1"/>
    <d v="2024-02-01T20:00:00"/>
    <s v="2024-02-02 08:00:00"/>
    <s v="2024-02-02 06:00:00"/>
    <s v="2024-02-01 20:00:00"/>
    <x v="0"/>
    <x v="0"/>
    <x v="4"/>
    <n v="367"/>
    <n v="4212"/>
    <n v="0.95640326975476841"/>
    <n v="3715"/>
    <n v="497"/>
    <n v="20"/>
    <s v="W Pass"/>
    <x v="3"/>
    <s v="Low"/>
    <s v="DRV13"/>
    <x v="1"/>
    <s v="Internal"/>
    <x v="2"/>
    <s v="West_Internal"/>
    <n v="2.0000000000582077"/>
    <n v="0"/>
  </r>
  <r>
    <s v="D1765"/>
    <n v="1"/>
    <d v="2024-02-01T21:00:00"/>
    <s v="2024-02-02 09:00:00"/>
    <s v="2024-02-02 07:00:00"/>
    <s v="2024-02-01 21:00:00"/>
    <x v="0"/>
    <x v="0"/>
    <x v="2"/>
    <n v="108"/>
    <n v="685"/>
    <n v="0.52854938271604934"/>
    <n v="84"/>
    <n v="601"/>
    <n v="19"/>
    <s v="W Pass"/>
    <x v="2"/>
    <s v="Urgent"/>
    <s v="DRV14"/>
    <x v="0"/>
    <s v="External"/>
    <x v="2"/>
    <s v="South_External"/>
    <n v="2.0000000000582077"/>
    <n v="0"/>
  </r>
  <r>
    <s v="D1766"/>
    <n v="1"/>
    <d v="2024-02-01T22:00:00"/>
    <s v="2024-02-02 10:00:00"/>
    <s v="2024-02-02 08:00:00"/>
    <s v="2024-02-01 22:00:00"/>
    <x v="0"/>
    <x v="0"/>
    <x v="1"/>
    <n v="205"/>
    <n v="2969"/>
    <n v="1.2069105691056912"/>
    <n v="2734"/>
    <n v="235"/>
    <n v="15"/>
    <s v="W Pass"/>
    <x v="1"/>
    <s v="High"/>
    <s v="DRV22"/>
    <x v="3"/>
    <s v="Internal"/>
    <x v="5"/>
    <s v="Central_Internal"/>
    <n v="1.9999999998835847"/>
    <n v="0"/>
  </r>
  <r>
    <s v="D1767"/>
    <n v="1"/>
    <d v="2024-02-01T23:00:00"/>
    <s v="2024-02-02 11:00:00"/>
    <s v="2024-02-02 09:00:00"/>
    <s v="2024-02-01 23:00:00"/>
    <x v="0"/>
    <x v="0"/>
    <x v="1"/>
    <n v="75"/>
    <n v="2787"/>
    <n v="3.0966666666666667"/>
    <n v="2163"/>
    <n v="624"/>
    <n v="7"/>
    <s v="W Pass"/>
    <x v="2"/>
    <s v="High"/>
    <s v="DRV37"/>
    <x v="4"/>
    <s v="External"/>
    <x v="0"/>
    <s v="North_External"/>
    <n v="2.0000000000582077"/>
    <n v="0"/>
  </r>
  <r>
    <s v="D1768"/>
    <n v="1"/>
    <d v="2024-02-02T00:00:00"/>
    <s v="2024-02-02 12:00:00"/>
    <s v="2024-02-02 10:00:00"/>
    <s v="2024-02-02 00:00:00"/>
    <x v="0"/>
    <x v="0"/>
    <x v="0"/>
    <n v="801"/>
    <n v="4954"/>
    <n v="0.51539741989180188"/>
    <n v="4637"/>
    <n v="317"/>
    <n v="10"/>
    <s v="W Pass"/>
    <x v="0"/>
    <s v="High"/>
    <s v="DRV4"/>
    <x v="4"/>
    <s v="External"/>
    <x v="2"/>
    <s v="North_External"/>
    <n v="2.0000000000582077"/>
    <n v="0"/>
  </r>
  <r>
    <s v="D1769"/>
    <n v="1"/>
    <d v="2024-02-02T01:00:00"/>
    <s v="2024-02-02 13:00:00"/>
    <s v="2024-02-02 11:00:00"/>
    <s v="2024-02-02 01:00:00"/>
    <x v="0"/>
    <x v="0"/>
    <x v="4"/>
    <n v="725"/>
    <n v="4514"/>
    <n v="0.51885057471264373"/>
    <n v="4410"/>
    <n v="104"/>
    <n v="4"/>
    <s v="W Pass"/>
    <x v="1"/>
    <s v="High"/>
    <s v="DRV19"/>
    <x v="3"/>
    <s v="Internal"/>
    <x v="5"/>
    <s v="Central_Internal"/>
    <n v="1.9999999998835847"/>
    <n v="0"/>
  </r>
  <r>
    <s v="D1770"/>
    <n v="1"/>
    <d v="2024-02-02T02:00:00"/>
    <s v="2024-02-02 14:00:00"/>
    <s v="2024-02-02 12:00:00"/>
    <s v="2024-02-02 02:00:00"/>
    <x v="0"/>
    <x v="0"/>
    <x v="4"/>
    <n v="972"/>
    <n v="3523"/>
    <n v="0.30204046639231824"/>
    <n v="2818"/>
    <n v="705"/>
    <n v="23"/>
    <s v="W Pass"/>
    <x v="0"/>
    <s v="Medium"/>
    <s v="DRV48"/>
    <x v="4"/>
    <s v="External"/>
    <x v="4"/>
    <s v="North_External"/>
    <n v="2.0000000000582077"/>
    <n v="0"/>
  </r>
  <r>
    <s v="D1771"/>
    <n v="1"/>
    <d v="2024-02-02T03:00:00"/>
    <s v="2024-02-02 15:00:00"/>
    <s v="2024-02-02 13:00:00"/>
    <s v="2024-02-02 03:00:00"/>
    <x v="0"/>
    <x v="0"/>
    <x v="3"/>
    <n v="754"/>
    <n v="4557"/>
    <n v="0.50364721485411146"/>
    <n v="4114"/>
    <n v="443"/>
    <n v="13"/>
    <s v="W Pass"/>
    <x v="3"/>
    <s v="Medium"/>
    <s v="DRV22"/>
    <x v="0"/>
    <s v="External"/>
    <x v="2"/>
    <s v="South_External"/>
    <n v="2.0000000000582077"/>
    <n v="0"/>
  </r>
  <r>
    <s v="D1772"/>
    <n v="1"/>
    <d v="2024-02-02T04:00:00"/>
    <s v="2024-02-02 16:00:00"/>
    <s v="2024-02-02 14:00:00"/>
    <s v="2024-02-02 04:00:00"/>
    <x v="0"/>
    <x v="0"/>
    <x v="5"/>
    <n v="185"/>
    <n v="2144"/>
    <n v="0.96576576576576578"/>
    <n v="1979"/>
    <n v="165"/>
    <n v="17"/>
    <s v="W Pass"/>
    <x v="3"/>
    <s v="Low"/>
    <s v="DRV32"/>
    <x v="4"/>
    <s v="External"/>
    <x v="1"/>
    <s v="North_External"/>
    <n v="1.9999999998835847"/>
    <n v="0"/>
  </r>
  <r>
    <s v="D1773"/>
    <n v="1"/>
    <d v="2024-02-02T05:00:00"/>
    <s v="2024-02-02 17:00:00"/>
    <s v="2024-02-02 15:00:00"/>
    <s v="2024-02-02 05:00:00"/>
    <x v="0"/>
    <x v="0"/>
    <x v="3"/>
    <n v="216"/>
    <n v="4698"/>
    <n v="1.8125"/>
    <n v="4625"/>
    <n v="73"/>
    <n v="17"/>
    <s v="W Pass"/>
    <x v="3"/>
    <s v="Low"/>
    <s v="DRV31"/>
    <x v="4"/>
    <s v="Internal"/>
    <x v="5"/>
    <s v="North_Internal"/>
    <n v="2.0000000000582077"/>
    <n v="0"/>
  </r>
  <r>
    <s v="D1774"/>
    <n v="1"/>
    <d v="2024-02-02T06:00:00"/>
    <s v="2024-02-02 18:00:00"/>
    <s v="2024-02-02 16:00:00"/>
    <s v="2024-02-02 06:00:00"/>
    <x v="0"/>
    <x v="0"/>
    <x v="1"/>
    <n v="69"/>
    <n v="2876"/>
    <n v="3.4734299516908211"/>
    <n v="2571"/>
    <n v="305"/>
    <n v="22"/>
    <s v="W Pass"/>
    <x v="3"/>
    <s v="Medium"/>
    <s v="DRV6"/>
    <x v="3"/>
    <s v="Internal"/>
    <x v="1"/>
    <s v="Central_Internal"/>
    <n v="2.0000000000582077"/>
    <n v="0"/>
  </r>
  <r>
    <s v="D1775"/>
    <n v="1"/>
    <d v="2024-02-02T07:00:00"/>
    <s v="2024-02-02 19:00:00"/>
    <s v="2024-02-02 17:00:00"/>
    <s v="2024-02-02 07:00:00"/>
    <x v="0"/>
    <x v="0"/>
    <x v="1"/>
    <n v="681"/>
    <n v="3691"/>
    <n v="0.45166421928536465"/>
    <n v="3546"/>
    <n v="145"/>
    <n v="3"/>
    <s v="W Pass"/>
    <x v="3"/>
    <s v="High"/>
    <s v="DRV8"/>
    <x v="3"/>
    <s v="External"/>
    <x v="0"/>
    <s v="Central_External"/>
    <n v="1.9999999998835847"/>
    <n v="0"/>
  </r>
  <r>
    <s v="D1776"/>
    <n v="1"/>
    <d v="2024-02-02T08:00:00"/>
    <s v="2024-02-02 20:00:00"/>
    <s v="2024-02-02 18:00:00"/>
    <s v="2024-02-02 08:00:00"/>
    <x v="0"/>
    <x v="0"/>
    <x v="1"/>
    <n v="250"/>
    <n v="2359"/>
    <n v="0.78633333333333333"/>
    <n v="2016"/>
    <n v="343"/>
    <n v="16"/>
    <s v="W Pass"/>
    <x v="0"/>
    <s v="High"/>
    <s v="DRV29"/>
    <x v="1"/>
    <s v="Internal"/>
    <x v="4"/>
    <s v="West_Internal"/>
    <n v="2.0000000000582077"/>
    <n v="0"/>
  </r>
  <r>
    <s v="D1777"/>
    <n v="1"/>
    <d v="2024-02-02T09:00:00"/>
    <s v="2024-02-02 21:00:00"/>
    <s v="2024-02-02 19:00:00"/>
    <s v="2024-02-02 09:00:00"/>
    <x v="0"/>
    <x v="0"/>
    <x v="0"/>
    <n v="215"/>
    <n v="4877"/>
    <n v="1.8903100775193797"/>
    <n v="4772"/>
    <n v="105"/>
    <n v="6"/>
    <s v="W Pass"/>
    <x v="2"/>
    <s v="Medium"/>
    <s v="DRV48"/>
    <x v="0"/>
    <s v="Internal"/>
    <x v="3"/>
    <s v="South_Internal"/>
    <n v="2.0000000000582077"/>
    <n v="0"/>
  </r>
  <r>
    <s v="D1778"/>
    <n v="1"/>
    <d v="2024-02-02T10:00:00"/>
    <s v="2024-02-02 22:00:00"/>
    <s v="2024-02-02 20:00:00"/>
    <s v="2024-02-02 10:00:00"/>
    <x v="0"/>
    <x v="0"/>
    <x v="2"/>
    <n v="658"/>
    <n v="3051"/>
    <n v="0.38639817629179329"/>
    <n v="2597"/>
    <n v="454"/>
    <n v="14"/>
    <s v="W Pass"/>
    <x v="2"/>
    <s v="Low"/>
    <s v="DRV37"/>
    <x v="2"/>
    <s v="Internal"/>
    <x v="4"/>
    <s v="East_Internal"/>
    <n v="1.9999999998835847"/>
    <n v="0"/>
  </r>
  <r>
    <s v="D1779"/>
    <n v="1"/>
    <d v="2024-02-02T11:00:00"/>
    <s v="2024-02-02 23:00:00"/>
    <s v="2024-02-02 21:00:00"/>
    <s v="2024-02-02 11:00:00"/>
    <x v="0"/>
    <x v="0"/>
    <x v="4"/>
    <n v="758"/>
    <n v="1021"/>
    <n v="0.11224714160070361"/>
    <n v="285"/>
    <n v="736"/>
    <n v="21"/>
    <s v="W Pass"/>
    <x v="2"/>
    <s v="Medium"/>
    <s v="DRV17"/>
    <x v="0"/>
    <s v="Internal"/>
    <x v="0"/>
    <s v="South_Internal"/>
    <n v="2.0000000000582077"/>
    <n v="0"/>
  </r>
  <r>
    <s v="D1780"/>
    <n v="1"/>
    <d v="2024-02-02T12:00:00"/>
    <s v="2024-02-03 00:00:00"/>
    <s v="2024-02-02 22:00:00"/>
    <s v="2024-02-02 12:00:00"/>
    <x v="0"/>
    <x v="0"/>
    <x v="2"/>
    <n v="344"/>
    <n v="772"/>
    <n v="0.18701550387596899"/>
    <n v="459"/>
    <n v="313"/>
    <n v="25"/>
    <s v="W Pass"/>
    <x v="2"/>
    <s v="Urgent"/>
    <s v="DRV11"/>
    <x v="3"/>
    <s v="Internal"/>
    <x v="0"/>
    <s v="Central_Internal"/>
    <n v="2.0000000000582077"/>
    <n v="0"/>
  </r>
  <r>
    <s v="D1781"/>
    <n v="1"/>
    <d v="2024-02-02T13:00:00"/>
    <s v="2024-02-03 01:00:00"/>
    <s v="2024-02-02 23:00:00"/>
    <s v="2024-02-02 13:00:00"/>
    <x v="0"/>
    <x v="0"/>
    <x v="0"/>
    <n v="969"/>
    <n v="4975"/>
    <n v="0.42784657722738217"/>
    <n v="4414"/>
    <n v="561"/>
    <n v="3"/>
    <s v="W Pass"/>
    <x v="1"/>
    <s v="High"/>
    <s v="DRV48"/>
    <x v="3"/>
    <s v="Internal"/>
    <x v="5"/>
    <s v="Central_Internal"/>
    <n v="1.9999999998835847"/>
    <n v="0"/>
  </r>
  <r>
    <s v="D1782"/>
    <n v="1"/>
    <d v="2024-02-02T14:00:00"/>
    <s v="2024-02-03 02:00:00"/>
    <s v="2024-02-03 00:00:00"/>
    <s v="2024-02-02 14:00:00"/>
    <x v="0"/>
    <x v="0"/>
    <x v="2"/>
    <n v="211"/>
    <n v="2685"/>
    <n v="1.0604265402843602"/>
    <n v="2150"/>
    <n v="535"/>
    <n v="10"/>
    <s v="W Pass"/>
    <x v="2"/>
    <s v="High"/>
    <s v="DRV19"/>
    <x v="4"/>
    <s v="External"/>
    <x v="3"/>
    <s v="North_External"/>
    <n v="2.0000000000582077"/>
    <n v="0"/>
  </r>
  <r>
    <s v="D1783"/>
    <n v="1"/>
    <d v="2024-02-02T15:00:00"/>
    <s v="2024-02-03 03:00:00"/>
    <s v="2024-02-03 01:00:00"/>
    <s v="2024-02-02 15:00:00"/>
    <x v="0"/>
    <x v="0"/>
    <x v="4"/>
    <n v="261"/>
    <n v="3743"/>
    <n v="1.1950830140485313"/>
    <n v="3640"/>
    <n v="103"/>
    <n v="27"/>
    <s v="W Pass"/>
    <x v="0"/>
    <s v="High"/>
    <s v="DRV26"/>
    <x v="1"/>
    <s v="Internal"/>
    <x v="0"/>
    <s v="West_Internal"/>
    <n v="2.0000000000582077"/>
    <n v="0"/>
  </r>
  <r>
    <s v="D1784"/>
    <n v="1"/>
    <d v="2024-02-02T16:00:00"/>
    <s v="2024-02-03 04:00:00"/>
    <s v="2024-02-03 02:00:00"/>
    <s v="2024-02-02 16:00:00"/>
    <x v="0"/>
    <x v="0"/>
    <x v="3"/>
    <n v="235"/>
    <n v="585"/>
    <n v="0.20744680851063829"/>
    <n v="356"/>
    <n v="229"/>
    <n v="15"/>
    <s v="W Pass"/>
    <x v="3"/>
    <s v="Urgent"/>
    <s v="DRV17"/>
    <x v="0"/>
    <s v="Internal"/>
    <x v="0"/>
    <s v="South_Internal"/>
    <n v="1.9999999998835847"/>
    <n v="0"/>
  </r>
  <r>
    <s v="D1785"/>
    <n v="1"/>
    <d v="2024-02-02T17:00:00"/>
    <s v="2024-02-03 05:00:00"/>
    <s v="2024-02-03 03:00:00"/>
    <s v="2024-02-02 17:00:00"/>
    <x v="0"/>
    <x v="0"/>
    <x v="3"/>
    <n v="300"/>
    <n v="1237"/>
    <n v="0.34361111111111109"/>
    <n v="534"/>
    <n v="703"/>
    <n v="4"/>
    <s v="W Pass"/>
    <x v="3"/>
    <s v="Low"/>
    <s v="DRV10"/>
    <x v="2"/>
    <s v="External"/>
    <x v="5"/>
    <s v="East_External"/>
    <n v="2.0000000000582077"/>
    <n v="0"/>
  </r>
  <r>
    <s v="D1786"/>
    <n v="1"/>
    <d v="2024-02-02T18:00:00"/>
    <s v="2024-02-03 06:00:00"/>
    <s v="2024-02-03 04:00:00"/>
    <s v="2024-02-02 18:00:00"/>
    <x v="0"/>
    <x v="0"/>
    <x v="0"/>
    <n v="393"/>
    <n v="3809"/>
    <n v="0.80767599660729428"/>
    <n v="3350"/>
    <n v="459"/>
    <n v="22"/>
    <s v="W Pass"/>
    <x v="3"/>
    <s v="High"/>
    <s v="DRV35"/>
    <x v="1"/>
    <s v="External"/>
    <x v="4"/>
    <s v="West_External"/>
    <n v="2.0000000000582077"/>
    <n v="0"/>
  </r>
  <r>
    <s v="D1787"/>
    <n v="1"/>
    <d v="2024-02-02T19:00:00"/>
    <s v="2024-02-03 07:00:00"/>
    <s v="2024-02-03 05:00:00"/>
    <s v="2024-02-02 19:00:00"/>
    <x v="0"/>
    <x v="0"/>
    <x v="1"/>
    <n v="290"/>
    <n v="574"/>
    <n v="0.16494252873563217"/>
    <n v="-135"/>
    <n v="709"/>
    <n v="9"/>
    <s v="W Pass"/>
    <x v="3"/>
    <s v="Urgent"/>
    <s v="DRV33"/>
    <x v="0"/>
    <s v="Internal"/>
    <x v="0"/>
    <s v="South_Internal"/>
    <n v="1.9999999998835847"/>
    <n v="0"/>
  </r>
  <r>
    <s v="D1788"/>
    <n v="1"/>
    <d v="2024-02-02T20:00:00"/>
    <s v="2024-02-03 08:00:00"/>
    <s v="2024-02-03 06:00:00"/>
    <s v="2024-02-02 20:00:00"/>
    <x v="0"/>
    <x v="0"/>
    <x v="1"/>
    <n v="949"/>
    <n v="3987"/>
    <n v="0.35010537407797682"/>
    <n v="3740"/>
    <n v="247"/>
    <n v="3"/>
    <s v="W Pass"/>
    <x v="0"/>
    <s v="Low"/>
    <s v="DRV10"/>
    <x v="2"/>
    <s v="External"/>
    <x v="3"/>
    <s v="East_External"/>
    <n v="2.0000000000582077"/>
    <n v="0"/>
  </r>
  <r>
    <s v="D1789"/>
    <n v="1"/>
    <d v="2024-02-02T21:00:00"/>
    <s v="2024-02-03 09:00:00"/>
    <s v="2024-02-03 07:00:00"/>
    <s v="2024-02-02 21:00:00"/>
    <x v="0"/>
    <x v="0"/>
    <x v="4"/>
    <n v="374"/>
    <n v="2635"/>
    <n v="0.58712121212121215"/>
    <n v="2184"/>
    <n v="451"/>
    <n v="1"/>
    <s v="W Pass"/>
    <x v="3"/>
    <s v="Medium"/>
    <s v="DRV50"/>
    <x v="2"/>
    <s v="Internal"/>
    <x v="1"/>
    <s v="East_Internal"/>
    <n v="2.0000000000582077"/>
    <n v="0"/>
  </r>
  <r>
    <s v="D1790"/>
    <n v="1"/>
    <d v="2024-02-02T22:00:00"/>
    <s v="2024-02-03 10:00:00"/>
    <s v="2024-02-03 08:00:00"/>
    <s v="2024-02-02 22:00:00"/>
    <x v="0"/>
    <x v="0"/>
    <x v="5"/>
    <n v="210"/>
    <n v="3541"/>
    <n v="1.4051587301587301"/>
    <n v="3088"/>
    <n v="453"/>
    <n v="3"/>
    <s v="W Pass"/>
    <x v="3"/>
    <s v="High"/>
    <s v="DRV17"/>
    <x v="2"/>
    <s v="External"/>
    <x v="5"/>
    <s v="East_External"/>
    <n v="1.9999999998835847"/>
    <n v="0"/>
  </r>
  <r>
    <s v="D1791"/>
    <n v="1"/>
    <d v="2024-02-02T23:00:00"/>
    <s v="2024-02-03 11:00:00"/>
    <s v="2024-02-03 09:00:00"/>
    <s v="2024-02-02 23:00:00"/>
    <x v="0"/>
    <x v="0"/>
    <x v="1"/>
    <n v="303"/>
    <n v="4550"/>
    <n v="1.2513751375137514"/>
    <n v="4374"/>
    <n v="176"/>
    <n v="11"/>
    <s v="W Pass"/>
    <x v="2"/>
    <s v="Urgent"/>
    <s v="DRV48"/>
    <x v="1"/>
    <s v="External"/>
    <x v="4"/>
    <s v="West_External"/>
    <n v="2.0000000000582077"/>
    <n v="0"/>
  </r>
  <r>
    <s v="D1792"/>
    <n v="1"/>
    <d v="2024-02-03T00:00:00"/>
    <s v="2024-02-03 12:00:00"/>
    <s v="2024-02-03 10:00:00"/>
    <s v="2024-02-03 00:00:00"/>
    <x v="0"/>
    <x v="0"/>
    <x v="2"/>
    <n v="594"/>
    <n v="3300"/>
    <n v="0.46296296296296297"/>
    <n v="2580"/>
    <n v="720"/>
    <n v="24"/>
    <s v="W Pass"/>
    <x v="0"/>
    <s v="Low"/>
    <s v="DRV14"/>
    <x v="4"/>
    <s v="Internal"/>
    <x v="0"/>
    <s v="North_Internal"/>
    <n v="2.0000000000582077"/>
    <n v="0"/>
  </r>
  <r>
    <s v="D1793"/>
    <n v="1"/>
    <d v="2024-02-03T01:00:00"/>
    <s v="2024-02-03 13:00:00"/>
    <s v="2024-02-03 11:00:00"/>
    <s v="2024-02-03 01:00:00"/>
    <x v="0"/>
    <x v="0"/>
    <x v="2"/>
    <n v="245"/>
    <n v="3618"/>
    <n v="1.2306122448979593"/>
    <n v="2946"/>
    <n v="672"/>
    <n v="28"/>
    <s v="W Pass"/>
    <x v="1"/>
    <s v="Medium"/>
    <s v="DRV50"/>
    <x v="0"/>
    <s v="External"/>
    <x v="3"/>
    <s v="South_External"/>
    <n v="1.9999999998835847"/>
    <n v="0"/>
  </r>
  <r>
    <s v="D1794"/>
    <n v="1"/>
    <d v="2024-02-03T02:00:00"/>
    <s v="2024-02-03 14:00:00"/>
    <s v="2024-02-03 12:00:00"/>
    <s v="2024-02-03 02:00:00"/>
    <x v="0"/>
    <x v="0"/>
    <x v="2"/>
    <n v="412"/>
    <n v="4655"/>
    <n v="0.94154530744336573"/>
    <n v="4216"/>
    <n v="439"/>
    <n v="12"/>
    <s v="W Pass"/>
    <x v="1"/>
    <s v="High"/>
    <s v="DRV13"/>
    <x v="0"/>
    <s v="External"/>
    <x v="3"/>
    <s v="South_External"/>
    <n v="2.0000000000582077"/>
    <n v="0"/>
  </r>
  <r>
    <s v="D1795"/>
    <n v="1"/>
    <d v="2024-02-03T03:00:00"/>
    <s v="2024-02-03 15:00:00"/>
    <s v="2024-02-03 13:00:00"/>
    <s v="2024-02-03 03:00:00"/>
    <x v="0"/>
    <x v="0"/>
    <x v="4"/>
    <n v="486"/>
    <n v="3814"/>
    <n v="0.6539780521262003"/>
    <n v="3732"/>
    <n v="82"/>
    <n v="14"/>
    <s v="W Pass"/>
    <x v="1"/>
    <s v="Medium"/>
    <s v="DRV43"/>
    <x v="3"/>
    <s v="Internal"/>
    <x v="5"/>
    <s v="Central_Internal"/>
    <n v="2.0000000000582077"/>
    <n v="0"/>
  </r>
  <r>
    <s v="D1796"/>
    <n v="1"/>
    <d v="2024-02-03T04:00:00"/>
    <s v="2024-02-03 16:00:00"/>
    <s v="2024-02-03 14:00:00"/>
    <s v="2024-02-03 04:00:00"/>
    <x v="0"/>
    <x v="0"/>
    <x v="5"/>
    <n v="669"/>
    <n v="3315"/>
    <n v="0.41292974588938713"/>
    <n v="2548"/>
    <n v="767"/>
    <n v="4"/>
    <s v="W Pass"/>
    <x v="1"/>
    <s v="Low"/>
    <s v="DRV44"/>
    <x v="0"/>
    <s v="External"/>
    <x v="2"/>
    <s v="South_External"/>
    <n v="1.9999999998835847"/>
    <n v="0"/>
  </r>
  <r>
    <s v="D1797"/>
    <n v="1"/>
    <d v="2024-02-03T05:00:00"/>
    <s v="2024-02-03 17:00:00"/>
    <s v="2024-02-03 15:00:00"/>
    <s v="2024-02-03 05:00:00"/>
    <x v="0"/>
    <x v="0"/>
    <x v="3"/>
    <n v="51"/>
    <n v="2247"/>
    <n v="3.6715686274509802"/>
    <n v="1832"/>
    <n v="415"/>
    <n v="22"/>
    <s v="W Pass"/>
    <x v="0"/>
    <s v="Medium"/>
    <s v="DRV35"/>
    <x v="0"/>
    <s v="External"/>
    <x v="0"/>
    <s v="South_External"/>
    <n v="2.0000000000582077"/>
    <n v="0"/>
  </r>
  <r>
    <s v="D1798"/>
    <n v="1"/>
    <d v="2024-02-03T06:00:00"/>
    <s v="2024-02-03 18:00:00"/>
    <s v="2024-02-03 16:00:00"/>
    <s v="2024-02-03 06:00:00"/>
    <x v="0"/>
    <x v="0"/>
    <x v="5"/>
    <n v="911"/>
    <n v="2782"/>
    <n v="0.25448225393340651"/>
    <n v="2258"/>
    <n v="524"/>
    <n v="8"/>
    <s v="W Pass"/>
    <x v="3"/>
    <s v="Low"/>
    <s v="DRV3"/>
    <x v="2"/>
    <s v="Internal"/>
    <x v="3"/>
    <s v="East_Internal"/>
    <n v="2.0000000000582077"/>
    <n v="0"/>
  </r>
  <r>
    <s v="D1799"/>
    <n v="1"/>
    <d v="2024-02-03T07:00:00"/>
    <s v="2024-02-03 19:00:00"/>
    <s v="2024-02-03 17:00:00"/>
    <s v="2024-02-03 07:00:00"/>
    <x v="0"/>
    <x v="0"/>
    <x v="3"/>
    <n v="328"/>
    <n v="1574"/>
    <n v="0.39989837398373984"/>
    <n v="957"/>
    <n v="617"/>
    <n v="23"/>
    <s v="W Pass"/>
    <x v="0"/>
    <s v="Medium"/>
    <s v="DRV47"/>
    <x v="2"/>
    <s v="Internal"/>
    <x v="0"/>
    <s v="East_Internal"/>
    <n v="1.9999999998835847"/>
    <n v="0"/>
  </r>
  <r>
    <s v="D1800"/>
    <n v="1"/>
    <d v="2024-02-03T08:00:00"/>
    <s v="2024-02-03 20:00:00"/>
    <s v="2024-02-03 18:00:00"/>
    <s v="2024-02-03 08:00:00"/>
    <x v="0"/>
    <x v="0"/>
    <x v="0"/>
    <n v="303"/>
    <n v="4035"/>
    <n v="1.1097359735973598"/>
    <n v="3686"/>
    <n v="349"/>
    <n v="14"/>
    <s v="W Pass"/>
    <x v="1"/>
    <s v="High"/>
    <s v="DRV7"/>
    <x v="4"/>
    <s v="External"/>
    <x v="2"/>
    <s v="North_External"/>
    <n v="2.0000000000582077"/>
    <n v="0"/>
  </r>
  <r>
    <s v="D1801"/>
    <n v="1"/>
    <d v="2024-02-03T09:00:00"/>
    <s v="2024-02-03 21:00:00"/>
    <s v="2024-02-03 19:00:00"/>
    <s v="2024-02-03 09:00:00"/>
    <x v="0"/>
    <x v="0"/>
    <x v="3"/>
    <n v="304"/>
    <n v="3917"/>
    <n v="1.0737390350877194"/>
    <n v="3607"/>
    <n v="310"/>
    <n v="24"/>
    <s v="W Pass"/>
    <x v="2"/>
    <s v="Medium"/>
    <s v="DRV5"/>
    <x v="2"/>
    <s v="Internal"/>
    <x v="4"/>
    <s v="East_Internal"/>
    <n v="2.0000000000582077"/>
    <n v="0"/>
  </r>
  <r>
    <s v="D1802"/>
    <n v="1"/>
    <d v="2024-02-03T10:00:00"/>
    <s v="2024-02-03 22:00:00"/>
    <s v="2024-02-03 20:00:00"/>
    <s v="2024-02-03 10:00:00"/>
    <x v="0"/>
    <x v="0"/>
    <x v="4"/>
    <n v="997"/>
    <n v="3158"/>
    <n v="0.26395854229354732"/>
    <n v="2460"/>
    <n v="698"/>
    <n v="25"/>
    <s v="W Pass"/>
    <x v="1"/>
    <s v="High"/>
    <s v="DRV23"/>
    <x v="0"/>
    <s v="Internal"/>
    <x v="5"/>
    <s v="South_Internal"/>
    <n v="1.9999999998835847"/>
    <n v="0"/>
  </r>
  <r>
    <s v="D1803"/>
    <n v="1"/>
    <d v="2024-02-03T11:00:00"/>
    <s v="2024-02-03 23:00:00"/>
    <s v="2024-02-03 21:00:00"/>
    <s v="2024-02-03 11:00:00"/>
    <x v="0"/>
    <x v="0"/>
    <x v="5"/>
    <n v="523"/>
    <n v="1059"/>
    <n v="0.16873804971319312"/>
    <n v="489"/>
    <n v="570"/>
    <n v="5"/>
    <s v="W Pass"/>
    <x v="3"/>
    <s v="Urgent"/>
    <s v="DRV28"/>
    <x v="3"/>
    <s v="Internal"/>
    <x v="3"/>
    <s v="Central_Internal"/>
    <n v="2.0000000000582077"/>
    <n v="0"/>
  </r>
  <r>
    <s v="D1804"/>
    <n v="1"/>
    <d v="2024-02-03T12:00:00"/>
    <s v="2024-02-04 00:00:00"/>
    <s v="2024-02-03 22:00:00"/>
    <s v="2024-02-03 12:00:00"/>
    <x v="0"/>
    <x v="0"/>
    <x v="0"/>
    <n v="545"/>
    <n v="1322"/>
    <n v="0.20214067278287462"/>
    <n v="774"/>
    <n v="548"/>
    <n v="22"/>
    <s v="W Pass"/>
    <x v="2"/>
    <s v="Medium"/>
    <s v="DRV26"/>
    <x v="1"/>
    <s v="External"/>
    <x v="4"/>
    <s v="West_External"/>
    <n v="2.0000000000582077"/>
    <n v="0"/>
  </r>
  <r>
    <s v="D1805"/>
    <n v="1"/>
    <d v="2024-02-03T13:00:00"/>
    <s v="2024-02-04 01:00:00"/>
    <s v="2024-02-03 23:00:00"/>
    <s v="2024-02-03 13:00:00"/>
    <x v="0"/>
    <x v="0"/>
    <x v="2"/>
    <n v="297"/>
    <n v="4853"/>
    <n v="1.361672278338945"/>
    <n v="4353"/>
    <n v="500"/>
    <n v="23"/>
    <s v="W Pass"/>
    <x v="1"/>
    <s v="Medium"/>
    <s v="DRV7"/>
    <x v="4"/>
    <s v="External"/>
    <x v="2"/>
    <s v="North_External"/>
    <n v="1.9999999998835847"/>
    <n v="0"/>
  </r>
  <r>
    <s v="D1806"/>
    <n v="1"/>
    <d v="2024-02-03T14:00:00"/>
    <s v="2024-02-04 02:00:00"/>
    <s v="2024-02-04 00:00:00"/>
    <s v="2024-02-03 14:00:00"/>
    <x v="0"/>
    <x v="0"/>
    <x v="5"/>
    <n v="338"/>
    <n v="2368"/>
    <n v="0.58382642998027612"/>
    <n v="2064"/>
    <n v="304"/>
    <n v="16"/>
    <s v="W Pass"/>
    <x v="1"/>
    <s v="High"/>
    <s v="DRV7"/>
    <x v="1"/>
    <s v="External"/>
    <x v="0"/>
    <s v="West_External"/>
    <n v="2.0000000000582077"/>
    <n v="0"/>
  </r>
  <r>
    <s v="D1807"/>
    <n v="1"/>
    <d v="2024-02-03T15:00:00"/>
    <s v="2024-02-04 03:00:00"/>
    <s v="2024-02-04 01:00:00"/>
    <s v="2024-02-03 15:00:00"/>
    <x v="0"/>
    <x v="0"/>
    <x v="0"/>
    <n v="771"/>
    <n v="1232"/>
    <n v="0.13316039775183744"/>
    <n v="1119"/>
    <n v="113"/>
    <n v="8"/>
    <s v="W Pass"/>
    <x v="1"/>
    <s v="Urgent"/>
    <s v="DRV5"/>
    <x v="2"/>
    <s v="External"/>
    <x v="2"/>
    <s v="East_External"/>
    <n v="2.0000000000582077"/>
    <n v="0"/>
  </r>
  <r>
    <s v="D1808"/>
    <n v="1"/>
    <d v="2024-02-03T16:00:00"/>
    <s v="2024-02-04 04:00:00"/>
    <s v="2024-02-04 02:00:00"/>
    <s v="2024-02-03 16:00:00"/>
    <x v="0"/>
    <x v="0"/>
    <x v="0"/>
    <n v="103"/>
    <n v="4103"/>
    <n v="3.3195792880258899"/>
    <n v="3404"/>
    <n v="699"/>
    <n v="2"/>
    <s v="W Pass"/>
    <x v="3"/>
    <s v="Low"/>
    <s v="DRV15"/>
    <x v="0"/>
    <s v="External"/>
    <x v="1"/>
    <s v="South_External"/>
    <n v="1.9999999998835847"/>
    <n v="0"/>
  </r>
  <r>
    <s v="D1809"/>
    <n v="1"/>
    <d v="2024-02-03T17:00:00"/>
    <s v="2024-02-04 05:00:00"/>
    <s v="2024-02-04 03:00:00"/>
    <s v="2024-02-03 17:00:00"/>
    <x v="0"/>
    <x v="0"/>
    <x v="1"/>
    <n v="666"/>
    <n v="789"/>
    <n v="9.8723723723723719E-2"/>
    <n v="620"/>
    <n v="169"/>
    <n v="6"/>
    <s v="W Pass"/>
    <x v="3"/>
    <s v="Urgent"/>
    <s v="DRV2"/>
    <x v="3"/>
    <s v="Internal"/>
    <x v="1"/>
    <s v="Central_Internal"/>
    <n v="2.0000000000582077"/>
    <n v="0"/>
  </r>
  <r>
    <s v="D1810"/>
    <n v="1"/>
    <d v="2024-02-03T18:00:00"/>
    <s v="2024-02-04 06:00:00"/>
    <s v="2024-02-04 04:00:00"/>
    <s v="2024-02-03 18:00:00"/>
    <x v="0"/>
    <x v="0"/>
    <x v="5"/>
    <n v="329"/>
    <n v="3661"/>
    <n v="0.92730496453900713"/>
    <n v="2949"/>
    <n v="712"/>
    <n v="16"/>
    <s v="W Pass"/>
    <x v="1"/>
    <s v="High"/>
    <s v="DRV6"/>
    <x v="0"/>
    <s v="External"/>
    <x v="0"/>
    <s v="South_External"/>
    <n v="2.0000000000582077"/>
    <n v="0"/>
  </r>
  <r>
    <s v="D1811"/>
    <n v="1"/>
    <d v="2024-02-03T19:00:00"/>
    <s v="2024-02-04 07:00:00"/>
    <s v="2024-02-04 05:00:00"/>
    <s v="2024-02-03 19:00:00"/>
    <x v="0"/>
    <x v="0"/>
    <x v="5"/>
    <n v="657"/>
    <n v="3649"/>
    <n v="0.46283612379502792"/>
    <n v="2902"/>
    <n v="747"/>
    <n v="24"/>
    <s v="W Pass"/>
    <x v="1"/>
    <s v="Urgent"/>
    <s v="DRV22"/>
    <x v="4"/>
    <s v="Internal"/>
    <x v="2"/>
    <s v="North_Internal"/>
    <n v="1.9999999998835847"/>
    <n v="0"/>
  </r>
  <r>
    <s v="D1812"/>
    <n v="1"/>
    <d v="2024-02-03T20:00:00"/>
    <s v="2024-02-04 08:00:00"/>
    <s v="2024-02-04 06:00:00"/>
    <s v="2024-02-03 20:00:00"/>
    <x v="0"/>
    <x v="0"/>
    <x v="0"/>
    <n v="978"/>
    <n v="3294"/>
    <n v="0.28067484662576686"/>
    <n v="2780"/>
    <n v="514"/>
    <n v="27"/>
    <s v="W Pass"/>
    <x v="2"/>
    <s v="Low"/>
    <s v="DRV7"/>
    <x v="3"/>
    <s v="External"/>
    <x v="4"/>
    <s v="Central_External"/>
    <n v="2.0000000000582077"/>
    <n v="0"/>
  </r>
  <r>
    <s v="D1813"/>
    <n v="1"/>
    <d v="2024-02-03T21:00:00"/>
    <s v="2024-02-04 09:00:00"/>
    <s v="2024-02-04 07:00:00"/>
    <s v="2024-02-03 21:00:00"/>
    <x v="0"/>
    <x v="0"/>
    <x v="0"/>
    <n v="555"/>
    <n v="2164"/>
    <n v="0.32492492492492492"/>
    <n v="1500"/>
    <n v="664"/>
    <n v="3"/>
    <s v="W Pass"/>
    <x v="2"/>
    <s v="High"/>
    <s v="DRV15"/>
    <x v="1"/>
    <s v="External"/>
    <x v="0"/>
    <s v="West_External"/>
    <n v="2.0000000000582077"/>
    <n v="0"/>
  </r>
  <r>
    <s v="D1814"/>
    <n v="1"/>
    <d v="2024-02-03T22:00:00"/>
    <s v="2024-02-04 10:00:00"/>
    <s v="2024-02-04 08:00:00"/>
    <s v="2024-02-03 22:00:00"/>
    <x v="0"/>
    <x v="0"/>
    <x v="0"/>
    <n v="708"/>
    <n v="2214"/>
    <n v="0.26059322033898308"/>
    <n v="2031"/>
    <n v="183"/>
    <n v="9"/>
    <s v="W Pass"/>
    <x v="3"/>
    <s v="High"/>
    <s v="DRV23"/>
    <x v="3"/>
    <s v="External"/>
    <x v="1"/>
    <s v="Central_External"/>
    <n v="1.9999999998835847"/>
    <n v="0"/>
  </r>
  <r>
    <s v="D1815"/>
    <n v="1"/>
    <d v="2024-02-03T23:00:00"/>
    <s v="2024-02-04 11:00:00"/>
    <s v="2024-02-04 09:00:00"/>
    <s v="2024-02-03 23:00:00"/>
    <x v="0"/>
    <x v="0"/>
    <x v="0"/>
    <n v="879"/>
    <n v="2562"/>
    <n v="0.24288964732650739"/>
    <n v="2208"/>
    <n v="354"/>
    <n v="15"/>
    <s v="W Pass"/>
    <x v="0"/>
    <s v="Low"/>
    <s v="DRV20"/>
    <x v="0"/>
    <s v="Internal"/>
    <x v="0"/>
    <s v="South_Internal"/>
    <n v="2.0000000000582077"/>
    <n v="0"/>
  </r>
  <r>
    <s v="D1816"/>
    <n v="1"/>
    <d v="2024-02-04T00:00:00"/>
    <s v="2024-02-04 12:00:00"/>
    <s v="2024-02-04 10:00:00"/>
    <s v="2024-02-04 00:00:00"/>
    <x v="0"/>
    <x v="0"/>
    <x v="4"/>
    <n v="78"/>
    <n v="2789"/>
    <n v="2.9797008547008548"/>
    <n v="2575"/>
    <n v="214"/>
    <n v="26"/>
    <s v="W Pass"/>
    <x v="3"/>
    <s v="Low"/>
    <s v="DRV30"/>
    <x v="3"/>
    <s v="Internal"/>
    <x v="5"/>
    <s v="Central_Internal"/>
    <n v="2.0000000000582077"/>
    <n v="0"/>
  </r>
  <r>
    <s v="D1817"/>
    <n v="1"/>
    <d v="2024-02-04T01:00:00"/>
    <s v="2024-02-04 13:00:00"/>
    <s v="2024-02-04 11:00:00"/>
    <s v="2024-02-04 01:00:00"/>
    <x v="0"/>
    <x v="0"/>
    <x v="1"/>
    <n v="961"/>
    <n v="3768"/>
    <n v="0.3267429760665973"/>
    <n v="3559"/>
    <n v="209"/>
    <n v="1"/>
    <s v="W Pass"/>
    <x v="0"/>
    <s v="Medium"/>
    <s v="DRV34"/>
    <x v="3"/>
    <s v="External"/>
    <x v="4"/>
    <s v="Central_External"/>
    <n v="1.9999999998835847"/>
    <n v="0"/>
  </r>
  <r>
    <s v="D1818"/>
    <n v="1"/>
    <d v="2024-02-04T02:00:00"/>
    <s v="2024-02-04 14:00:00"/>
    <s v="2024-02-04 12:00:00"/>
    <s v="2024-02-04 02:00:00"/>
    <x v="0"/>
    <x v="0"/>
    <x v="2"/>
    <n v="542"/>
    <n v="743"/>
    <n v="0.11423739237392373"/>
    <n v="170"/>
    <n v="573"/>
    <n v="23"/>
    <s v="W Pass"/>
    <x v="0"/>
    <s v="Medium"/>
    <s v="DRV45"/>
    <x v="2"/>
    <s v="External"/>
    <x v="3"/>
    <s v="East_External"/>
    <n v="2.0000000000582077"/>
    <n v="0"/>
  </r>
  <r>
    <s v="D1819"/>
    <n v="1"/>
    <d v="2024-02-04T03:00:00"/>
    <s v="2024-02-04 15:00:00"/>
    <s v="2024-02-04 13:00:00"/>
    <s v="2024-02-04 03:00:00"/>
    <x v="0"/>
    <x v="0"/>
    <x v="2"/>
    <n v="818"/>
    <n v="4719"/>
    <n v="0.48074572127139364"/>
    <n v="4258"/>
    <n v="461"/>
    <n v="28"/>
    <s v="W Pass"/>
    <x v="2"/>
    <s v="Low"/>
    <s v="DRV31"/>
    <x v="2"/>
    <s v="External"/>
    <x v="5"/>
    <s v="East_External"/>
    <n v="2.0000000000582077"/>
    <n v="0"/>
  </r>
  <r>
    <s v="D1820"/>
    <n v="1"/>
    <d v="2024-02-04T04:00:00"/>
    <s v="2024-02-04 16:00:00"/>
    <s v="2024-02-04 14:00:00"/>
    <s v="2024-02-04 04:00:00"/>
    <x v="0"/>
    <x v="0"/>
    <x v="1"/>
    <n v="414"/>
    <n v="4764"/>
    <n v="0.95893719806763289"/>
    <n v="4038"/>
    <n v="726"/>
    <n v="2"/>
    <s v="W Pass"/>
    <x v="1"/>
    <s v="High"/>
    <s v="DRV50"/>
    <x v="0"/>
    <s v="Internal"/>
    <x v="0"/>
    <s v="South_Internal"/>
    <n v="1.9999999998835847"/>
    <n v="0"/>
  </r>
  <r>
    <s v="D1821"/>
    <n v="1"/>
    <d v="2024-02-04T05:00:00"/>
    <s v="2024-02-04 17:00:00"/>
    <s v="2024-02-04 15:00:00"/>
    <s v="2024-02-04 05:00:00"/>
    <x v="0"/>
    <x v="0"/>
    <x v="4"/>
    <n v="705"/>
    <n v="3341"/>
    <n v="0.39491725768321512"/>
    <n v="2736"/>
    <n v="605"/>
    <n v="11"/>
    <s v="W Pass"/>
    <x v="0"/>
    <s v="Low"/>
    <s v="DRV8"/>
    <x v="4"/>
    <s v="External"/>
    <x v="3"/>
    <s v="North_External"/>
    <n v="2.0000000000582077"/>
    <n v="0"/>
  </r>
  <r>
    <s v="D1822"/>
    <n v="1"/>
    <d v="2024-02-04T06:00:00"/>
    <s v="2024-02-04 18:00:00"/>
    <s v="2024-02-04 16:00:00"/>
    <s v="2024-02-04 06:00:00"/>
    <x v="0"/>
    <x v="0"/>
    <x v="0"/>
    <n v="817"/>
    <n v="4322"/>
    <n v="0.44084047327621378"/>
    <n v="4125"/>
    <n v="197"/>
    <n v="8"/>
    <s v="W Pass"/>
    <x v="2"/>
    <s v="High"/>
    <s v="DRV27"/>
    <x v="0"/>
    <s v="Internal"/>
    <x v="4"/>
    <s v="South_Internal"/>
    <n v="2.0000000000582077"/>
    <n v="0"/>
  </r>
  <r>
    <s v="D1823"/>
    <n v="1"/>
    <d v="2024-02-04T07:00:00"/>
    <s v="2024-02-04 19:00:00"/>
    <s v="2024-02-04 17:00:00"/>
    <s v="2024-02-04 07:00:00"/>
    <x v="0"/>
    <x v="0"/>
    <x v="3"/>
    <n v="546"/>
    <n v="2947"/>
    <n v="0.4497863247863248"/>
    <n v="2646"/>
    <n v="301"/>
    <n v="11"/>
    <s v="W Pass"/>
    <x v="2"/>
    <s v="Urgent"/>
    <s v="DRV42"/>
    <x v="1"/>
    <s v="External"/>
    <x v="5"/>
    <s v="West_External"/>
    <n v="1.9999999998835847"/>
    <n v="0"/>
  </r>
  <r>
    <s v="D1824"/>
    <n v="1"/>
    <d v="2024-02-04T08:00:00"/>
    <s v="2024-02-04 20:00:00"/>
    <s v="2024-02-04 18:00:00"/>
    <s v="2024-02-04 08:00:00"/>
    <x v="0"/>
    <x v="0"/>
    <x v="4"/>
    <n v="640"/>
    <n v="571"/>
    <n v="7.434895833333334E-2"/>
    <n v="460"/>
    <n v="111"/>
    <n v="8"/>
    <s v="W Pass"/>
    <x v="2"/>
    <s v="Urgent"/>
    <s v="DRV34"/>
    <x v="4"/>
    <s v="Internal"/>
    <x v="5"/>
    <s v="North_Internal"/>
    <n v="2.0000000000582077"/>
    <n v="0"/>
  </r>
  <r>
    <s v="D1825"/>
    <n v="1"/>
    <d v="2024-02-04T09:00:00"/>
    <s v="2024-02-04 21:00:00"/>
    <s v="2024-02-04 19:00:00"/>
    <s v="2024-02-04 09:00:00"/>
    <x v="0"/>
    <x v="0"/>
    <x v="3"/>
    <n v="75"/>
    <n v="1772"/>
    <n v="1.9688888888888889"/>
    <n v="1294"/>
    <n v="478"/>
    <n v="7"/>
    <s v="W Pass"/>
    <x v="3"/>
    <s v="High"/>
    <s v="DRV29"/>
    <x v="3"/>
    <s v="Internal"/>
    <x v="0"/>
    <s v="Central_Internal"/>
    <n v="2.0000000000582077"/>
    <n v="0"/>
  </r>
  <r>
    <s v="D1826"/>
    <n v="1"/>
    <d v="2024-02-04T10:00:00"/>
    <s v="2024-02-04 22:00:00"/>
    <s v="2024-02-04 20:00:00"/>
    <s v="2024-02-04 10:00:00"/>
    <x v="0"/>
    <x v="0"/>
    <x v="3"/>
    <n v="548"/>
    <n v="1946"/>
    <n v="0.29592457420924573"/>
    <n v="1414"/>
    <n v="532"/>
    <n v="7"/>
    <s v="W Pass"/>
    <x v="3"/>
    <s v="Urgent"/>
    <s v="DRV6"/>
    <x v="2"/>
    <s v="External"/>
    <x v="2"/>
    <s v="East_External"/>
    <n v="1.9999999998835847"/>
    <n v="0"/>
  </r>
  <r>
    <s v="D1827"/>
    <n v="1"/>
    <d v="2024-02-04T11:00:00"/>
    <s v="2024-02-04 23:00:00"/>
    <s v="2024-02-04 21:00:00"/>
    <s v="2024-02-04 11:00:00"/>
    <x v="0"/>
    <x v="0"/>
    <x v="5"/>
    <n v="915"/>
    <n v="4044"/>
    <n v="0.36830601092896176"/>
    <n v="3580"/>
    <n v="464"/>
    <n v="22"/>
    <s v="W Pass"/>
    <x v="2"/>
    <s v="Urgent"/>
    <s v="DRV46"/>
    <x v="2"/>
    <s v="Internal"/>
    <x v="4"/>
    <s v="East_Internal"/>
    <n v="2.0000000000582077"/>
    <n v="0"/>
  </r>
  <r>
    <s v="D1828"/>
    <n v="1"/>
    <d v="2024-02-04T12:00:00"/>
    <s v="2024-02-05 00:00:00"/>
    <s v="2024-02-04 22:00:00"/>
    <s v="2024-02-04 12:00:00"/>
    <x v="0"/>
    <x v="0"/>
    <x v="0"/>
    <n v="657"/>
    <n v="956"/>
    <n v="0.12125824454591577"/>
    <n v="449"/>
    <n v="507"/>
    <n v="11"/>
    <s v="W Pass"/>
    <x v="1"/>
    <s v="Low"/>
    <s v="DRV23"/>
    <x v="4"/>
    <s v="External"/>
    <x v="2"/>
    <s v="North_External"/>
    <n v="2.0000000000582077"/>
    <n v="0"/>
  </r>
  <r>
    <s v="D1829"/>
    <n v="1"/>
    <d v="2024-02-04T13:00:00"/>
    <s v="2024-02-05 01:00:00"/>
    <s v="2024-02-04 23:00:00"/>
    <s v="2024-02-04 13:00:00"/>
    <x v="0"/>
    <x v="0"/>
    <x v="3"/>
    <n v="455"/>
    <n v="713"/>
    <n v="0.13058608058608059"/>
    <n v="596"/>
    <n v="117"/>
    <n v="3"/>
    <s v="W Pass"/>
    <x v="0"/>
    <s v="Urgent"/>
    <s v="DRV16"/>
    <x v="4"/>
    <s v="Internal"/>
    <x v="3"/>
    <s v="North_Internal"/>
    <n v="1.9999999998835847"/>
    <n v="0"/>
  </r>
  <r>
    <s v="D1830"/>
    <n v="1"/>
    <d v="2024-02-04T14:00:00"/>
    <s v="2024-02-05 02:00:00"/>
    <s v="2024-02-05 00:00:00"/>
    <s v="2024-02-04 14:00:00"/>
    <x v="0"/>
    <x v="0"/>
    <x v="4"/>
    <n v="135"/>
    <n v="629"/>
    <n v="0.38827160493827162"/>
    <n v="45"/>
    <n v="584"/>
    <n v="13"/>
    <s v="W Pass"/>
    <x v="0"/>
    <s v="Low"/>
    <s v="DRV7"/>
    <x v="1"/>
    <s v="External"/>
    <x v="2"/>
    <s v="West_External"/>
    <n v="2.0000000000582077"/>
    <n v="0"/>
  </r>
  <r>
    <s v="D1831"/>
    <n v="1"/>
    <d v="2024-02-04T15:00:00"/>
    <s v="2024-02-05 03:00:00"/>
    <s v="2024-02-05 01:00:00"/>
    <s v="2024-02-04 15:00:00"/>
    <x v="0"/>
    <x v="0"/>
    <x v="1"/>
    <n v="92"/>
    <n v="1524"/>
    <n v="1.3804347826086956"/>
    <n v="961"/>
    <n v="563"/>
    <n v="18"/>
    <s v="W Pass"/>
    <x v="3"/>
    <s v="Urgent"/>
    <s v="DRV1"/>
    <x v="3"/>
    <s v="Internal"/>
    <x v="5"/>
    <s v="Central_Internal"/>
    <n v="2.0000000000582077"/>
    <n v="0"/>
  </r>
  <r>
    <s v="D1832"/>
    <n v="1"/>
    <d v="2024-02-04T16:00:00"/>
    <s v="2024-02-05 04:00:00"/>
    <s v="2024-02-05 02:00:00"/>
    <s v="2024-02-04 16:00:00"/>
    <x v="0"/>
    <x v="0"/>
    <x v="0"/>
    <n v="75"/>
    <n v="1796"/>
    <n v="1.9955555555555555"/>
    <n v="1544"/>
    <n v="252"/>
    <n v="18"/>
    <s v="W Pass"/>
    <x v="0"/>
    <s v="High"/>
    <s v="DRV36"/>
    <x v="1"/>
    <s v="Internal"/>
    <x v="0"/>
    <s v="West_Internal"/>
    <n v="1.9999999998835847"/>
    <n v="0"/>
  </r>
  <r>
    <s v="D1833"/>
    <n v="1"/>
    <d v="2024-02-04T17:00:00"/>
    <s v="2024-02-05 05:00:00"/>
    <s v="2024-02-05 03:00:00"/>
    <s v="2024-02-04 17:00:00"/>
    <x v="0"/>
    <x v="0"/>
    <x v="4"/>
    <n v="884"/>
    <n v="701"/>
    <n v="6.6082202111613877E-2"/>
    <n v="484"/>
    <n v="217"/>
    <n v="1"/>
    <s v="W Pass"/>
    <x v="2"/>
    <s v="Urgent"/>
    <s v="DRV18"/>
    <x v="4"/>
    <s v="Internal"/>
    <x v="0"/>
    <s v="North_Internal"/>
    <n v="2.0000000000582077"/>
    <n v="0"/>
  </r>
  <r>
    <s v="D1834"/>
    <n v="1"/>
    <d v="2024-02-04T18:00:00"/>
    <s v="2024-02-05 06:00:00"/>
    <s v="2024-02-05 04:00:00"/>
    <s v="2024-02-04 18:00:00"/>
    <x v="0"/>
    <x v="0"/>
    <x v="5"/>
    <n v="868"/>
    <n v="713"/>
    <n v="6.8452380952380959E-2"/>
    <n v="459"/>
    <n v="254"/>
    <n v="5"/>
    <s v="W Pass"/>
    <x v="1"/>
    <s v="Urgent"/>
    <s v="DRV34"/>
    <x v="0"/>
    <s v="External"/>
    <x v="2"/>
    <s v="South_External"/>
    <n v="2.0000000000582077"/>
    <n v="0"/>
  </r>
  <r>
    <s v="D1835"/>
    <n v="1"/>
    <d v="2024-02-04T19:00:00"/>
    <s v="2024-02-05 07:00:00"/>
    <s v="2024-02-05 05:00:00"/>
    <s v="2024-02-04 19:00:00"/>
    <x v="0"/>
    <x v="0"/>
    <x v="5"/>
    <n v="56"/>
    <n v="1434"/>
    <n v="2.1339285714285716"/>
    <n v="742"/>
    <n v="692"/>
    <n v="5"/>
    <s v="W Pass"/>
    <x v="3"/>
    <s v="Low"/>
    <s v="DRV3"/>
    <x v="2"/>
    <s v="External"/>
    <x v="5"/>
    <s v="East_External"/>
    <n v="1.9999999998835847"/>
    <n v="0"/>
  </r>
  <r>
    <s v="D1836"/>
    <n v="1"/>
    <d v="2024-02-04T20:00:00"/>
    <s v="2024-02-05 08:00:00"/>
    <s v="2024-02-05 06:00:00"/>
    <s v="2024-02-04 20:00:00"/>
    <x v="0"/>
    <x v="0"/>
    <x v="2"/>
    <n v="880"/>
    <n v="1175"/>
    <n v="0.11126893939393939"/>
    <n v="408"/>
    <n v="767"/>
    <n v="18"/>
    <s v="W Pass"/>
    <x v="3"/>
    <s v="High"/>
    <s v="DRV18"/>
    <x v="3"/>
    <s v="External"/>
    <x v="3"/>
    <s v="Central_External"/>
    <n v="2.0000000000582077"/>
    <n v="0"/>
  </r>
  <r>
    <s v="D1837"/>
    <n v="1"/>
    <d v="2024-02-04T21:00:00"/>
    <s v="2024-02-05 09:00:00"/>
    <s v="2024-02-05 07:00:00"/>
    <s v="2024-02-04 21:00:00"/>
    <x v="0"/>
    <x v="0"/>
    <x v="5"/>
    <n v="634"/>
    <n v="4198"/>
    <n v="0.55178759200841221"/>
    <n v="4087"/>
    <n v="111"/>
    <n v="5"/>
    <s v="W Pass"/>
    <x v="0"/>
    <s v="High"/>
    <s v="DRV41"/>
    <x v="1"/>
    <s v="Internal"/>
    <x v="0"/>
    <s v="West_Internal"/>
    <n v="2.0000000000582077"/>
    <n v="0"/>
  </r>
  <r>
    <s v="D1838"/>
    <n v="1"/>
    <d v="2024-02-04T22:00:00"/>
    <s v="2024-02-05 10:00:00"/>
    <s v="2024-02-05 08:00:00"/>
    <s v="2024-02-04 22:00:00"/>
    <x v="0"/>
    <x v="0"/>
    <x v="3"/>
    <n v="859"/>
    <n v="715"/>
    <n v="6.9363601086534735E-2"/>
    <n v="471"/>
    <n v="244"/>
    <n v="26"/>
    <s v="W Pass"/>
    <x v="0"/>
    <s v="Urgent"/>
    <s v="DRV48"/>
    <x v="2"/>
    <s v="External"/>
    <x v="4"/>
    <s v="East_External"/>
    <n v="1.9999999998835847"/>
    <n v="0"/>
  </r>
  <r>
    <s v="D1839"/>
    <n v="1"/>
    <d v="2024-02-04T23:00:00"/>
    <s v="2024-02-05 11:00:00"/>
    <s v="2024-02-05 09:00:00"/>
    <s v="2024-02-04 23:00:00"/>
    <x v="0"/>
    <x v="0"/>
    <x v="4"/>
    <n v="180"/>
    <n v="1192"/>
    <n v="0.55185185185185182"/>
    <n v="765"/>
    <n v="427"/>
    <n v="4"/>
    <s v="W Pass"/>
    <x v="0"/>
    <s v="Urgent"/>
    <s v="DRV47"/>
    <x v="2"/>
    <s v="Internal"/>
    <x v="4"/>
    <s v="East_Internal"/>
    <n v="2.0000000000582077"/>
    <n v="0"/>
  </r>
  <r>
    <s v="D1840"/>
    <n v="1"/>
    <d v="2024-02-05T00:00:00"/>
    <s v="2024-02-05 12:00:00"/>
    <s v="2024-02-05 10:00:00"/>
    <s v="2024-02-05 00:00:00"/>
    <x v="0"/>
    <x v="0"/>
    <x v="2"/>
    <n v="744"/>
    <n v="3618"/>
    <n v="0.40524193548387094"/>
    <n v="2850"/>
    <n v="768"/>
    <n v="10"/>
    <s v="W Pass"/>
    <x v="3"/>
    <s v="Urgent"/>
    <s v="DRV5"/>
    <x v="4"/>
    <s v="Internal"/>
    <x v="1"/>
    <s v="North_Internal"/>
    <n v="2.0000000000582077"/>
    <n v="0"/>
  </r>
  <r>
    <s v="D1841"/>
    <n v="1"/>
    <d v="2024-02-05T01:00:00"/>
    <s v="2024-02-05 13:00:00"/>
    <s v="2024-02-05 11:00:00"/>
    <s v="2024-02-05 01:00:00"/>
    <x v="0"/>
    <x v="0"/>
    <x v="3"/>
    <n v="278"/>
    <n v="2039"/>
    <n v="0.61121103117505993"/>
    <n v="1427"/>
    <n v="612"/>
    <n v="7"/>
    <s v="W Pass"/>
    <x v="3"/>
    <s v="High"/>
    <s v="DRV14"/>
    <x v="3"/>
    <s v="Internal"/>
    <x v="0"/>
    <s v="Central_Internal"/>
    <n v="1.9999999998835847"/>
    <n v="0"/>
  </r>
  <r>
    <s v="D1842"/>
    <n v="1"/>
    <d v="2024-02-05T02:00:00"/>
    <s v="2024-02-05 14:00:00"/>
    <s v="2024-02-05 12:00:00"/>
    <s v="2024-02-05 02:00:00"/>
    <x v="0"/>
    <x v="0"/>
    <x v="5"/>
    <n v="591"/>
    <n v="787"/>
    <n v="0.11097010716300057"/>
    <n v="545"/>
    <n v="242"/>
    <n v="24"/>
    <s v="W Pass"/>
    <x v="2"/>
    <s v="High"/>
    <s v="DRV47"/>
    <x v="3"/>
    <s v="Internal"/>
    <x v="1"/>
    <s v="Central_Internal"/>
    <n v="2.0000000000582077"/>
    <n v="0"/>
  </r>
  <r>
    <s v="D1843"/>
    <n v="1"/>
    <d v="2024-02-05T03:00:00"/>
    <s v="2024-02-05 15:00:00"/>
    <s v="2024-02-05 13:00:00"/>
    <s v="2024-02-05 03:00:00"/>
    <x v="0"/>
    <x v="0"/>
    <x v="0"/>
    <n v="325"/>
    <n v="2294"/>
    <n v="0.58820512820512816"/>
    <n v="2185"/>
    <n v="109"/>
    <n v="19"/>
    <s v="W Pass"/>
    <x v="2"/>
    <s v="Medium"/>
    <s v="DRV2"/>
    <x v="0"/>
    <s v="Internal"/>
    <x v="0"/>
    <s v="South_Internal"/>
    <n v="2.0000000000582077"/>
    <n v="0"/>
  </r>
  <r>
    <s v="D1844"/>
    <n v="1"/>
    <d v="2024-02-05T04:00:00"/>
    <s v="2024-02-05 16:00:00"/>
    <s v="2024-02-05 14:00:00"/>
    <s v="2024-02-05 04:00:00"/>
    <x v="0"/>
    <x v="0"/>
    <x v="5"/>
    <n v="99"/>
    <n v="2171"/>
    <n v="1.8274410774410774"/>
    <n v="1711"/>
    <n v="460"/>
    <n v="25"/>
    <s v="W Pass"/>
    <x v="0"/>
    <s v="High"/>
    <s v="DRV6"/>
    <x v="4"/>
    <s v="Internal"/>
    <x v="4"/>
    <s v="North_Internal"/>
    <n v="1.9999999998835847"/>
    <n v="0"/>
  </r>
  <r>
    <s v="D1845"/>
    <n v="1"/>
    <d v="2024-02-05T05:00:00"/>
    <s v="2024-02-05 17:00:00"/>
    <s v="2024-02-05 15:00:00"/>
    <s v="2024-02-05 05:00:00"/>
    <x v="0"/>
    <x v="0"/>
    <x v="5"/>
    <n v="241"/>
    <n v="3801"/>
    <n v="1.3143153526970954"/>
    <n v="3603"/>
    <n v="198"/>
    <n v="1"/>
    <s v="W Pass"/>
    <x v="0"/>
    <s v="Medium"/>
    <s v="DRV6"/>
    <x v="2"/>
    <s v="External"/>
    <x v="4"/>
    <s v="East_External"/>
    <n v="2.0000000000582077"/>
    <n v="0"/>
  </r>
  <r>
    <s v="D1846"/>
    <n v="1"/>
    <d v="2024-02-05T06:00:00"/>
    <s v="2024-02-05 18:00:00"/>
    <s v="2024-02-05 16:00:00"/>
    <s v="2024-02-05 06:00:00"/>
    <x v="0"/>
    <x v="0"/>
    <x v="2"/>
    <n v="557"/>
    <n v="1921"/>
    <n v="0.28740275284260924"/>
    <n v="1831"/>
    <n v="90"/>
    <n v="5"/>
    <s v="W Pass"/>
    <x v="3"/>
    <s v="Low"/>
    <s v="DRV9"/>
    <x v="0"/>
    <s v="External"/>
    <x v="3"/>
    <s v="South_External"/>
    <n v="2.0000000000582077"/>
    <n v="0"/>
  </r>
  <r>
    <s v="D1847"/>
    <n v="1"/>
    <d v="2024-02-05T07:00:00"/>
    <s v="2024-02-05 19:00:00"/>
    <s v="2024-02-05 17:00:00"/>
    <s v="2024-02-05 07:00:00"/>
    <x v="0"/>
    <x v="0"/>
    <x v="4"/>
    <n v="112"/>
    <n v="4829"/>
    <n v="3.5930059523809526"/>
    <n v="4635"/>
    <n v="194"/>
    <n v="28"/>
    <s v="W Pass"/>
    <x v="2"/>
    <s v="Low"/>
    <s v="DRV5"/>
    <x v="0"/>
    <s v="Internal"/>
    <x v="5"/>
    <s v="South_Internal"/>
    <n v="1.9999999998835847"/>
    <n v="0"/>
  </r>
  <r>
    <s v="D1848"/>
    <n v="1"/>
    <d v="2024-02-05T08:00:00"/>
    <s v="2024-02-05 20:00:00"/>
    <s v="2024-02-05 18:00:00"/>
    <s v="2024-02-05 08:00:00"/>
    <x v="0"/>
    <x v="0"/>
    <x v="3"/>
    <n v="760"/>
    <n v="505"/>
    <n v="5.5372807017543858E-2"/>
    <n v="-112"/>
    <n v="617"/>
    <n v="14"/>
    <s v="W Pass"/>
    <x v="1"/>
    <s v="High"/>
    <s v="DRV34"/>
    <x v="0"/>
    <s v="Internal"/>
    <x v="1"/>
    <s v="South_Internal"/>
    <n v="2.0000000000582077"/>
    <n v="0"/>
  </r>
  <r>
    <s v="D1849"/>
    <n v="1"/>
    <d v="2024-02-05T09:00:00"/>
    <s v="2024-02-05 21:00:00"/>
    <s v="2024-02-05 19:00:00"/>
    <s v="2024-02-05 09:00:00"/>
    <x v="0"/>
    <x v="0"/>
    <x v="1"/>
    <n v="106"/>
    <n v="2696"/>
    <n v="2.1194968553459121"/>
    <n v="1981"/>
    <n v="715"/>
    <n v="20"/>
    <s v="W Pass"/>
    <x v="0"/>
    <s v="High"/>
    <s v="DRV40"/>
    <x v="3"/>
    <s v="Internal"/>
    <x v="2"/>
    <s v="Central_Internal"/>
    <n v="2.0000000000582077"/>
    <n v="0"/>
  </r>
  <r>
    <s v="D1850"/>
    <n v="1"/>
    <d v="2024-02-05T10:00:00"/>
    <s v="2024-02-05 22:00:00"/>
    <s v="2024-02-05 20:00:00"/>
    <s v="2024-02-05 10:00:00"/>
    <x v="0"/>
    <x v="0"/>
    <x v="4"/>
    <n v="256"/>
    <n v="1310"/>
    <n v="0.42643229166666669"/>
    <n v="1057"/>
    <n v="253"/>
    <n v="12"/>
    <s v="W Pass"/>
    <x v="2"/>
    <s v="Urgent"/>
    <s v="DRV19"/>
    <x v="4"/>
    <s v="External"/>
    <x v="3"/>
    <s v="North_External"/>
    <n v="1.9999999998835847"/>
    <n v="0"/>
  </r>
  <r>
    <s v="D1851"/>
    <n v="1"/>
    <d v="2024-02-05T11:00:00"/>
    <s v="2024-02-05 23:00:00"/>
    <s v="2024-02-05 21:00:00"/>
    <s v="2024-02-05 11:00:00"/>
    <x v="0"/>
    <x v="0"/>
    <x v="3"/>
    <n v="689"/>
    <n v="2032"/>
    <n v="0.24576681180454765"/>
    <n v="1482"/>
    <n v="550"/>
    <n v="2"/>
    <s v="W Pass"/>
    <x v="2"/>
    <s v="High"/>
    <s v="DRV17"/>
    <x v="2"/>
    <s v="External"/>
    <x v="1"/>
    <s v="East_External"/>
    <n v="2.0000000000582077"/>
    <n v="0"/>
  </r>
  <r>
    <s v="D1852"/>
    <n v="1"/>
    <d v="2024-02-05T12:00:00"/>
    <s v="2024-02-06 00:00:00"/>
    <s v="2024-02-05 22:00:00"/>
    <s v="2024-02-05 12:00:00"/>
    <x v="0"/>
    <x v="0"/>
    <x v="0"/>
    <n v="322"/>
    <n v="2028"/>
    <n v="0.52484472049689446"/>
    <n v="1366"/>
    <n v="662"/>
    <n v="9"/>
    <s v="W Pass"/>
    <x v="1"/>
    <s v="High"/>
    <s v="DRV9"/>
    <x v="4"/>
    <s v="External"/>
    <x v="1"/>
    <s v="North_External"/>
    <n v="2.0000000000582077"/>
    <n v="0"/>
  </r>
  <r>
    <s v="D1853"/>
    <n v="1"/>
    <d v="2024-02-05T13:00:00"/>
    <s v="2024-02-06 01:00:00"/>
    <s v="2024-02-05 23:00:00"/>
    <s v="2024-02-05 13:00:00"/>
    <x v="0"/>
    <x v="0"/>
    <x v="4"/>
    <n v="478"/>
    <n v="1491"/>
    <n v="0.25993723849372385"/>
    <n v="978"/>
    <n v="513"/>
    <n v="16"/>
    <s v="W Pass"/>
    <x v="1"/>
    <s v="Low"/>
    <s v="DRV48"/>
    <x v="4"/>
    <s v="External"/>
    <x v="1"/>
    <s v="North_External"/>
    <n v="1.9999999998835847"/>
    <n v="0"/>
  </r>
  <r>
    <s v="D1854"/>
    <n v="1"/>
    <d v="2024-02-05T14:00:00"/>
    <s v="2024-02-06 02:00:00"/>
    <s v="2024-02-06 00:00:00"/>
    <s v="2024-02-05 14:00:00"/>
    <x v="0"/>
    <x v="0"/>
    <x v="5"/>
    <n v="855"/>
    <n v="4994"/>
    <n v="0.48674463937621831"/>
    <n v="4433"/>
    <n v="561"/>
    <n v="4"/>
    <s v="W Pass"/>
    <x v="3"/>
    <s v="Urgent"/>
    <s v="DRV10"/>
    <x v="4"/>
    <s v="Internal"/>
    <x v="0"/>
    <s v="North_Internal"/>
    <n v="2.0000000000582077"/>
    <n v="0"/>
  </r>
  <r>
    <s v="D1855"/>
    <n v="1"/>
    <d v="2024-02-05T15:00:00"/>
    <s v="2024-02-06 03:00:00"/>
    <s v="2024-02-06 01:00:00"/>
    <s v="2024-02-05 15:00:00"/>
    <x v="0"/>
    <x v="0"/>
    <x v="5"/>
    <n v="538"/>
    <n v="2063"/>
    <n v="0.31954770755885997"/>
    <n v="1676"/>
    <n v="387"/>
    <n v="7"/>
    <s v="W Pass"/>
    <x v="1"/>
    <s v="Medium"/>
    <s v="DRV16"/>
    <x v="4"/>
    <s v="Internal"/>
    <x v="0"/>
    <s v="North_Internal"/>
    <n v="2.0000000000582077"/>
    <n v="0"/>
  </r>
  <r>
    <s v="D1856"/>
    <n v="1"/>
    <d v="2024-02-05T16:00:00"/>
    <s v="2024-02-06 04:00:00"/>
    <s v="2024-02-06 02:00:00"/>
    <s v="2024-02-05 16:00:00"/>
    <x v="0"/>
    <x v="0"/>
    <x v="4"/>
    <n v="852"/>
    <n v="2928"/>
    <n v="0.28638497652582162"/>
    <n v="2494"/>
    <n v="434"/>
    <n v="20"/>
    <s v="W Pass"/>
    <x v="1"/>
    <s v="Urgent"/>
    <s v="DRV34"/>
    <x v="1"/>
    <s v="External"/>
    <x v="2"/>
    <s v="West_External"/>
    <n v="1.9999999998835847"/>
    <n v="0"/>
  </r>
  <r>
    <s v="D1857"/>
    <n v="1"/>
    <d v="2024-02-05T17:00:00"/>
    <s v="2024-02-06 05:00:00"/>
    <s v="2024-02-06 03:00:00"/>
    <s v="2024-02-05 17:00:00"/>
    <x v="0"/>
    <x v="0"/>
    <x v="0"/>
    <n v="438"/>
    <n v="1339"/>
    <n v="0.25475646879756469"/>
    <n v="892"/>
    <n v="447"/>
    <n v="24"/>
    <s v="W Pass"/>
    <x v="3"/>
    <s v="Urgent"/>
    <s v="DRV20"/>
    <x v="2"/>
    <s v="Internal"/>
    <x v="0"/>
    <s v="East_Internal"/>
    <n v="2.0000000000582077"/>
    <n v="0"/>
  </r>
  <r>
    <s v="D1858"/>
    <n v="1"/>
    <d v="2024-02-05T18:00:00"/>
    <s v="2024-02-06 06:00:00"/>
    <s v="2024-02-06 04:00:00"/>
    <s v="2024-02-05 18:00:00"/>
    <x v="0"/>
    <x v="0"/>
    <x v="4"/>
    <n v="553"/>
    <n v="1257"/>
    <n v="0.18942133815551537"/>
    <n v="881"/>
    <n v="376"/>
    <n v="1"/>
    <s v="W Pass"/>
    <x v="0"/>
    <s v="High"/>
    <s v="DRV23"/>
    <x v="2"/>
    <s v="External"/>
    <x v="2"/>
    <s v="East_External"/>
    <n v="2.0000000000582077"/>
    <n v="0"/>
  </r>
  <r>
    <s v="D1859"/>
    <n v="1"/>
    <d v="2024-02-05T19:00:00"/>
    <s v="2024-02-06 07:00:00"/>
    <s v="2024-02-06 05:00:00"/>
    <s v="2024-02-05 19:00:00"/>
    <x v="0"/>
    <x v="0"/>
    <x v="2"/>
    <n v="331"/>
    <n v="981"/>
    <n v="0.24697885196374622"/>
    <n v="556"/>
    <n v="425"/>
    <n v="19"/>
    <s v="W Pass"/>
    <x v="1"/>
    <s v="High"/>
    <s v="DRV50"/>
    <x v="0"/>
    <s v="Internal"/>
    <x v="2"/>
    <s v="South_Internal"/>
    <n v="1.9999999998835847"/>
    <n v="0"/>
  </r>
  <r>
    <s v="D1860"/>
    <n v="1"/>
    <d v="2024-02-05T20:00:00"/>
    <s v="2024-02-06 08:00:00"/>
    <s v="2024-02-06 06:00:00"/>
    <s v="2024-02-05 20:00:00"/>
    <x v="0"/>
    <x v="0"/>
    <x v="5"/>
    <n v="901"/>
    <n v="3833"/>
    <n v="0.35451350351461342"/>
    <n v="3384"/>
    <n v="449"/>
    <n v="22"/>
    <s v="W Pass"/>
    <x v="3"/>
    <s v="High"/>
    <s v="DRV31"/>
    <x v="3"/>
    <s v="Internal"/>
    <x v="1"/>
    <s v="Central_Internal"/>
    <n v="2.0000000000582077"/>
    <n v="0"/>
  </r>
  <r>
    <s v="D1861"/>
    <n v="1"/>
    <d v="2024-02-05T21:00:00"/>
    <s v="2024-02-06 09:00:00"/>
    <s v="2024-02-06 07:00:00"/>
    <s v="2024-02-05 21:00:00"/>
    <x v="0"/>
    <x v="0"/>
    <x v="1"/>
    <n v="171"/>
    <n v="1188"/>
    <n v="0.57894736842105265"/>
    <n v="676"/>
    <n v="512"/>
    <n v="11"/>
    <s v="W Pass"/>
    <x v="3"/>
    <s v="Urgent"/>
    <s v="DRV38"/>
    <x v="1"/>
    <s v="Internal"/>
    <x v="1"/>
    <s v="West_Internal"/>
    <n v="2.0000000000582077"/>
    <n v="0"/>
  </r>
  <r>
    <s v="D1862"/>
    <n v="1"/>
    <d v="2024-02-05T22:00:00"/>
    <s v="2024-02-06 10:00:00"/>
    <s v="2024-02-06 08:00:00"/>
    <s v="2024-02-05 22:00:00"/>
    <x v="0"/>
    <x v="0"/>
    <x v="1"/>
    <n v="247"/>
    <n v="3911"/>
    <n v="1.3195006747638327"/>
    <n v="3142"/>
    <n v="769"/>
    <n v="9"/>
    <s v="W Pass"/>
    <x v="2"/>
    <s v="Urgent"/>
    <s v="DRV46"/>
    <x v="0"/>
    <s v="External"/>
    <x v="3"/>
    <s v="South_External"/>
    <n v="1.9999999998835847"/>
    <n v="0"/>
  </r>
  <r>
    <s v="D1863"/>
    <n v="1"/>
    <d v="2024-02-05T23:00:00"/>
    <s v="2024-02-06 11:00:00"/>
    <s v="2024-02-06 09:00:00"/>
    <s v="2024-02-05 23:00:00"/>
    <x v="0"/>
    <x v="0"/>
    <x v="1"/>
    <n v="936"/>
    <n v="4298"/>
    <n v="0.38265669515669515"/>
    <n v="4039"/>
    <n v="259"/>
    <n v="4"/>
    <s v="W Pass"/>
    <x v="3"/>
    <s v="Urgent"/>
    <s v="DRV42"/>
    <x v="3"/>
    <s v="External"/>
    <x v="3"/>
    <s v="Central_External"/>
    <n v="2.0000000000582077"/>
    <n v="0"/>
  </r>
  <r>
    <s v="D1864"/>
    <n v="1"/>
    <d v="2024-02-06T00:00:00"/>
    <s v="2024-02-06 12:00:00"/>
    <s v="2024-02-06 10:00:00"/>
    <s v="2024-02-06 00:00:00"/>
    <x v="0"/>
    <x v="0"/>
    <x v="3"/>
    <n v="155"/>
    <n v="698"/>
    <n v="0.37526881720430105"/>
    <n v="271"/>
    <n v="427"/>
    <n v="5"/>
    <s v="W Pass"/>
    <x v="1"/>
    <s v="Urgent"/>
    <s v="DRV11"/>
    <x v="1"/>
    <s v="Internal"/>
    <x v="3"/>
    <s v="West_Internal"/>
    <n v="2.0000000000582077"/>
    <n v="0"/>
  </r>
  <r>
    <s v="D1865"/>
    <n v="1"/>
    <d v="2024-02-06T01:00:00"/>
    <s v="2024-02-06 13:00:00"/>
    <s v="2024-02-06 11:00:00"/>
    <s v="2024-02-06 01:00:00"/>
    <x v="0"/>
    <x v="0"/>
    <x v="0"/>
    <n v="398"/>
    <n v="1707"/>
    <n v="0.35741206030150752"/>
    <n v="1013"/>
    <n v="694"/>
    <n v="19"/>
    <s v="W Pass"/>
    <x v="2"/>
    <s v="High"/>
    <s v="DRV47"/>
    <x v="2"/>
    <s v="External"/>
    <x v="5"/>
    <s v="East_External"/>
    <n v="1.9999999998835847"/>
    <n v="0"/>
  </r>
  <r>
    <s v="D1866"/>
    <n v="1"/>
    <d v="2024-02-06T02:00:00"/>
    <s v="2024-02-06 14:00:00"/>
    <s v="2024-02-06 12:00:00"/>
    <s v="2024-02-06 02:00:00"/>
    <x v="0"/>
    <x v="0"/>
    <x v="0"/>
    <n v="390"/>
    <n v="2548"/>
    <n v="0.5444444444444444"/>
    <n v="2395"/>
    <n v="153"/>
    <n v="15"/>
    <s v="W Pass"/>
    <x v="0"/>
    <s v="Urgent"/>
    <s v="DRV44"/>
    <x v="1"/>
    <s v="External"/>
    <x v="5"/>
    <s v="West_External"/>
    <n v="2.0000000000582077"/>
    <n v="0"/>
  </r>
  <r>
    <s v="D1867"/>
    <n v="1"/>
    <d v="2024-02-06T03:00:00"/>
    <s v="2024-02-06 15:00:00"/>
    <s v="2024-02-06 13:00:00"/>
    <s v="2024-02-06 03:00:00"/>
    <x v="0"/>
    <x v="0"/>
    <x v="4"/>
    <n v="551"/>
    <n v="4115"/>
    <n v="0.62235329703569264"/>
    <n v="3799"/>
    <n v="316"/>
    <n v="15"/>
    <s v="W Pass"/>
    <x v="2"/>
    <s v="Low"/>
    <s v="DRV36"/>
    <x v="1"/>
    <s v="External"/>
    <x v="0"/>
    <s v="West_External"/>
    <n v="2.0000000000582077"/>
    <n v="0"/>
  </r>
  <r>
    <s v="D1868"/>
    <n v="1"/>
    <d v="2024-02-06T04:00:00"/>
    <s v="2024-02-06 16:00:00"/>
    <s v="2024-02-06 14:00:00"/>
    <s v="2024-02-06 04:00:00"/>
    <x v="0"/>
    <x v="0"/>
    <x v="2"/>
    <n v="902"/>
    <n v="4826"/>
    <n v="0.44586104951958611"/>
    <n v="4687"/>
    <n v="139"/>
    <n v="8"/>
    <s v="W Pass"/>
    <x v="0"/>
    <s v="Urgent"/>
    <s v="DRV10"/>
    <x v="3"/>
    <s v="Internal"/>
    <x v="1"/>
    <s v="Central_Internal"/>
    <n v="1.9999999998835847"/>
    <n v="0"/>
  </r>
  <r>
    <s v="D1869"/>
    <n v="1"/>
    <d v="2024-02-06T05:00:00"/>
    <s v="2024-02-06 17:00:00"/>
    <s v="2024-02-06 15:00:00"/>
    <s v="2024-02-06 05:00:00"/>
    <x v="0"/>
    <x v="0"/>
    <x v="4"/>
    <n v="523"/>
    <n v="2087"/>
    <n v="0.33253664754620776"/>
    <n v="1594"/>
    <n v="493"/>
    <n v="17"/>
    <s v="W Pass"/>
    <x v="0"/>
    <s v="High"/>
    <s v="DRV28"/>
    <x v="3"/>
    <s v="External"/>
    <x v="5"/>
    <s v="Central_External"/>
    <n v="2.0000000000582077"/>
    <n v="0"/>
  </r>
  <r>
    <s v="D1870"/>
    <n v="1"/>
    <d v="2024-02-06T06:00:00"/>
    <s v="2024-02-06 18:00:00"/>
    <s v="2024-02-06 16:00:00"/>
    <s v="2024-02-06 06:00:00"/>
    <x v="0"/>
    <x v="0"/>
    <x v="5"/>
    <n v="440"/>
    <n v="3530"/>
    <n v="0.66856060606060608"/>
    <n v="3087"/>
    <n v="443"/>
    <n v="26"/>
    <s v="W Pass"/>
    <x v="2"/>
    <s v="Urgent"/>
    <s v="DRV8"/>
    <x v="3"/>
    <s v="Internal"/>
    <x v="0"/>
    <s v="Central_Internal"/>
    <n v="2.0000000000582077"/>
    <n v="0"/>
  </r>
  <r>
    <s v="D1871"/>
    <n v="1"/>
    <d v="2024-02-06T07:00:00"/>
    <s v="2024-02-06 19:00:00"/>
    <s v="2024-02-06 17:00:00"/>
    <s v="2024-02-06 07:00:00"/>
    <x v="0"/>
    <x v="0"/>
    <x v="2"/>
    <n v="464"/>
    <n v="4988"/>
    <n v="0.89583333333333337"/>
    <n v="4233"/>
    <n v="755"/>
    <n v="22"/>
    <s v="W Pass"/>
    <x v="0"/>
    <s v="Urgent"/>
    <s v="DRV49"/>
    <x v="3"/>
    <s v="External"/>
    <x v="1"/>
    <s v="Central_External"/>
    <n v="1.9999999998835847"/>
    <n v="0"/>
  </r>
  <r>
    <s v="D1872"/>
    <n v="1"/>
    <d v="2024-02-06T08:00:00"/>
    <s v="2024-02-06 20:00:00"/>
    <s v="2024-02-06 18:00:00"/>
    <s v="2024-02-06 08:00:00"/>
    <x v="0"/>
    <x v="0"/>
    <x v="1"/>
    <n v="398"/>
    <n v="3307"/>
    <n v="0.69242043551088772"/>
    <n v="3062"/>
    <n v="245"/>
    <n v="19"/>
    <s v="W Pass"/>
    <x v="2"/>
    <s v="Low"/>
    <s v="DRV44"/>
    <x v="2"/>
    <s v="Internal"/>
    <x v="0"/>
    <s v="East_Internal"/>
    <n v="2.0000000000582077"/>
    <n v="0"/>
  </r>
  <r>
    <s v="D1873"/>
    <n v="1"/>
    <d v="2024-02-06T09:00:00"/>
    <s v="2024-02-06 21:00:00"/>
    <s v="2024-02-06 19:00:00"/>
    <s v="2024-02-06 09:00:00"/>
    <x v="0"/>
    <x v="0"/>
    <x v="4"/>
    <n v="679"/>
    <n v="2517"/>
    <n v="0.30891016200294552"/>
    <n v="2257"/>
    <n v="260"/>
    <n v="12"/>
    <s v="W Pass"/>
    <x v="2"/>
    <s v="Low"/>
    <s v="DRV2"/>
    <x v="3"/>
    <s v="Internal"/>
    <x v="4"/>
    <s v="Central_Internal"/>
    <n v="2.0000000000582077"/>
    <n v="0"/>
  </r>
  <r>
    <s v="D1874"/>
    <n v="1"/>
    <d v="2024-02-06T10:00:00"/>
    <s v="2024-02-06 22:00:00"/>
    <s v="2024-02-06 20:00:00"/>
    <s v="2024-02-06 10:00:00"/>
    <x v="0"/>
    <x v="0"/>
    <x v="4"/>
    <n v="554"/>
    <n v="4652"/>
    <n v="0.69975932611311675"/>
    <n v="4269"/>
    <n v="383"/>
    <n v="2"/>
    <s v="W Pass"/>
    <x v="1"/>
    <s v="Medium"/>
    <s v="DRV32"/>
    <x v="0"/>
    <s v="Internal"/>
    <x v="2"/>
    <s v="South_Internal"/>
    <n v="1.9999999998835847"/>
    <n v="0"/>
  </r>
  <r>
    <s v="D1875"/>
    <n v="1"/>
    <d v="2024-02-06T11:00:00"/>
    <s v="2024-02-06 23:00:00"/>
    <s v="2024-02-06 21:00:00"/>
    <s v="2024-02-06 11:00:00"/>
    <x v="0"/>
    <x v="0"/>
    <x v="0"/>
    <n v="911"/>
    <n v="2786"/>
    <n v="0.25484815221368462"/>
    <n v="2375"/>
    <n v="411"/>
    <n v="7"/>
    <s v="W Pass"/>
    <x v="2"/>
    <s v="Medium"/>
    <s v="DRV2"/>
    <x v="2"/>
    <s v="External"/>
    <x v="4"/>
    <s v="East_External"/>
    <n v="2.0000000000582077"/>
    <n v="0"/>
  </r>
  <r>
    <s v="D1876"/>
    <n v="1"/>
    <d v="2024-02-06T12:00:00"/>
    <s v="2024-02-07 00:00:00"/>
    <s v="2024-02-06 22:00:00"/>
    <s v="2024-02-06 12:00:00"/>
    <x v="0"/>
    <x v="0"/>
    <x v="0"/>
    <n v="563"/>
    <n v="2790"/>
    <n v="0.41296625222024869"/>
    <n v="2379"/>
    <n v="411"/>
    <n v="2"/>
    <s v="W Pass"/>
    <x v="1"/>
    <s v="Urgent"/>
    <s v="DRV15"/>
    <x v="0"/>
    <s v="Internal"/>
    <x v="5"/>
    <s v="South_Internal"/>
    <n v="2.0000000000582077"/>
    <n v="0"/>
  </r>
  <r>
    <s v="D1877"/>
    <n v="1"/>
    <d v="2024-02-06T13:00:00"/>
    <s v="2024-02-07 01:00:00"/>
    <s v="2024-02-06 23:00:00"/>
    <s v="2024-02-06 13:00:00"/>
    <x v="0"/>
    <x v="0"/>
    <x v="2"/>
    <n v="431"/>
    <n v="944"/>
    <n v="0.18252126836813612"/>
    <n v="200"/>
    <n v="744"/>
    <n v="4"/>
    <s v="W Pass"/>
    <x v="2"/>
    <s v="Low"/>
    <s v="DRV41"/>
    <x v="3"/>
    <s v="External"/>
    <x v="1"/>
    <s v="Central_External"/>
    <n v="1.9999999998835847"/>
    <n v="0"/>
  </r>
  <r>
    <s v="D1878"/>
    <n v="1"/>
    <d v="2024-02-06T14:00:00"/>
    <s v="2024-02-07 02:00:00"/>
    <s v="2024-02-07 00:00:00"/>
    <s v="2024-02-06 14:00:00"/>
    <x v="0"/>
    <x v="0"/>
    <x v="5"/>
    <n v="219"/>
    <n v="3033"/>
    <n v="1.154109589041096"/>
    <n v="2842"/>
    <n v="191"/>
    <n v="6"/>
    <s v="W Pass"/>
    <x v="0"/>
    <s v="Medium"/>
    <s v="DRV34"/>
    <x v="0"/>
    <s v="Internal"/>
    <x v="4"/>
    <s v="South_Internal"/>
    <n v="2.0000000000582077"/>
    <n v="0"/>
  </r>
  <r>
    <s v="D1879"/>
    <n v="1"/>
    <d v="2024-02-06T15:00:00"/>
    <s v="2024-02-07 03:00:00"/>
    <s v="2024-02-07 01:00:00"/>
    <s v="2024-02-06 15:00:00"/>
    <x v="0"/>
    <x v="0"/>
    <x v="0"/>
    <n v="99"/>
    <n v="3623"/>
    <n v="3.0496632996632997"/>
    <n v="3553"/>
    <n v="70"/>
    <n v="4"/>
    <s v="W Pass"/>
    <x v="0"/>
    <s v="Low"/>
    <s v="DRV45"/>
    <x v="0"/>
    <s v="Internal"/>
    <x v="0"/>
    <s v="South_Internal"/>
    <n v="2.0000000000582077"/>
    <n v="0"/>
  </r>
  <r>
    <s v="D1880"/>
    <n v="1"/>
    <d v="2024-02-06T16:00:00"/>
    <s v="2024-02-07 04:00:00"/>
    <s v="2024-02-07 02:00:00"/>
    <s v="2024-02-06 16:00:00"/>
    <x v="0"/>
    <x v="0"/>
    <x v="0"/>
    <n v="147"/>
    <n v="3619"/>
    <n v="2.0515873015873014"/>
    <n v="3161"/>
    <n v="458"/>
    <n v="16"/>
    <s v="W Pass"/>
    <x v="0"/>
    <s v="Urgent"/>
    <s v="DRV11"/>
    <x v="0"/>
    <s v="External"/>
    <x v="0"/>
    <s v="South_External"/>
    <n v="1.9999999998835847"/>
    <n v="0"/>
  </r>
  <r>
    <s v="D1881"/>
    <n v="1"/>
    <d v="2024-02-06T17:00:00"/>
    <s v="2024-02-07 05:00:00"/>
    <s v="2024-02-07 03:00:00"/>
    <s v="2024-02-06 17:00:00"/>
    <x v="0"/>
    <x v="0"/>
    <x v="1"/>
    <n v="731"/>
    <n v="2640"/>
    <n v="0.30095759233926128"/>
    <n v="1914"/>
    <n v="726"/>
    <n v="12"/>
    <s v="W Pass"/>
    <x v="3"/>
    <s v="High"/>
    <s v="DRV42"/>
    <x v="1"/>
    <s v="External"/>
    <x v="3"/>
    <s v="West_External"/>
    <n v="2.0000000000582077"/>
    <n v="0"/>
  </r>
  <r>
    <s v="D1882"/>
    <n v="1"/>
    <d v="2024-02-06T18:00:00"/>
    <s v="2024-02-07 06:00:00"/>
    <s v="2024-02-07 04:00:00"/>
    <s v="2024-02-06 18:00:00"/>
    <x v="0"/>
    <x v="0"/>
    <x v="3"/>
    <n v="143"/>
    <n v="4260"/>
    <n v="2.4825174825174825"/>
    <n v="4158"/>
    <n v="102"/>
    <n v="11"/>
    <s v="W Pass"/>
    <x v="1"/>
    <s v="High"/>
    <s v="DRV13"/>
    <x v="1"/>
    <s v="Internal"/>
    <x v="5"/>
    <s v="West_Internal"/>
    <n v="2.0000000000582077"/>
    <n v="0"/>
  </r>
  <r>
    <s v="D1883"/>
    <n v="1"/>
    <d v="2024-02-06T19:00:00"/>
    <s v="2024-02-07 07:00:00"/>
    <s v="2024-02-07 05:00:00"/>
    <s v="2024-02-06 19:00:00"/>
    <x v="0"/>
    <x v="0"/>
    <x v="0"/>
    <n v="255"/>
    <n v="4912"/>
    <n v="1.6052287581699347"/>
    <n v="4171"/>
    <n v="741"/>
    <n v="10"/>
    <s v="W Pass"/>
    <x v="1"/>
    <s v="Urgent"/>
    <s v="DRV12"/>
    <x v="2"/>
    <s v="Internal"/>
    <x v="1"/>
    <s v="East_Internal"/>
    <n v="1.9999999998835847"/>
    <n v="0"/>
  </r>
  <r>
    <s v="D1884"/>
    <n v="1"/>
    <d v="2024-02-06T20:00:00"/>
    <s v="2024-02-07 08:00:00"/>
    <s v="2024-02-07 06:00:00"/>
    <s v="2024-02-06 20:00:00"/>
    <x v="0"/>
    <x v="0"/>
    <x v="2"/>
    <n v="943"/>
    <n v="825"/>
    <n v="7.2905620360551426E-2"/>
    <n v="315"/>
    <n v="510"/>
    <n v="11"/>
    <s v="W Pass"/>
    <x v="0"/>
    <s v="High"/>
    <s v="DRV31"/>
    <x v="2"/>
    <s v="Internal"/>
    <x v="5"/>
    <s v="East_Internal"/>
    <n v="2.0000000000582077"/>
    <n v="0"/>
  </r>
  <r>
    <s v="D1885"/>
    <n v="1"/>
    <d v="2024-02-06T21:00:00"/>
    <s v="2024-02-07 09:00:00"/>
    <s v="2024-02-07 07:00:00"/>
    <s v="2024-02-06 21:00:00"/>
    <x v="0"/>
    <x v="0"/>
    <x v="4"/>
    <n v="856"/>
    <n v="4221"/>
    <n v="0.41092289719626168"/>
    <n v="3686"/>
    <n v="535"/>
    <n v="21"/>
    <s v="W Pass"/>
    <x v="1"/>
    <s v="High"/>
    <s v="DRV32"/>
    <x v="2"/>
    <s v="Internal"/>
    <x v="5"/>
    <s v="East_Internal"/>
    <n v="2.0000000000582077"/>
    <n v="0"/>
  </r>
  <r>
    <s v="D1886"/>
    <n v="1"/>
    <d v="2024-02-06T22:00:00"/>
    <s v="2024-02-07 10:00:00"/>
    <s v="2024-02-07 08:00:00"/>
    <s v="2024-02-06 22:00:00"/>
    <x v="0"/>
    <x v="0"/>
    <x v="1"/>
    <n v="411"/>
    <n v="1719"/>
    <n v="0.34854014598540145"/>
    <n v="960"/>
    <n v="759"/>
    <n v="2"/>
    <s v="W Pass"/>
    <x v="2"/>
    <s v="Urgent"/>
    <s v="DRV50"/>
    <x v="3"/>
    <s v="External"/>
    <x v="1"/>
    <s v="Central_External"/>
    <n v="1.9999999998835847"/>
    <n v="0"/>
  </r>
  <r>
    <s v="D1887"/>
    <n v="1"/>
    <d v="2024-02-06T23:00:00"/>
    <s v="2024-02-07 11:00:00"/>
    <s v="2024-02-07 09:00:00"/>
    <s v="2024-02-06 23:00:00"/>
    <x v="0"/>
    <x v="0"/>
    <x v="1"/>
    <n v="659"/>
    <n v="2130"/>
    <n v="0.26934749620637327"/>
    <n v="1795"/>
    <n v="335"/>
    <n v="15"/>
    <s v="W Pass"/>
    <x v="0"/>
    <s v="Low"/>
    <s v="DRV7"/>
    <x v="2"/>
    <s v="External"/>
    <x v="0"/>
    <s v="East_External"/>
    <n v="2.0000000000582077"/>
    <n v="0"/>
  </r>
  <r>
    <s v="D1888"/>
    <n v="1"/>
    <d v="2024-02-07T00:00:00"/>
    <s v="2024-02-07 12:00:00"/>
    <s v="2024-02-07 10:00:00"/>
    <s v="2024-02-07 00:00:00"/>
    <x v="0"/>
    <x v="0"/>
    <x v="5"/>
    <n v="351"/>
    <n v="1966"/>
    <n v="0.46676163342830007"/>
    <n v="1332"/>
    <n v="634"/>
    <n v="6"/>
    <s v="W Pass"/>
    <x v="0"/>
    <s v="Urgent"/>
    <s v="DRV9"/>
    <x v="2"/>
    <s v="External"/>
    <x v="4"/>
    <s v="East_External"/>
    <n v="2.0000000000582077"/>
    <n v="0"/>
  </r>
  <r>
    <s v="D1889"/>
    <n v="1"/>
    <d v="2024-02-07T01:00:00"/>
    <s v="2024-02-07 13:00:00"/>
    <s v="2024-02-07 11:00:00"/>
    <s v="2024-02-07 01:00:00"/>
    <x v="0"/>
    <x v="0"/>
    <x v="1"/>
    <n v="417"/>
    <n v="972"/>
    <n v="0.19424460431654678"/>
    <n v="713"/>
    <n v="259"/>
    <n v="12"/>
    <s v="W Pass"/>
    <x v="0"/>
    <s v="Medium"/>
    <s v="DRV7"/>
    <x v="0"/>
    <s v="External"/>
    <x v="0"/>
    <s v="South_External"/>
    <n v="1.9999999998835847"/>
    <n v="0"/>
  </r>
  <r>
    <s v="D1890"/>
    <n v="1"/>
    <d v="2024-02-07T02:00:00"/>
    <s v="2024-02-07 14:00:00"/>
    <s v="2024-02-07 12:00:00"/>
    <s v="2024-02-07 02:00:00"/>
    <x v="0"/>
    <x v="0"/>
    <x v="2"/>
    <n v="878"/>
    <n v="1165"/>
    <n v="0.11057327258921792"/>
    <n v="1066"/>
    <n v="99"/>
    <n v="11"/>
    <s v="W Pass"/>
    <x v="0"/>
    <s v="Urgent"/>
    <s v="DRV32"/>
    <x v="1"/>
    <s v="External"/>
    <x v="2"/>
    <s v="West_External"/>
    <n v="2.0000000000582077"/>
    <n v="0"/>
  </r>
  <r>
    <s v="D1891"/>
    <n v="1"/>
    <d v="2024-02-07T03:00:00"/>
    <s v="2024-02-07 15:00:00"/>
    <s v="2024-02-07 13:00:00"/>
    <s v="2024-02-07 03:00:00"/>
    <x v="0"/>
    <x v="0"/>
    <x v="5"/>
    <n v="196"/>
    <n v="3433"/>
    <n v="1.459608843537415"/>
    <n v="2966"/>
    <n v="467"/>
    <n v="25"/>
    <s v="W Pass"/>
    <x v="1"/>
    <s v="Low"/>
    <s v="DRV25"/>
    <x v="0"/>
    <s v="Internal"/>
    <x v="0"/>
    <s v="South_Internal"/>
    <n v="2.0000000000582077"/>
    <n v="0"/>
  </r>
  <r>
    <s v="D1892"/>
    <n v="1"/>
    <d v="2024-02-07T04:00:00"/>
    <s v="2024-02-07 16:00:00"/>
    <s v="2024-02-07 14:00:00"/>
    <s v="2024-02-07 04:00:00"/>
    <x v="0"/>
    <x v="0"/>
    <x v="4"/>
    <n v="632"/>
    <n v="2648"/>
    <n v="0.34915611814345993"/>
    <n v="2507"/>
    <n v="141"/>
    <n v="22"/>
    <s v="W Pass"/>
    <x v="3"/>
    <s v="Urgent"/>
    <s v="DRV4"/>
    <x v="0"/>
    <s v="External"/>
    <x v="1"/>
    <s v="South_External"/>
    <n v="1.9999999998835847"/>
    <n v="0"/>
  </r>
  <r>
    <s v="D1893"/>
    <n v="1"/>
    <d v="2024-02-07T05:00:00"/>
    <s v="2024-02-07 17:00:00"/>
    <s v="2024-02-07 15:00:00"/>
    <s v="2024-02-07 05:00:00"/>
    <x v="0"/>
    <x v="0"/>
    <x v="4"/>
    <n v="903"/>
    <n v="1455"/>
    <n v="0.13427464008859358"/>
    <n v="1334"/>
    <n v="121"/>
    <n v="3"/>
    <s v="W Pass"/>
    <x v="0"/>
    <s v="Urgent"/>
    <s v="DRV41"/>
    <x v="4"/>
    <s v="External"/>
    <x v="0"/>
    <s v="North_External"/>
    <n v="2.0000000000582077"/>
    <n v="0"/>
  </r>
  <r>
    <s v="D1894"/>
    <n v="1"/>
    <d v="2024-02-07T06:00:00"/>
    <s v="2024-02-07 18:00:00"/>
    <s v="2024-02-07 16:00:00"/>
    <s v="2024-02-07 06:00:00"/>
    <x v="0"/>
    <x v="0"/>
    <x v="1"/>
    <n v="808"/>
    <n v="1173"/>
    <n v="0.12097772277227722"/>
    <n v="894"/>
    <n v="279"/>
    <n v="22"/>
    <s v="W Pass"/>
    <x v="2"/>
    <s v="Low"/>
    <s v="DRV42"/>
    <x v="2"/>
    <s v="External"/>
    <x v="3"/>
    <s v="East_External"/>
    <n v="2.0000000000582077"/>
    <n v="0"/>
  </r>
  <r>
    <s v="D1895"/>
    <n v="1"/>
    <d v="2024-02-07T07:00:00"/>
    <s v="2024-02-07 19:00:00"/>
    <s v="2024-02-07 17:00:00"/>
    <s v="2024-02-07 07:00:00"/>
    <x v="0"/>
    <x v="0"/>
    <x v="4"/>
    <n v="719"/>
    <n v="3044"/>
    <n v="0.35280482151135839"/>
    <n v="2508"/>
    <n v="536"/>
    <n v="8"/>
    <s v="W Pass"/>
    <x v="3"/>
    <s v="Medium"/>
    <s v="DRV8"/>
    <x v="0"/>
    <s v="External"/>
    <x v="2"/>
    <s v="South_External"/>
    <n v="1.9999999998835847"/>
    <n v="0"/>
  </r>
  <r>
    <s v="D1896"/>
    <n v="1"/>
    <d v="2024-02-07T08:00:00"/>
    <s v="2024-02-07 20:00:00"/>
    <s v="2024-02-07 18:00:00"/>
    <s v="2024-02-07 08:00:00"/>
    <x v="0"/>
    <x v="0"/>
    <x v="2"/>
    <n v="183"/>
    <n v="1680"/>
    <n v="0.76502732240437155"/>
    <n v="1290"/>
    <n v="390"/>
    <n v="28"/>
    <s v="W Pass"/>
    <x v="1"/>
    <s v="Medium"/>
    <s v="DRV10"/>
    <x v="1"/>
    <s v="External"/>
    <x v="0"/>
    <s v="West_External"/>
    <n v="2.0000000000582077"/>
    <n v="0"/>
  </r>
  <r>
    <s v="D1897"/>
    <n v="1"/>
    <d v="2024-02-07T09:00:00"/>
    <s v="2024-02-07 21:00:00"/>
    <s v="2024-02-07 19:00:00"/>
    <s v="2024-02-07 09:00:00"/>
    <x v="0"/>
    <x v="0"/>
    <x v="1"/>
    <n v="364"/>
    <n v="3560"/>
    <n v="0.81501831501831501"/>
    <n v="3324"/>
    <n v="236"/>
    <n v="8"/>
    <s v="W Pass"/>
    <x v="1"/>
    <s v="Urgent"/>
    <s v="DRV5"/>
    <x v="4"/>
    <s v="Internal"/>
    <x v="2"/>
    <s v="North_Internal"/>
    <n v="2.0000000000582077"/>
    <n v="0"/>
  </r>
  <r>
    <s v="D1898"/>
    <n v="1"/>
    <d v="2024-02-07T10:00:00"/>
    <s v="2024-02-07 22:00:00"/>
    <s v="2024-02-07 20:00:00"/>
    <s v="2024-02-07 10:00:00"/>
    <x v="0"/>
    <x v="0"/>
    <x v="1"/>
    <n v="577"/>
    <n v="3512"/>
    <n v="0.50722125938763718"/>
    <n v="2966"/>
    <n v="546"/>
    <n v="5"/>
    <s v="W Pass"/>
    <x v="0"/>
    <s v="Low"/>
    <s v="DRV50"/>
    <x v="2"/>
    <s v="Internal"/>
    <x v="0"/>
    <s v="East_Internal"/>
    <n v="1.9999999998835847"/>
    <n v="0"/>
  </r>
  <r>
    <s v="D1899"/>
    <n v="1"/>
    <d v="2024-02-07T11:00:00"/>
    <s v="2024-02-07 23:00:00"/>
    <s v="2024-02-07 21:00:00"/>
    <s v="2024-02-07 11:00:00"/>
    <x v="0"/>
    <x v="0"/>
    <x v="4"/>
    <n v="844"/>
    <n v="2545"/>
    <n v="0.25128357030015797"/>
    <n v="1820"/>
    <n v="725"/>
    <n v="15"/>
    <s v="W Pass"/>
    <x v="1"/>
    <s v="High"/>
    <s v="DRV25"/>
    <x v="3"/>
    <s v="Internal"/>
    <x v="4"/>
    <s v="Central_Internal"/>
    <n v="2.0000000000582077"/>
    <n v="0"/>
  </r>
  <r>
    <s v="D1900"/>
    <n v="1"/>
    <d v="2024-02-07T12:00:00"/>
    <s v="2024-02-08 00:00:00"/>
    <s v="2024-02-07 22:00:00"/>
    <s v="2024-02-07 12:00:00"/>
    <x v="0"/>
    <x v="0"/>
    <x v="3"/>
    <n v="838"/>
    <n v="1148"/>
    <n v="0.11416070007955449"/>
    <n v="858"/>
    <n v="290"/>
    <n v="25"/>
    <s v="W Pass"/>
    <x v="3"/>
    <s v="Medium"/>
    <s v="DRV29"/>
    <x v="4"/>
    <s v="Internal"/>
    <x v="2"/>
    <s v="North_Internal"/>
    <n v="2.0000000000582077"/>
    <n v="0"/>
  </r>
  <r>
    <s v="D1901"/>
    <n v="1"/>
    <d v="2024-02-07T13:00:00"/>
    <s v="2024-02-08 01:00:00"/>
    <s v="2024-02-07 23:00:00"/>
    <s v="2024-02-07 13:00:00"/>
    <x v="0"/>
    <x v="0"/>
    <x v="1"/>
    <n v="972"/>
    <n v="4766"/>
    <n v="0.4086076817558299"/>
    <n v="4013"/>
    <n v="753"/>
    <n v="26"/>
    <s v="W Pass"/>
    <x v="1"/>
    <s v="Medium"/>
    <s v="DRV4"/>
    <x v="3"/>
    <s v="Internal"/>
    <x v="1"/>
    <s v="Central_Internal"/>
    <n v="1.9999999998835847"/>
    <n v="0"/>
  </r>
  <r>
    <s v="D1902"/>
    <n v="1"/>
    <d v="2024-02-07T14:00:00"/>
    <s v="2024-02-08 02:00:00"/>
    <s v="2024-02-08 00:00:00"/>
    <s v="2024-02-07 14:00:00"/>
    <x v="0"/>
    <x v="0"/>
    <x v="3"/>
    <n v="176"/>
    <n v="1675"/>
    <n v="0.79308712121212122"/>
    <n v="1103"/>
    <n v="572"/>
    <n v="22"/>
    <s v="W Pass"/>
    <x v="1"/>
    <s v="Urgent"/>
    <s v="DRV37"/>
    <x v="0"/>
    <s v="External"/>
    <x v="5"/>
    <s v="South_External"/>
    <n v="2.0000000000582077"/>
    <n v="0"/>
  </r>
  <r>
    <s v="D1903"/>
    <n v="1"/>
    <d v="2024-02-07T15:00:00"/>
    <s v="2024-02-08 03:00:00"/>
    <s v="2024-02-08 01:00:00"/>
    <s v="2024-02-07 15:00:00"/>
    <x v="0"/>
    <x v="0"/>
    <x v="2"/>
    <n v="749"/>
    <n v="4588"/>
    <n v="0.51045838896306184"/>
    <n v="4239"/>
    <n v="349"/>
    <n v="5"/>
    <s v="W Pass"/>
    <x v="3"/>
    <s v="Low"/>
    <s v="DRV45"/>
    <x v="2"/>
    <s v="Internal"/>
    <x v="5"/>
    <s v="East_Internal"/>
    <n v="2.0000000000582077"/>
    <n v="0"/>
  </r>
  <r>
    <s v="D1904"/>
    <n v="1"/>
    <d v="2024-02-07T16:00:00"/>
    <s v="2024-02-08 04:00:00"/>
    <s v="2024-02-08 02:00:00"/>
    <s v="2024-02-07 16:00:00"/>
    <x v="0"/>
    <x v="0"/>
    <x v="4"/>
    <n v="336"/>
    <n v="4121"/>
    <n v="1.0220734126984128"/>
    <n v="3461"/>
    <n v="660"/>
    <n v="17"/>
    <s v="W Pass"/>
    <x v="3"/>
    <s v="High"/>
    <s v="DRV43"/>
    <x v="4"/>
    <s v="Internal"/>
    <x v="4"/>
    <s v="North_Internal"/>
    <n v="1.9999999998835847"/>
    <n v="0"/>
  </r>
  <r>
    <s v="D1905"/>
    <n v="1"/>
    <d v="2024-02-07T17:00:00"/>
    <s v="2024-02-08 05:00:00"/>
    <s v="2024-02-08 03:00:00"/>
    <s v="2024-02-07 17:00:00"/>
    <x v="0"/>
    <x v="0"/>
    <x v="1"/>
    <n v="868"/>
    <n v="2603"/>
    <n v="0.24990399385560677"/>
    <n v="1844"/>
    <n v="759"/>
    <n v="29"/>
    <s v="W Pass"/>
    <x v="3"/>
    <s v="High"/>
    <s v="DRV4"/>
    <x v="1"/>
    <s v="Internal"/>
    <x v="1"/>
    <s v="West_Internal"/>
    <n v="2.0000000000582077"/>
    <n v="0"/>
  </r>
  <r>
    <s v="D1906"/>
    <n v="1"/>
    <d v="2024-02-07T18:00:00"/>
    <s v="2024-02-08 06:00:00"/>
    <s v="2024-02-08 04:00:00"/>
    <s v="2024-02-07 18:00:00"/>
    <x v="0"/>
    <x v="0"/>
    <x v="5"/>
    <n v="762"/>
    <n v="4852"/>
    <n v="0.53062117235345585"/>
    <n v="4133"/>
    <n v="719"/>
    <n v="21"/>
    <s v="W Pass"/>
    <x v="2"/>
    <s v="Low"/>
    <s v="DRV50"/>
    <x v="3"/>
    <s v="Internal"/>
    <x v="3"/>
    <s v="Central_Internal"/>
    <n v="2.0000000000582077"/>
    <n v="0"/>
  </r>
  <r>
    <s v="D1907"/>
    <n v="1"/>
    <d v="2024-02-07T19:00:00"/>
    <s v="2024-02-08 07:00:00"/>
    <s v="2024-02-08 05:00:00"/>
    <s v="2024-02-07 19:00:00"/>
    <x v="0"/>
    <x v="0"/>
    <x v="0"/>
    <n v="350"/>
    <n v="1458"/>
    <n v="0.34714285714285714"/>
    <n v="862"/>
    <n v="596"/>
    <n v="29"/>
    <s v="W Pass"/>
    <x v="0"/>
    <s v="Low"/>
    <s v="DRV48"/>
    <x v="4"/>
    <s v="External"/>
    <x v="0"/>
    <s v="North_External"/>
    <n v="1.9999999998835847"/>
    <n v="0"/>
  </r>
  <r>
    <s v="D1908"/>
    <n v="1"/>
    <d v="2024-02-07T20:00:00"/>
    <s v="2024-02-08 08:00:00"/>
    <s v="2024-02-08 06:00:00"/>
    <s v="2024-02-07 20:00:00"/>
    <x v="0"/>
    <x v="0"/>
    <x v="2"/>
    <n v="270"/>
    <n v="4395"/>
    <n v="1.3564814814814814"/>
    <n v="3654"/>
    <n v="741"/>
    <n v="17"/>
    <s v="W Pass"/>
    <x v="1"/>
    <s v="High"/>
    <s v="DRV47"/>
    <x v="2"/>
    <s v="Internal"/>
    <x v="0"/>
    <s v="East_Internal"/>
    <n v="2.0000000000582077"/>
    <n v="0"/>
  </r>
  <r>
    <s v="D1909"/>
    <n v="1"/>
    <d v="2024-02-07T21:00:00"/>
    <s v="2024-02-08 09:00:00"/>
    <s v="2024-02-08 07:00:00"/>
    <s v="2024-02-07 21:00:00"/>
    <x v="0"/>
    <x v="0"/>
    <x v="4"/>
    <n v="416"/>
    <n v="2292"/>
    <n v="0.45913461538461536"/>
    <n v="1498"/>
    <n v="794"/>
    <n v="4"/>
    <s v="W Pass"/>
    <x v="0"/>
    <s v="Low"/>
    <s v="DRV43"/>
    <x v="0"/>
    <s v="Internal"/>
    <x v="0"/>
    <s v="South_Internal"/>
    <n v="2.0000000000582077"/>
    <n v="0"/>
  </r>
  <r>
    <s v="D1910"/>
    <n v="1"/>
    <d v="2024-02-07T22:00:00"/>
    <s v="2024-02-08 10:00:00"/>
    <s v="2024-02-08 08:00:00"/>
    <s v="2024-02-07 22:00:00"/>
    <x v="0"/>
    <x v="0"/>
    <x v="5"/>
    <n v="675"/>
    <n v="1676"/>
    <n v="0.20691358024691359"/>
    <n v="1373"/>
    <n v="303"/>
    <n v="22"/>
    <s v="W Pass"/>
    <x v="2"/>
    <s v="Medium"/>
    <s v="DRV5"/>
    <x v="3"/>
    <s v="External"/>
    <x v="0"/>
    <s v="Central_External"/>
    <n v="1.9999999998835847"/>
    <n v="0"/>
  </r>
  <r>
    <s v="D1911"/>
    <n v="1"/>
    <d v="2024-02-07T23:00:00"/>
    <s v="2024-02-08 11:00:00"/>
    <s v="2024-02-08 09:00:00"/>
    <s v="2024-02-07 23:00:00"/>
    <x v="0"/>
    <x v="0"/>
    <x v="5"/>
    <n v="750"/>
    <n v="1592"/>
    <n v="0.1768888888888889"/>
    <n v="967"/>
    <n v="625"/>
    <n v="14"/>
    <s v="W Pass"/>
    <x v="1"/>
    <s v="Low"/>
    <s v="DRV49"/>
    <x v="2"/>
    <s v="External"/>
    <x v="5"/>
    <s v="East_External"/>
    <n v="2.0000000000582077"/>
    <n v="0"/>
  </r>
  <r>
    <s v="D1912"/>
    <n v="1"/>
    <d v="2024-02-08T00:00:00"/>
    <s v="2024-02-08 12:00:00"/>
    <s v="2024-02-08 10:00:00"/>
    <s v="2024-02-08 00:00:00"/>
    <x v="0"/>
    <x v="0"/>
    <x v="3"/>
    <n v="484"/>
    <n v="2299"/>
    <n v="0.39583333333333331"/>
    <n v="2032"/>
    <n v="267"/>
    <n v="22"/>
    <s v="W Pass"/>
    <x v="2"/>
    <s v="Urgent"/>
    <s v="DRV50"/>
    <x v="1"/>
    <s v="External"/>
    <x v="2"/>
    <s v="West_External"/>
    <n v="2.0000000000582077"/>
    <n v="0"/>
  </r>
  <r>
    <s v="D1913"/>
    <n v="1"/>
    <d v="2024-02-08T01:00:00"/>
    <s v="2024-02-08 13:00:00"/>
    <s v="2024-02-08 11:00:00"/>
    <s v="2024-02-08 01:00:00"/>
    <x v="0"/>
    <x v="0"/>
    <x v="5"/>
    <n v="337"/>
    <n v="2331"/>
    <n v="0.57640949554896137"/>
    <n v="1786"/>
    <n v="545"/>
    <n v="10"/>
    <s v="W Pass"/>
    <x v="2"/>
    <s v="High"/>
    <s v="DRV38"/>
    <x v="3"/>
    <s v="Internal"/>
    <x v="3"/>
    <s v="Central_Internal"/>
    <n v="1.9999999998835847"/>
    <n v="0"/>
  </r>
  <r>
    <s v="D1914"/>
    <n v="1"/>
    <d v="2024-02-08T02:00:00"/>
    <s v="2024-02-08 14:00:00"/>
    <s v="2024-02-08 12:00:00"/>
    <s v="2024-02-08 02:00:00"/>
    <x v="0"/>
    <x v="0"/>
    <x v="5"/>
    <n v="170"/>
    <n v="4551"/>
    <n v="2.2308823529411765"/>
    <n v="4152"/>
    <n v="399"/>
    <n v="26"/>
    <s v="W Pass"/>
    <x v="3"/>
    <s v="Low"/>
    <s v="DRV26"/>
    <x v="3"/>
    <s v="External"/>
    <x v="4"/>
    <s v="Central_External"/>
    <n v="2.0000000000582077"/>
    <n v="0"/>
  </r>
  <r>
    <s v="D1915"/>
    <n v="1"/>
    <d v="2024-02-08T03:00:00"/>
    <s v="2024-02-08 15:00:00"/>
    <s v="2024-02-08 13:00:00"/>
    <s v="2024-02-08 03:00:00"/>
    <x v="0"/>
    <x v="0"/>
    <x v="2"/>
    <n v="331"/>
    <n v="3930"/>
    <n v="0.98942598187311182"/>
    <n v="3463"/>
    <n v="467"/>
    <n v="16"/>
    <s v="W Pass"/>
    <x v="3"/>
    <s v="Urgent"/>
    <s v="DRV37"/>
    <x v="2"/>
    <s v="External"/>
    <x v="0"/>
    <s v="East_External"/>
    <n v="2.0000000000582077"/>
    <n v="0"/>
  </r>
  <r>
    <s v="D1916"/>
    <n v="1"/>
    <d v="2024-02-08T04:00:00"/>
    <s v="2024-02-08 16:00:00"/>
    <s v="2024-02-08 14:00:00"/>
    <s v="2024-02-08 04:00:00"/>
    <x v="0"/>
    <x v="0"/>
    <x v="0"/>
    <n v="851"/>
    <n v="2542"/>
    <n v="0.24892283587935762"/>
    <n v="2458"/>
    <n v="84"/>
    <n v="2"/>
    <s v="W Pass"/>
    <x v="1"/>
    <s v="High"/>
    <s v="DRV11"/>
    <x v="4"/>
    <s v="Internal"/>
    <x v="1"/>
    <s v="North_Internal"/>
    <n v="1.9999999998835847"/>
    <n v="0"/>
  </r>
  <r>
    <s v="D1917"/>
    <n v="1"/>
    <d v="2024-02-08T05:00:00"/>
    <s v="2024-02-08 17:00:00"/>
    <s v="2024-02-08 15:00:00"/>
    <s v="2024-02-08 05:00:00"/>
    <x v="0"/>
    <x v="0"/>
    <x v="5"/>
    <n v="254"/>
    <n v="3848"/>
    <n v="1.2624671916010499"/>
    <n v="3730"/>
    <n v="118"/>
    <n v="10"/>
    <s v="W Pass"/>
    <x v="0"/>
    <s v="Low"/>
    <s v="DRV16"/>
    <x v="3"/>
    <s v="Internal"/>
    <x v="5"/>
    <s v="Central_Internal"/>
    <n v="2.0000000000582077"/>
    <n v="0"/>
  </r>
  <r>
    <s v="D1918"/>
    <n v="1"/>
    <d v="2024-02-08T06:00:00"/>
    <s v="2024-02-08 18:00:00"/>
    <s v="2024-02-08 16:00:00"/>
    <s v="2024-02-08 06:00:00"/>
    <x v="0"/>
    <x v="0"/>
    <x v="5"/>
    <n v="924"/>
    <n v="1364"/>
    <n v="0.12301587301587301"/>
    <n v="569"/>
    <n v="795"/>
    <n v="8"/>
    <s v="W Pass"/>
    <x v="2"/>
    <s v="Urgent"/>
    <s v="DRV36"/>
    <x v="1"/>
    <s v="External"/>
    <x v="4"/>
    <s v="West_External"/>
    <n v="2.0000000000582077"/>
    <n v="0"/>
  </r>
  <r>
    <s v="D1919"/>
    <n v="1"/>
    <d v="2024-02-08T07:00:00"/>
    <s v="2024-02-08 19:00:00"/>
    <s v="2024-02-08 17:00:00"/>
    <s v="2024-02-08 07:00:00"/>
    <x v="0"/>
    <x v="0"/>
    <x v="0"/>
    <n v="557"/>
    <n v="3260"/>
    <n v="0.48773189706762415"/>
    <n v="3181"/>
    <n v="79"/>
    <n v="22"/>
    <s v="W Pass"/>
    <x v="1"/>
    <s v="High"/>
    <s v="DRV3"/>
    <x v="3"/>
    <s v="Internal"/>
    <x v="3"/>
    <s v="Central_Internal"/>
    <n v="1.9999999998835847"/>
    <n v="0"/>
  </r>
  <r>
    <s v="D1920"/>
    <n v="1"/>
    <d v="2024-02-08T08:00:00"/>
    <s v="2024-02-08 20:00:00"/>
    <s v="2024-02-08 18:00:00"/>
    <s v="2024-02-08 08:00:00"/>
    <x v="0"/>
    <x v="0"/>
    <x v="1"/>
    <n v="766"/>
    <n v="529"/>
    <n v="5.7550043516100956E-2"/>
    <n v="462"/>
    <n v="67"/>
    <n v="15"/>
    <s v="W Pass"/>
    <x v="3"/>
    <s v="Medium"/>
    <s v="DRV5"/>
    <x v="3"/>
    <s v="Internal"/>
    <x v="1"/>
    <s v="Central_Internal"/>
    <n v="2.0000000000582077"/>
    <n v="0"/>
  </r>
  <r>
    <s v="D1921"/>
    <n v="1"/>
    <d v="2024-02-08T09:00:00"/>
    <s v="2024-02-08 21:00:00"/>
    <s v="2024-02-08 19:00:00"/>
    <s v="2024-02-08 09:00:00"/>
    <x v="0"/>
    <x v="0"/>
    <x v="2"/>
    <n v="540"/>
    <n v="1941"/>
    <n v="0.29953703703703705"/>
    <n v="1187"/>
    <n v="754"/>
    <n v="8"/>
    <s v="W Pass"/>
    <x v="0"/>
    <s v="High"/>
    <s v="DRV34"/>
    <x v="0"/>
    <s v="External"/>
    <x v="4"/>
    <s v="South_External"/>
    <n v="2.0000000000582077"/>
    <n v="0"/>
  </r>
  <r>
    <s v="D1922"/>
    <n v="1"/>
    <d v="2024-02-08T10:00:00"/>
    <s v="2024-02-08 22:00:00"/>
    <s v="2024-02-08 20:00:00"/>
    <s v="2024-02-08 10:00:00"/>
    <x v="0"/>
    <x v="0"/>
    <x v="3"/>
    <n v="398"/>
    <n v="1779"/>
    <n v="0.37248743718592964"/>
    <n v="1348"/>
    <n v="431"/>
    <n v="2"/>
    <s v="W Pass"/>
    <x v="3"/>
    <s v="High"/>
    <s v="DRV18"/>
    <x v="2"/>
    <s v="External"/>
    <x v="2"/>
    <s v="East_External"/>
    <n v="1.9999999998835847"/>
    <n v="0"/>
  </r>
  <r>
    <s v="D1923"/>
    <n v="1"/>
    <d v="2024-02-08T11:00:00"/>
    <s v="2024-02-08 23:00:00"/>
    <s v="2024-02-08 21:00:00"/>
    <s v="2024-02-08 11:00:00"/>
    <x v="0"/>
    <x v="0"/>
    <x v="4"/>
    <n v="316"/>
    <n v="1958"/>
    <n v="0.51635021097046419"/>
    <n v="1204"/>
    <n v="754"/>
    <n v="7"/>
    <s v="W Pass"/>
    <x v="0"/>
    <s v="Urgent"/>
    <s v="DRV33"/>
    <x v="0"/>
    <s v="External"/>
    <x v="4"/>
    <s v="South_External"/>
    <n v="2.0000000000582077"/>
    <n v="0"/>
  </r>
  <r>
    <s v="D1924"/>
    <n v="1"/>
    <d v="2024-02-08T12:00:00"/>
    <s v="2024-02-09 00:00:00"/>
    <s v="2024-02-08 22:00:00"/>
    <s v="2024-02-08 12:00:00"/>
    <x v="0"/>
    <x v="0"/>
    <x v="3"/>
    <n v="775"/>
    <n v="797"/>
    <n v="8.5698924731182791E-2"/>
    <n v="179"/>
    <n v="618"/>
    <n v="29"/>
    <s v="W Pass"/>
    <x v="1"/>
    <s v="Medium"/>
    <s v="DRV32"/>
    <x v="4"/>
    <s v="Internal"/>
    <x v="0"/>
    <s v="North_Internal"/>
    <n v="2.0000000000582077"/>
    <n v="0"/>
  </r>
  <r>
    <s v="D1925"/>
    <n v="1"/>
    <d v="2024-02-08T13:00:00"/>
    <s v="2024-02-09 01:00:00"/>
    <s v="2024-02-08 23:00:00"/>
    <s v="2024-02-08 13:00:00"/>
    <x v="0"/>
    <x v="0"/>
    <x v="2"/>
    <n v="667"/>
    <n v="1381"/>
    <n v="0.17253873063468267"/>
    <n v="596"/>
    <n v="785"/>
    <n v="9"/>
    <s v="W Pass"/>
    <x v="2"/>
    <s v="Urgent"/>
    <s v="DRV14"/>
    <x v="1"/>
    <s v="Internal"/>
    <x v="4"/>
    <s v="West_Internal"/>
    <n v="1.9999999998835847"/>
    <n v="0"/>
  </r>
  <r>
    <s v="D1926"/>
    <n v="1"/>
    <d v="2024-02-08T14:00:00"/>
    <s v="2024-02-09 02:00:00"/>
    <s v="2024-02-09 00:00:00"/>
    <s v="2024-02-08 14:00:00"/>
    <x v="0"/>
    <x v="0"/>
    <x v="2"/>
    <n v="741"/>
    <n v="2988"/>
    <n v="0.33603238866396762"/>
    <n v="2364"/>
    <n v="624"/>
    <n v="26"/>
    <s v="W Pass"/>
    <x v="0"/>
    <s v="Medium"/>
    <s v="DRV39"/>
    <x v="1"/>
    <s v="External"/>
    <x v="0"/>
    <s v="West_External"/>
    <n v="2.0000000000582077"/>
    <n v="0"/>
  </r>
  <r>
    <s v="D1927"/>
    <n v="1"/>
    <d v="2024-02-08T15:00:00"/>
    <s v="2024-02-09 03:00:00"/>
    <s v="2024-02-09 01:00:00"/>
    <s v="2024-02-08 15:00:00"/>
    <x v="0"/>
    <x v="0"/>
    <x v="3"/>
    <n v="451"/>
    <n v="827"/>
    <n v="0.15280857354028085"/>
    <n v="420"/>
    <n v="407"/>
    <n v="3"/>
    <s v="W Pass"/>
    <x v="3"/>
    <s v="Medium"/>
    <s v="DRV31"/>
    <x v="4"/>
    <s v="Internal"/>
    <x v="0"/>
    <s v="North_Internal"/>
    <n v="2.0000000000582077"/>
    <n v="0"/>
  </r>
  <r>
    <s v="D1928"/>
    <n v="1"/>
    <d v="2024-02-08T16:00:00"/>
    <s v="2024-02-09 04:00:00"/>
    <s v="2024-02-09 02:00:00"/>
    <s v="2024-02-08 16:00:00"/>
    <x v="0"/>
    <x v="0"/>
    <x v="0"/>
    <n v="487"/>
    <n v="1389"/>
    <n v="0.23767967145790556"/>
    <n v="1037"/>
    <n v="352"/>
    <n v="9"/>
    <s v="W Pass"/>
    <x v="0"/>
    <s v="Urgent"/>
    <s v="DRV23"/>
    <x v="4"/>
    <s v="External"/>
    <x v="3"/>
    <s v="North_External"/>
    <n v="1.9999999998835847"/>
    <n v="0"/>
  </r>
  <r>
    <s v="D1929"/>
    <n v="1"/>
    <d v="2024-02-08T17:00:00"/>
    <s v="2024-02-09 05:00:00"/>
    <s v="2024-02-09 03:00:00"/>
    <s v="2024-02-08 17:00:00"/>
    <x v="0"/>
    <x v="0"/>
    <x v="3"/>
    <n v="688"/>
    <n v="3781"/>
    <n v="0.45796996124031009"/>
    <n v="3079"/>
    <n v="702"/>
    <n v="6"/>
    <s v="W Pass"/>
    <x v="2"/>
    <s v="Low"/>
    <s v="DRV24"/>
    <x v="3"/>
    <s v="Internal"/>
    <x v="3"/>
    <s v="Central_Internal"/>
    <n v="2.0000000000582077"/>
    <n v="0"/>
  </r>
  <r>
    <s v="D1930"/>
    <n v="1"/>
    <d v="2024-02-08T18:00:00"/>
    <s v="2024-02-09 06:00:00"/>
    <s v="2024-02-09 04:00:00"/>
    <s v="2024-02-08 18:00:00"/>
    <x v="0"/>
    <x v="0"/>
    <x v="1"/>
    <n v="698"/>
    <n v="1712"/>
    <n v="0.2043935052531041"/>
    <n v="1134"/>
    <n v="578"/>
    <n v="7"/>
    <s v="W Pass"/>
    <x v="3"/>
    <s v="Medium"/>
    <s v="DRV31"/>
    <x v="4"/>
    <s v="Internal"/>
    <x v="0"/>
    <s v="North_Internal"/>
    <n v="2.0000000000582077"/>
    <n v="0"/>
  </r>
  <r>
    <s v="D1931"/>
    <n v="1"/>
    <d v="2024-02-08T19:00:00"/>
    <s v="2024-02-09 07:00:00"/>
    <s v="2024-02-09 05:00:00"/>
    <s v="2024-02-08 19:00:00"/>
    <x v="0"/>
    <x v="0"/>
    <x v="1"/>
    <n v="944"/>
    <n v="1784"/>
    <n v="0.1574858757062147"/>
    <n v="1384"/>
    <n v="400"/>
    <n v="21"/>
    <s v="W Pass"/>
    <x v="0"/>
    <s v="Medium"/>
    <s v="DRV45"/>
    <x v="0"/>
    <s v="External"/>
    <x v="5"/>
    <s v="South_External"/>
    <n v="1.9999999998835847"/>
    <n v="0"/>
  </r>
  <r>
    <s v="D1932"/>
    <n v="1"/>
    <d v="2024-02-08T20:00:00"/>
    <s v="2024-02-09 08:00:00"/>
    <s v="2024-02-09 06:00:00"/>
    <s v="2024-02-08 20:00:00"/>
    <x v="0"/>
    <x v="0"/>
    <x v="0"/>
    <n v="73"/>
    <n v="2307"/>
    <n v="2.6335616438356166"/>
    <n v="1954"/>
    <n v="353"/>
    <n v="18"/>
    <s v="W Pass"/>
    <x v="3"/>
    <s v="Medium"/>
    <s v="DRV32"/>
    <x v="3"/>
    <s v="External"/>
    <x v="2"/>
    <s v="Central_External"/>
    <n v="2.0000000000582077"/>
    <n v="0"/>
  </r>
  <r>
    <s v="D1933"/>
    <n v="1"/>
    <d v="2024-02-08T21:00:00"/>
    <s v="2024-02-09 09:00:00"/>
    <s v="2024-02-09 07:00:00"/>
    <s v="2024-02-08 21:00:00"/>
    <x v="0"/>
    <x v="0"/>
    <x v="0"/>
    <n v="951"/>
    <n v="4532"/>
    <n v="0.39712583245706273"/>
    <n v="3873"/>
    <n v="659"/>
    <n v="8"/>
    <s v="W Pass"/>
    <x v="1"/>
    <s v="Urgent"/>
    <s v="DRV10"/>
    <x v="2"/>
    <s v="External"/>
    <x v="1"/>
    <s v="East_External"/>
    <n v="2.0000000000582077"/>
    <n v="0"/>
  </r>
  <r>
    <s v="D1934"/>
    <n v="1"/>
    <d v="2024-02-08T22:00:00"/>
    <s v="2024-02-09 10:00:00"/>
    <s v="2024-02-09 08:00:00"/>
    <s v="2024-02-08 22:00:00"/>
    <x v="0"/>
    <x v="0"/>
    <x v="4"/>
    <n v="61"/>
    <n v="568"/>
    <n v="0.77595628415300544"/>
    <n v="373"/>
    <n v="195"/>
    <n v="8"/>
    <s v="W Pass"/>
    <x v="3"/>
    <s v="High"/>
    <s v="DRV27"/>
    <x v="0"/>
    <s v="External"/>
    <x v="5"/>
    <s v="South_External"/>
    <n v="1.9999999998835847"/>
    <n v="0"/>
  </r>
  <r>
    <s v="D1935"/>
    <n v="1"/>
    <d v="2024-02-08T23:00:00"/>
    <s v="2024-02-09 11:00:00"/>
    <s v="2024-02-09 09:00:00"/>
    <s v="2024-02-08 23:00:00"/>
    <x v="0"/>
    <x v="0"/>
    <x v="5"/>
    <n v="388"/>
    <n v="673"/>
    <n v="0.14454467353951891"/>
    <n v="141"/>
    <n v="532"/>
    <n v="12"/>
    <s v="W Pass"/>
    <x v="2"/>
    <s v="High"/>
    <s v="DRV41"/>
    <x v="3"/>
    <s v="Internal"/>
    <x v="5"/>
    <s v="Central_Internal"/>
    <n v="2.0000000000582077"/>
    <n v="0"/>
  </r>
  <r>
    <s v="D1936"/>
    <n v="1"/>
    <d v="2024-02-09T00:00:00"/>
    <s v="2024-02-09 12:00:00"/>
    <s v="2024-02-09 10:00:00"/>
    <s v="2024-02-09 00:00:00"/>
    <x v="0"/>
    <x v="0"/>
    <x v="1"/>
    <n v="169"/>
    <n v="2562"/>
    <n v="1.2633136094674555"/>
    <n v="2288"/>
    <n v="274"/>
    <n v="26"/>
    <s v="W Pass"/>
    <x v="1"/>
    <s v="Low"/>
    <s v="DRV3"/>
    <x v="4"/>
    <s v="External"/>
    <x v="3"/>
    <s v="North_External"/>
    <n v="2.0000000000582077"/>
    <n v="0"/>
  </r>
  <r>
    <s v="D1937"/>
    <n v="1"/>
    <d v="2024-02-09T01:00:00"/>
    <s v="2024-02-09 13:00:00"/>
    <s v="2024-02-09 11:00:00"/>
    <s v="2024-02-09 01:00:00"/>
    <x v="0"/>
    <x v="0"/>
    <x v="1"/>
    <n v="363"/>
    <n v="4751"/>
    <n v="1.0906795224977044"/>
    <n v="4663"/>
    <n v="88"/>
    <n v="18"/>
    <s v="W Pass"/>
    <x v="3"/>
    <s v="High"/>
    <s v="DRV20"/>
    <x v="1"/>
    <s v="Internal"/>
    <x v="0"/>
    <s v="West_Internal"/>
    <n v="1.9999999998835847"/>
    <n v="0"/>
  </r>
  <r>
    <s v="D1938"/>
    <n v="1"/>
    <d v="2024-02-09T02:00:00"/>
    <s v="2024-02-09 14:00:00"/>
    <s v="2024-02-09 12:00:00"/>
    <s v="2024-02-09 02:00:00"/>
    <x v="0"/>
    <x v="0"/>
    <x v="1"/>
    <n v="906"/>
    <n v="525"/>
    <n v="4.8289183222958054E-2"/>
    <n v="-48"/>
    <n v="573"/>
    <n v="6"/>
    <s v="W Pass"/>
    <x v="2"/>
    <s v="Medium"/>
    <s v="DRV38"/>
    <x v="1"/>
    <s v="Internal"/>
    <x v="3"/>
    <s v="West_Internal"/>
    <n v="2.0000000000582077"/>
    <n v="0"/>
  </r>
  <r>
    <s v="D1939"/>
    <n v="1"/>
    <d v="2024-02-09T03:00:00"/>
    <s v="2024-02-09 15:00:00"/>
    <s v="2024-02-09 13:00:00"/>
    <s v="2024-02-09 03:00:00"/>
    <x v="0"/>
    <x v="0"/>
    <x v="2"/>
    <n v="390"/>
    <n v="1164"/>
    <n v="0.24871794871794872"/>
    <n v="389"/>
    <n v="775"/>
    <n v="1"/>
    <s v="W Pass"/>
    <x v="1"/>
    <s v="Medium"/>
    <s v="DRV33"/>
    <x v="3"/>
    <s v="External"/>
    <x v="2"/>
    <s v="Central_External"/>
    <n v="2.0000000000582077"/>
    <n v="0"/>
  </r>
  <r>
    <s v="D1940"/>
    <n v="1"/>
    <d v="2024-02-09T04:00:00"/>
    <s v="2024-02-09 16:00:00"/>
    <s v="2024-02-09 14:00:00"/>
    <s v="2024-02-09 04:00:00"/>
    <x v="0"/>
    <x v="0"/>
    <x v="1"/>
    <n v="910"/>
    <n v="1167"/>
    <n v="0.10686813186813186"/>
    <n v="450"/>
    <n v="717"/>
    <n v="17"/>
    <s v="W Pass"/>
    <x v="2"/>
    <s v="Medium"/>
    <s v="DRV11"/>
    <x v="2"/>
    <s v="Internal"/>
    <x v="4"/>
    <s v="East_Internal"/>
    <n v="1.9999999998835847"/>
    <n v="0"/>
  </r>
  <r>
    <s v="D1941"/>
    <n v="1"/>
    <d v="2024-02-09T05:00:00"/>
    <s v="2024-02-09 17:00:00"/>
    <s v="2024-02-09 15:00:00"/>
    <s v="2024-02-09 05:00:00"/>
    <x v="0"/>
    <x v="0"/>
    <x v="5"/>
    <n v="613"/>
    <n v="2578"/>
    <n v="0.35046220772158782"/>
    <n v="1811"/>
    <n v="767"/>
    <n v="3"/>
    <s v="W Pass"/>
    <x v="3"/>
    <s v="High"/>
    <s v="DRV14"/>
    <x v="0"/>
    <s v="Internal"/>
    <x v="0"/>
    <s v="South_Internal"/>
    <n v="2.0000000000582077"/>
    <n v="0"/>
  </r>
  <r>
    <s v="D1942"/>
    <n v="1"/>
    <d v="2024-02-09T06:00:00"/>
    <s v="2024-02-09 18:00:00"/>
    <s v="2024-02-09 16:00:00"/>
    <s v="2024-02-09 06:00:00"/>
    <x v="0"/>
    <x v="0"/>
    <x v="5"/>
    <n v="241"/>
    <n v="3597"/>
    <n v="1.2437759336099585"/>
    <n v="3344"/>
    <n v="253"/>
    <n v="26"/>
    <s v="W Pass"/>
    <x v="2"/>
    <s v="Low"/>
    <s v="DRV4"/>
    <x v="3"/>
    <s v="External"/>
    <x v="5"/>
    <s v="Central_External"/>
    <n v="2.0000000000582077"/>
    <n v="0"/>
  </r>
  <r>
    <s v="D1943"/>
    <n v="1"/>
    <d v="2024-02-09T07:00:00"/>
    <s v="2024-02-09 19:00:00"/>
    <s v="2024-02-09 17:00:00"/>
    <s v="2024-02-09 07:00:00"/>
    <x v="0"/>
    <x v="0"/>
    <x v="4"/>
    <n v="532"/>
    <n v="3081"/>
    <n v="0.48261278195488722"/>
    <n v="2645"/>
    <n v="436"/>
    <n v="8"/>
    <s v="W Pass"/>
    <x v="2"/>
    <s v="Medium"/>
    <s v="DRV23"/>
    <x v="1"/>
    <s v="Internal"/>
    <x v="1"/>
    <s v="West_Internal"/>
    <n v="1.9999999998835847"/>
    <n v="0"/>
  </r>
  <r>
    <s v="D1944"/>
    <n v="1"/>
    <d v="2024-02-09T08:00:00"/>
    <s v="2024-02-09 20:00:00"/>
    <s v="2024-02-09 18:00:00"/>
    <s v="2024-02-09 08:00:00"/>
    <x v="0"/>
    <x v="0"/>
    <x v="3"/>
    <n v="957"/>
    <n v="1657"/>
    <n v="0.14428770463253221"/>
    <n v="1029"/>
    <n v="628"/>
    <n v="12"/>
    <s v="W Pass"/>
    <x v="1"/>
    <s v="Medium"/>
    <s v="DRV17"/>
    <x v="1"/>
    <s v="Internal"/>
    <x v="4"/>
    <s v="West_Internal"/>
    <n v="2.0000000000582077"/>
    <n v="0"/>
  </r>
  <r>
    <s v="D1945"/>
    <n v="1"/>
    <d v="2024-02-09T09:00:00"/>
    <s v="2024-02-09 21:00:00"/>
    <s v="2024-02-09 19:00:00"/>
    <s v="2024-02-09 09:00:00"/>
    <x v="0"/>
    <x v="0"/>
    <x v="2"/>
    <n v="694"/>
    <n v="2875"/>
    <n v="0.34522094140249759"/>
    <n v="2714"/>
    <n v="161"/>
    <n v="2"/>
    <s v="W Pass"/>
    <x v="1"/>
    <s v="Urgent"/>
    <s v="DRV11"/>
    <x v="4"/>
    <s v="External"/>
    <x v="3"/>
    <s v="North_External"/>
    <n v="2.0000000000582077"/>
    <n v="0"/>
  </r>
  <r>
    <s v="D1946"/>
    <n v="1"/>
    <d v="2024-02-09T10:00:00"/>
    <s v="2024-02-09 22:00:00"/>
    <s v="2024-02-09 20:00:00"/>
    <s v="2024-02-09 10:00:00"/>
    <x v="0"/>
    <x v="0"/>
    <x v="2"/>
    <n v="412"/>
    <n v="2531"/>
    <n v="0.51193365695792881"/>
    <n v="1979"/>
    <n v="552"/>
    <n v="25"/>
    <s v="W Pass"/>
    <x v="3"/>
    <s v="Medium"/>
    <s v="DRV37"/>
    <x v="1"/>
    <s v="External"/>
    <x v="3"/>
    <s v="West_External"/>
    <n v="1.9999999998835847"/>
    <n v="0"/>
  </r>
  <r>
    <s v="D1947"/>
    <n v="1"/>
    <d v="2024-02-09T11:00:00"/>
    <s v="2024-02-09 23:00:00"/>
    <s v="2024-02-09 21:00:00"/>
    <s v="2024-02-09 11:00:00"/>
    <x v="0"/>
    <x v="0"/>
    <x v="1"/>
    <n v="767"/>
    <n v="2001"/>
    <n v="0.21740547588005216"/>
    <n v="1354"/>
    <n v="647"/>
    <n v="3"/>
    <s v="W Pass"/>
    <x v="0"/>
    <s v="Low"/>
    <s v="DRV17"/>
    <x v="4"/>
    <s v="Internal"/>
    <x v="3"/>
    <s v="North_Internal"/>
    <n v="2.0000000000582077"/>
    <n v="0"/>
  </r>
  <r>
    <s v="D1948"/>
    <n v="1"/>
    <d v="2024-02-09T12:00:00"/>
    <s v="2024-02-10 00:00:00"/>
    <s v="2024-02-09 22:00:00"/>
    <s v="2024-02-09 12:00:00"/>
    <x v="0"/>
    <x v="0"/>
    <x v="0"/>
    <n v="401"/>
    <n v="596"/>
    <n v="0.12385702410640066"/>
    <n v="-3"/>
    <n v="599"/>
    <n v="29"/>
    <s v="W Pass"/>
    <x v="1"/>
    <s v="High"/>
    <s v="DRV10"/>
    <x v="0"/>
    <s v="Internal"/>
    <x v="2"/>
    <s v="South_Internal"/>
    <n v="2.0000000000582077"/>
    <n v="0"/>
  </r>
  <r>
    <s v="D1949"/>
    <n v="1"/>
    <d v="2024-02-09T13:00:00"/>
    <s v="2024-02-10 01:00:00"/>
    <s v="2024-02-09 23:00:00"/>
    <s v="2024-02-09 13:00:00"/>
    <x v="0"/>
    <x v="0"/>
    <x v="2"/>
    <n v="957"/>
    <n v="3601"/>
    <n v="0.31356670149773597"/>
    <n v="3306"/>
    <n v="295"/>
    <n v="15"/>
    <s v="W Pass"/>
    <x v="3"/>
    <s v="Low"/>
    <s v="DRV37"/>
    <x v="3"/>
    <s v="Internal"/>
    <x v="2"/>
    <s v="Central_Internal"/>
    <n v="1.9999999998835847"/>
    <n v="0"/>
  </r>
  <r>
    <s v="D1950"/>
    <n v="1"/>
    <d v="2024-02-09T14:00:00"/>
    <s v="2024-02-10 02:00:00"/>
    <s v="2024-02-10 00:00:00"/>
    <s v="2024-02-09 14:00:00"/>
    <x v="0"/>
    <x v="0"/>
    <x v="5"/>
    <n v="628"/>
    <n v="3349"/>
    <n v="0.44440021231422505"/>
    <n v="2922"/>
    <n v="427"/>
    <n v="2"/>
    <s v="W Pass"/>
    <x v="3"/>
    <s v="High"/>
    <s v="DRV31"/>
    <x v="1"/>
    <s v="Internal"/>
    <x v="5"/>
    <s v="West_Internal"/>
    <n v="2.0000000000582077"/>
    <n v="0"/>
  </r>
  <r>
    <s v="D1951"/>
    <n v="1"/>
    <d v="2024-02-09T15:00:00"/>
    <s v="2024-02-10 03:00:00"/>
    <s v="2024-02-10 01:00:00"/>
    <s v="2024-02-09 15:00:00"/>
    <x v="0"/>
    <x v="0"/>
    <x v="0"/>
    <n v="949"/>
    <n v="1547"/>
    <n v="0.13584474885844749"/>
    <n v="1461"/>
    <n v="86"/>
    <n v="27"/>
    <s v="W Pass"/>
    <x v="1"/>
    <s v="Low"/>
    <s v="DRV30"/>
    <x v="3"/>
    <s v="Internal"/>
    <x v="2"/>
    <s v="Central_Internal"/>
    <n v="2.0000000000582077"/>
    <n v="0"/>
  </r>
  <r>
    <s v="D1952"/>
    <n v="1"/>
    <d v="2024-02-09T16:00:00"/>
    <s v="2024-02-10 04:00:00"/>
    <s v="2024-02-10 02:00:00"/>
    <s v="2024-02-09 16:00:00"/>
    <x v="0"/>
    <x v="0"/>
    <x v="3"/>
    <n v="142"/>
    <n v="2617"/>
    <n v="1.5357981220657277"/>
    <n v="2529"/>
    <n v="88"/>
    <n v="21"/>
    <s v="W Pass"/>
    <x v="2"/>
    <s v="Urgent"/>
    <s v="DRV14"/>
    <x v="3"/>
    <s v="Internal"/>
    <x v="4"/>
    <s v="Central_Internal"/>
    <n v="1.9999999998835847"/>
    <n v="0"/>
  </r>
  <r>
    <s v="D1953"/>
    <n v="1"/>
    <d v="2024-02-09T17:00:00"/>
    <s v="2024-02-10 05:00:00"/>
    <s v="2024-02-10 03:00:00"/>
    <s v="2024-02-09 17:00:00"/>
    <x v="0"/>
    <x v="0"/>
    <x v="3"/>
    <n v="730"/>
    <n v="2541"/>
    <n v="0.29006849315068495"/>
    <n v="1876"/>
    <n v="665"/>
    <n v="21"/>
    <s v="W Pass"/>
    <x v="2"/>
    <s v="Urgent"/>
    <s v="DRV49"/>
    <x v="0"/>
    <s v="Internal"/>
    <x v="3"/>
    <s v="South_Internal"/>
    <n v="2.0000000000582077"/>
    <n v="0"/>
  </r>
  <r>
    <s v="D1954"/>
    <n v="1"/>
    <d v="2024-02-09T18:00:00"/>
    <s v="2024-02-10 06:00:00"/>
    <s v="2024-02-10 04:00:00"/>
    <s v="2024-02-09 18:00:00"/>
    <x v="0"/>
    <x v="0"/>
    <x v="0"/>
    <n v="99"/>
    <n v="4683"/>
    <n v="3.941919191919192"/>
    <n v="4520"/>
    <n v="163"/>
    <n v="5"/>
    <s v="W Pass"/>
    <x v="1"/>
    <s v="Urgent"/>
    <s v="DRV14"/>
    <x v="1"/>
    <s v="External"/>
    <x v="0"/>
    <s v="West_External"/>
    <n v="2.0000000000582077"/>
    <n v="0"/>
  </r>
  <r>
    <s v="D1955"/>
    <n v="1"/>
    <d v="2024-02-09T19:00:00"/>
    <s v="2024-02-10 07:00:00"/>
    <s v="2024-02-10 05:00:00"/>
    <s v="2024-02-09 19:00:00"/>
    <x v="0"/>
    <x v="0"/>
    <x v="2"/>
    <n v="293"/>
    <n v="3948"/>
    <n v="1.1228668941979523"/>
    <n v="3264"/>
    <n v="684"/>
    <n v="1"/>
    <s v="W Pass"/>
    <x v="1"/>
    <s v="High"/>
    <s v="DRV35"/>
    <x v="0"/>
    <s v="Internal"/>
    <x v="0"/>
    <s v="South_Internal"/>
    <n v="1.9999999998835847"/>
    <n v="0"/>
  </r>
  <r>
    <s v="D1956"/>
    <n v="1"/>
    <d v="2024-02-09T20:00:00"/>
    <s v="2024-02-10 08:00:00"/>
    <s v="2024-02-10 06:00:00"/>
    <s v="2024-02-09 20:00:00"/>
    <x v="0"/>
    <x v="0"/>
    <x v="0"/>
    <n v="439"/>
    <n v="2948"/>
    <n v="0.55960516324981013"/>
    <n v="2289"/>
    <n v="659"/>
    <n v="4"/>
    <s v="W Pass"/>
    <x v="0"/>
    <s v="Urgent"/>
    <s v="DRV12"/>
    <x v="2"/>
    <s v="Internal"/>
    <x v="2"/>
    <s v="East_Internal"/>
    <n v="2.0000000000582077"/>
    <n v="0"/>
  </r>
  <r>
    <s v="D1957"/>
    <n v="1"/>
    <d v="2024-02-09T21:00:00"/>
    <s v="2024-02-10 09:00:00"/>
    <s v="2024-02-10 07:00:00"/>
    <s v="2024-02-09 21:00:00"/>
    <x v="0"/>
    <x v="0"/>
    <x v="4"/>
    <n v="681"/>
    <n v="2926"/>
    <n v="0.35805188448360253"/>
    <n v="2284"/>
    <n v="642"/>
    <n v="14"/>
    <s v="W Pass"/>
    <x v="2"/>
    <s v="Urgent"/>
    <s v="DRV4"/>
    <x v="3"/>
    <s v="Internal"/>
    <x v="1"/>
    <s v="Central_Internal"/>
    <n v="2.0000000000582077"/>
    <n v="0"/>
  </r>
  <r>
    <s v="D1958"/>
    <n v="1"/>
    <d v="2024-02-09T22:00:00"/>
    <s v="2024-02-10 10:00:00"/>
    <s v="2024-02-10 08:00:00"/>
    <s v="2024-02-09 22:00:00"/>
    <x v="0"/>
    <x v="0"/>
    <x v="4"/>
    <n v="160"/>
    <n v="1157"/>
    <n v="0.60260416666666672"/>
    <n v="648"/>
    <n v="509"/>
    <n v="15"/>
    <s v="W Pass"/>
    <x v="0"/>
    <s v="Low"/>
    <s v="DRV12"/>
    <x v="4"/>
    <s v="Internal"/>
    <x v="5"/>
    <s v="North_Internal"/>
    <n v="1.9999999998835847"/>
    <n v="0"/>
  </r>
  <r>
    <s v="D1959"/>
    <n v="1"/>
    <d v="2024-02-09T23:00:00"/>
    <s v="2024-02-10 11:00:00"/>
    <s v="2024-02-10 09:00:00"/>
    <s v="2024-02-09 23:00:00"/>
    <x v="0"/>
    <x v="0"/>
    <x v="3"/>
    <n v="848"/>
    <n v="4397"/>
    <n v="0.43209512578616355"/>
    <n v="4260"/>
    <n v="137"/>
    <n v="12"/>
    <s v="W Pass"/>
    <x v="0"/>
    <s v="Medium"/>
    <s v="DRV21"/>
    <x v="0"/>
    <s v="Internal"/>
    <x v="5"/>
    <s v="South_Internal"/>
    <n v="2.0000000000582077"/>
    <n v="0"/>
  </r>
  <r>
    <s v="D1960"/>
    <n v="1"/>
    <d v="2024-02-10T00:00:00"/>
    <s v="2024-02-10 12:00:00"/>
    <s v="2024-02-10 10:00:00"/>
    <s v="2024-02-10 00:00:00"/>
    <x v="0"/>
    <x v="0"/>
    <x v="1"/>
    <n v="432"/>
    <n v="3724"/>
    <n v="0.71836419753086422"/>
    <n v="2964"/>
    <n v="760"/>
    <n v="25"/>
    <s v="W Pass"/>
    <x v="3"/>
    <s v="Urgent"/>
    <s v="DRV10"/>
    <x v="3"/>
    <s v="External"/>
    <x v="1"/>
    <s v="Central_External"/>
    <n v="2.0000000000582077"/>
    <n v="0"/>
  </r>
  <r>
    <s v="D1961"/>
    <n v="1"/>
    <d v="2024-02-10T01:00:00"/>
    <s v="2024-02-10 13:00:00"/>
    <s v="2024-02-10 11:00:00"/>
    <s v="2024-02-10 01:00:00"/>
    <x v="0"/>
    <x v="0"/>
    <x v="2"/>
    <n v="793"/>
    <n v="2687"/>
    <n v="0.28236654056326188"/>
    <n v="1942"/>
    <n v="745"/>
    <n v="1"/>
    <s v="W Pass"/>
    <x v="0"/>
    <s v="High"/>
    <s v="DRV4"/>
    <x v="4"/>
    <s v="Internal"/>
    <x v="4"/>
    <s v="North_Internal"/>
    <n v="1.9999999998835847"/>
    <n v="0"/>
  </r>
  <r>
    <s v="D1962"/>
    <n v="1"/>
    <d v="2024-02-10T02:00:00"/>
    <s v="2024-02-10 14:00:00"/>
    <s v="2024-02-10 12:00:00"/>
    <s v="2024-02-10 02:00:00"/>
    <x v="0"/>
    <x v="0"/>
    <x v="4"/>
    <n v="91"/>
    <n v="3377"/>
    <n v="3.0924908424908426"/>
    <n v="3062"/>
    <n v="315"/>
    <n v="14"/>
    <s v="W Pass"/>
    <x v="3"/>
    <s v="Low"/>
    <s v="DRV22"/>
    <x v="2"/>
    <s v="Internal"/>
    <x v="3"/>
    <s v="East_Internal"/>
    <n v="2.0000000000582077"/>
    <n v="0"/>
  </r>
  <r>
    <s v="D1963"/>
    <n v="1"/>
    <d v="2024-02-10T03:00:00"/>
    <s v="2024-02-10 15:00:00"/>
    <s v="2024-02-10 13:00:00"/>
    <s v="2024-02-10 03:00:00"/>
    <x v="0"/>
    <x v="0"/>
    <x v="4"/>
    <n v="577"/>
    <n v="3487"/>
    <n v="0.50361062969381865"/>
    <n v="3157"/>
    <n v="330"/>
    <n v="4"/>
    <s v="W Pass"/>
    <x v="1"/>
    <s v="Urgent"/>
    <s v="DRV3"/>
    <x v="1"/>
    <s v="Internal"/>
    <x v="4"/>
    <s v="West_Internal"/>
    <n v="2.0000000000582077"/>
    <n v="0"/>
  </r>
  <r>
    <s v="D1964"/>
    <n v="1"/>
    <d v="2024-02-10T04:00:00"/>
    <s v="2024-02-10 16:00:00"/>
    <s v="2024-02-10 14:00:00"/>
    <s v="2024-02-10 04:00:00"/>
    <x v="0"/>
    <x v="0"/>
    <x v="3"/>
    <n v="846"/>
    <n v="2432"/>
    <n v="0.23955870764381404"/>
    <n v="1941"/>
    <n v="491"/>
    <n v="11"/>
    <s v="W Pass"/>
    <x v="1"/>
    <s v="Low"/>
    <s v="DRV30"/>
    <x v="3"/>
    <s v="Internal"/>
    <x v="5"/>
    <s v="Central_Internal"/>
    <n v="1.9999999998835847"/>
    <n v="0"/>
  </r>
  <r>
    <s v="D1965"/>
    <n v="1"/>
    <d v="2024-02-10T05:00:00"/>
    <s v="2024-02-10 17:00:00"/>
    <s v="2024-02-10 15:00:00"/>
    <s v="2024-02-10 05:00:00"/>
    <x v="0"/>
    <x v="0"/>
    <x v="4"/>
    <n v="737"/>
    <n v="2028"/>
    <n v="0.22930800542740842"/>
    <n v="1380"/>
    <n v="648"/>
    <n v="22"/>
    <s v="W Pass"/>
    <x v="3"/>
    <s v="High"/>
    <s v="DRV45"/>
    <x v="4"/>
    <s v="External"/>
    <x v="0"/>
    <s v="North_External"/>
    <n v="2.0000000000582077"/>
    <n v="0"/>
  </r>
  <r>
    <s v="D1966"/>
    <n v="1"/>
    <d v="2024-02-10T06:00:00"/>
    <s v="2024-02-10 18:00:00"/>
    <s v="2024-02-10 16:00:00"/>
    <s v="2024-02-10 06:00:00"/>
    <x v="0"/>
    <x v="0"/>
    <x v="2"/>
    <n v="243"/>
    <n v="1188"/>
    <n v="0.40740740740740738"/>
    <n v="479"/>
    <n v="709"/>
    <n v="8"/>
    <s v="W Pass"/>
    <x v="3"/>
    <s v="Medium"/>
    <s v="DRV44"/>
    <x v="2"/>
    <s v="External"/>
    <x v="3"/>
    <s v="East_External"/>
    <n v="2.0000000000582077"/>
    <n v="0"/>
  </r>
  <r>
    <s v="D1967"/>
    <n v="1"/>
    <d v="2024-02-10T07:00:00"/>
    <s v="2024-02-10 19:00:00"/>
    <s v="2024-02-10 17:00:00"/>
    <s v="2024-02-10 07:00:00"/>
    <x v="0"/>
    <x v="0"/>
    <x v="0"/>
    <n v="801"/>
    <n v="2464"/>
    <n v="0.25634623387432376"/>
    <n v="1846"/>
    <n v="618"/>
    <n v="2"/>
    <s v="W Pass"/>
    <x v="1"/>
    <s v="Medium"/>
    <s v="DRV25"/>
    <x v="0"/>
    <s v="Internal"/>
    <x v="2"/>
    <s v="South_Internal"/>
    <n v="1.9999999998835847"/>
    <n v="0"/>
  </r>
  <r>
    <s v="D1968"/>
    <n v="1"/>
    <d v="2024-02-10T08:00:00"/>
    <s v="2024-02-10 20:00:00"/>
    <s v="2024-02-10 18:00:00"/>
    <s v="2024-02-10 08:00:00"/>
    <x v="0"/>
    <x v="0"/>
    <x v="5"/>
    <n v="476"/>
    <n v="1053"/>
    <n v="0.18434873949579833"/>
    <n v="504"/>
    <n v="549"/>
    <n v="24"/>
    <s v="W Pass"/>
    <x v="3"/>
    <s v="High"/>
    <s v="DRV29"/>
    <x v="3"/>
    <s v="Internal"/>
    <x v="5"/>
    <s v="Central_Internal"/>
    <n v="2.0000000000582077"/>
    <n v="0"/>
  </r>
  <r>
    <s v="D1969"/>
    <n v="1"/>
    <d v="2024-02-10T09:00:00"/>
    <s v="2024-02-10 21:00:00"/>
    <s v="2024-02-10 19:00:00"/>
    <s v="2024-02-10 09:00:00"/>
    <x v="0"/>
    <x v="0"/>
    <x v="5"/>
    <n v="414"/>
    <n v="4444"/>
    <n v="0.89452495974235102"/>
    <n v="3818"/>
    <n v="626"/>
    <n v="9"/>
    <s v="W Pass"/>
    <x v="2"/>
    <s v="Urgent"/>
    <s v="DRV46"/>
    <x v="1"/>
    <s v="External"/>
    <x v="4"/>
    <s v="West_External"/>
    <n v="2.0000000000582077"/>
    <n v="0"/>
  </r>
  <r>
    <s v="D1970"/>
    <n v="1"/>
    <d v="2024-02-10T10:00:00"/>
    <s v="2024-02-10 22:00:00"/>
    <s v="2024-02-10 20:00:00"/>
    <s v="2024-02-10 10:00:00"/>
    <x v="0"/>
    <x v="0"/>
    <x v="0"/>
    <n v="390"/>
    <n v="1876"/>
    <n v="0.40085470085470087"/>
    <n v="1266"/>
    <n v="610"/>
    <n v="12"/>
    <s v="W Pass"/>
    <x v="1"/>
    <s v="Urgent"/>
    <s v="DRV11"/>
    <x v="3"/>
    <s v="External"/>
    <x v="0"/>
    <s v="Central_External"/>
    <n v="1.9999999998835847"/>
    <n v="0"/>
  </r>
  <r>
    <s v="D1971"/>
    <n v="1"/>
    <d v="2024-02-10T11:00:00"/>
    <s v="2024-02-10 23:00:00"/>
    <s v="2024-02-10 21:00:00"/>
    <s v="2024-02-10 11:00:00"/>
    <x v="0"/>
    <x v="0"/>
    <x v="5"/>
    <n v="167"/>
    <n v="4845"/>
    <n v="2.4176646706586826"/>
    <n v="4442"/>
    <n v="403"/>
    <n v="3"/>
    <s v="W Pass"/>
    <x v="0"/>
    <s v="Medium"/>
    <s v="DRV34"/>
    <x v="3"/>
    <s v="External"/>
    <x v="0"/>
    <s v="Central_External"/>
    <n v="2.0000000000582077"/>
    <n v="0"/>
  </r>
  <r>
    <s v="D1972"/>
    <n v="1"/>
    <d v="2024-02-10T12:00:00"/>
    <s v="2024-02-11 00:00:00"/>
    <s v="2024-02-10 22:00:00"/>
    <s v="2024-02-10 12:00:00"/>
    <x v="0"/>
    <x v="0"/>
    <x v="0"/>
    <n v="882"/>
    <n v="2388"/>
    <n v="0.2256235827664399"/>
    <n v="2203"/>
    <n v="185"/>
    <n v="29"/>
    <s v="W Pass"/>
    <x v="0"/>
    <s v="Medium"/>
    <s v="DRV2"/>
    <x v="4"/>
    <s v="Internal"/>
    <x v="3"/>
    <s v="North_Internal"/>
    <n v="2.0000000000582077"/>
    <n v="0"/>
  </r>
  <r>
    <s v="D1973"/>
    <n v="1"/>
    <d v="2024-02-10T13:00:00"/>
    <s v="2024-02-11 01:00:00"/>
    <s v="2024-02-10 23:00:00"/>
    <s v="2024-02-10 13:00:00"/>
    <x v="0"/>
    <x v="0"/>
    <x v="5"/>
    <n v="542"/>
    <n v="2969"/>
    <n v="0.45648831488314884"/>
    <n v="2645"/>
    <n v="324"/>
    <n v="20"/>
    <s v="W Pass"/>
    <x v="0"/>
    <s v="High"/>
    <s v="DRV27"/>
    <x v="1"/>
    <s v="External"/>
    <x v="1"/>
    <s v="West_External"/>
    <n v="1.9999999998835847"/>
    <n v="0"/>
  </r>
  <r>
    <s v="D1974"/>
    <n v="1"/>
    <d v="2024-02-10T14:00:00"/>
    <s v="2024-02-11 02:00:00"/>
    <s v="2024-02-11 00:00:00"/>
    <s v="2024-02-10 14:00:00"/>
    <x v="0"/>
    <x v="0"/>
    <x v="1"/>
    <n v="829"/>
    <n v="1590"/>
    <n v="0.15983112183353437"/>
    <n v="801"/>
    <n v="789"/>
    <n v="9"/>
    <s v="W Pass"/>
    <x v="3"/>
    <s v="High"/>
    <s v="DRV18"/>
    <x v="2"/>
    <s v="External"/>
    <x v="3"/>
    <s v="East_External"/>
    <n v="2.0000000000582077"/>
    <n v="0"/>
  </r>
  <r>
    <s v="D1975"/>
    <n v="1"/>
    <d v="2024-02-10T15:00:00"/>
    <s v="2024-02-11 03:00:00"/>
    <s v="2024-02-11 01:00:00"/>
    <s v="2024-02-10 15:00:00"/>
    <x v="0"/>
    <x v="0"/>
    <x v="1"/>
    <n v="616"/>
    <n v="3427"/>
    <n v="0.46360930735930733"/>
    <n v="2940"/>
    <n v="487"/>
    <n v="27"/>
    <s v="W Pass"/>
    <x v="2"/>
    <s v="Medium"/>
    <s v="DRV19"/>
    <x v="4"/>
    <s v="External"/>
    <x v="0"/>
    <s v="North_External"/>
    <n v="2.0000000000582077"/>
    <n v="0"/>
  </r>
  <r>
    <s v="D1976"/>
    <n v="1"/>
    <d v="2024-02-10T16:00:00"/>
    <s v="2024-02-11 04:00:00"/>
    <s v="2024-02-11 02:00:00"/>
    <s v="2024-02-10 16:00:00"/>
    <x v="0"/>
    <x v="0"/>
    <x v="4"/>
    <n v="455"/>
    <n v="668"/>
    <n v="0.12234432234432234"/>
    <n v="249"/>
    <n v="419"/>
    <n v="20"/>
    <s v="W Pass"/>
    <x v="3"/>
    <s v="Low"/>
    <s v="DRV4"/>
    <x v="3"/>
    <s v="Internal"/>
    <x v="1"/>
    <s v="Central_Internal"/>
    <n v="1.9999999998835847"/>
    <n v="0"/>
  </r>
  <r>
    <s v="D1977"/>
    <n v="1"/>
    <d v="2024-02-10T17:00:00"/>
    <s v="2024-02-11 05:00:00"/>
    <s v="2024-02-11 03:00:00"/>
    <s v="2024-02-10 17:00:00"/>
    <x v="0"/>
    <x v="0"/>
    <x v="3"/>
    <n v="727"/>
    <n v="529"/>
    <n v="6.0637322329206787E-2"/>
    <n v="186"/>
    <n v="343"/>
    <n v="4"/>
    <s v="W Pass"/>
    <x v="2"/>
    <s v="High"/>
    <s v="DRV37"/>
    <x v="4"/>
    <s v="External"/>
    <x v="0"/>
    <s v="North_External"/>
    <n v="2.0000000000582077"/>
    <n v="0"/>
  </r>
  <r>
    <s v="D1978"/>
    <n v="1"/>
    <d v="2024-02-10T18:00:00"/>
    <s v="2024-02-11 06:00:00"/>
    <s v="2024-02-11 04:00:00"/>
    <s v="2024-02-10 18:00:00"/>
    <x v="0"/>
    <x v="0"/>
    <x v="0"/>
    <n v="50"/>
    <n v="1509"/>
    <n v="2.5150000000000001"/>
    <n v="960"/>
    <n v="549"/>
    <n v="19"/>
    <s v="W Pass"/>
    <x v="0"/>
    <s v="Medium"/>
    <s v="DRV36"/>
    <x v="4"/>
    <s v="Internal"/>
    <x v="0"/>
    <s v="North_Internal"/>
    <n v="2.0000000000582077"/>
    <n v="0"/>
  </r>
  <r>
    <s v="D1979"/>
    <n v="1"/>
    <d v="2024-02-10T19:00:00"/>
    <s v="2024-02-11 07:00:00"/>
    <s v="2024-02-11 05:00:00"/>
    <s v="2024-02-10 19:00:00"/>
    <x v="0"/>
    <x v="0"/>
    <x v="2"/>
    <n v="132"/>
    <n v="1751"/>
    <n v="1.105429292929293"/>
    <n v="1186"/>
    <n v="565"/>
    <n v="10"/>
    <s v="W Pass"/>
    <x v="1"/>
    <s v="Medium"/>
    <s v="DRV10"/>
    <x v="3"/>
    <s v="Internal"/>
    <x v="2"/>
    <s v="Central_Internal"/>
    <n v="1.9999999998835847"/>
    <n v="0"/>
  </r>
  <r>
    <s v="D1980"/>
    <n v="1"/>
    <d v="2024-02-10T20:00:00"/>
    <s v="2024-02-11 08:00:00"/>
    <s v="2024-02-11 06:00:00"/>
    <s v="2024-02-10 20:00:00"/>
    <x v="0"/>
    <x v="0"/>
    <x v="5"/>
    <n v="103"/>
    <n v="2790"/>
    <n v="2.2572815533980584"/>
    <n v="2178"/>
    <n v="612"/>
    <n v="26"/>
    <s v="W Pass"/>
    <x v="1"/>
    <s v="Urgent"/>
    <s v="DRV6"/>
    <x v="4"/>
    <s v="External"/>
    <x v="2"/>
    <s v="North_External"/>
    <n v="2.0000000000582077"/>
    <n v="0"/>
  </r>
  <r>
    <s v="D1981"/>
    <n v="1"/>
    <d v="2024-02-10T21:00:00"/>
    <s v="2024-02-11 09:00:00"/>
    <s v="2024-02-11 07:00:00"/>
    <s v="2024-02-10 21:00:00"/>
    <x v="0"/>
    <x v="0"/>
    <x v="0"/>
    <n v="93"/>
    <n v="535"/>
    <n v="0.47939068100358423"/>
    <n v="193"/>
    <n v="342"/>
    <n v="5"/>
    <s v="W Pass"/>
    <x v="3"/>
    <s v="Medium"/>
    <s v="DRV8"/>
    <x v="1"/>
    <s v="Internal"/>
    <x v="5"/>
    <s v="West_Internal"/>
    <n v="2.0000000000582077"/>
    <n v="0"/>
  </r>
  <r>
    <s v="D1982"/>
    <n v="1"/>
    <d v="2024-02-10T22:00:00"/>
    <s v="2024-02-11 10:00:00"/>
    <s v="2024-02-11 08:00:00"/>
    <s v="2024-02-10 22:00:00"/>
    <x v="0"/>
    <x v="0"/>
    <x v="2"/>
    <n v="115"/>
    <n v="985"/>
    <n v="0.71376811594202894"/>
    <n v="622"/>
    <n v="363"/>
    <n v="28"/>
    <s v="W Pass"/>
    <x v="3"/>
    <s v="Urgent"/>
    <s v="DRV30"/>
    <x v="3"/>
    <s v="External"/>
    <x v="3"/>
    <s v="Central_External"/>
    <n v="1.9999999998835847"/>
    <n v="0"/>
  </r>
  <r>
    <s v="D1983"/>
    <n v="1"/>
    <d v="2024-02-10T23:00:00"/>
    <s v="2024-02-11 11:00:00"/>
    <s v="2024-02-11 09:00:00"/>
    <s v="2024-02-10 23:00:00"/>
    <x v="0"/>
    <x v="0"/>
    <x v="0"/>
    <n v="465"/>
    <n v="1978"/>
    <n v="0.35448028673835125"/>
    <n v="1551"/>
    <n v="427"/>
    <n v="16"/>
    <s v="W Pass"/>
    <x v="2"/>
    <s v="Medium"/>
    <s v="DRV22"/>
    <x v="4"/>
    <s v="Internal"/>
    <x v="1"/>
    <s v="North_Internal"/>
    <n v="2.0000000000582077"/>
    <n v="0"/>
  </r>
  <r>
    <s v="D1984"/>
    <n v="1"/>
    <d v="2024-02-11T00:00:00"/>
    <s v="2024-02-11 12:00:00"/>
    <s v="2024-02-11 10:00:00"/>
    <s v="2024-02-11 00:00:00"/>
    <x v="0"/>
    <x v="0"/>
    <x v="3"/>
    <n v="583"/>
    <n v="2450"/>
    <n v="0.35020011435105775"/>
    <n v="1965"/>
    <n v="485"/>
    <n v="22"/>
    <s v="W Pass"/>
    <x v="1"/>
    <s v="High"/>
    <s v="DRV48"/>
    <x v="0"/>
    <s v="Internal"/>
    <x v="4"/>
    <s v="South_Internal"/>
    <n v="2.0000000000582077"/>
    <n v="0"/>
  </r>
  <r>
    <s v="D1985"/>
    <n v="1"/>
    <d v="2024-02-11T01:00:00"/>
    <s v="2024-02-11 13:00:00"/>
    <s v="2024-02-11 11:00:00"/>
    <s v="2024-02-11 01:00:00"/>
    <x v="0"/>
    <x v="0"/>
    <x v="4"/>
    <n v="930"/>
    <n v="3743"/>
    <n v="0.33539426523297489"/>
    <n v="3607"/>
    <n v="136"/>
    <n v="29"/>
    <s v="W Pass"/>
    <x v="0"/>
    <s v="Urgent"/>
    <s v="DRV32"/>
    <x v="1"/>
    <s v="Internal"/>
    <x v="0"/>
    <s v="West_Internal"/>
    <n v="1.9999999998835847"/>
    <n v="0"/>
  </r>
  <r>
    <s v="D1986"/>
    <n v="1"/>
    <d v="2024-02-11T02:00:00"/>
    <s v="2024-02-11 14:00:00"/>
    <s v="2024-02-11 12:00:00"/>
    <s v="2024-02-11 02:00:00"/>
    <x v="0"/>
    <x v="0"/>
    <x v="2"/>
    <n v="542"/>
    <n v="793"/>
    <n v="0.1219249692496925"/>
    <n v="208"/>
    <n v="585"/>
    <n v="14"/>
    <s v="W Pass"/>
    <x v="1"/>
    <s v="Urgent"/>
    <s v="DRV34"/>
    <x v="4"/>
    <s v="External"/>
    <x v="0"/>
    <s v="North_External"/>
    <n v="2.0000000000582077"/>
    <n v="0"/>
  </r>
  <r>
    <s v="D1987"/>
    <n v="1"/>
    <d v="2024-02-11T03:00:00"/>
    <s v="2024-02-11 15:00:00"/>
    <s v="2024-02-11 13:00:00"/>
    <s v="2024-02-11 03:00:00"/>
    <x v="0"/>
    <x v="0"/>
    <x v="0"/>
    <n v="141"/>
    <n v="1818"/>
    <n v="1.074468085106383"/>
    <n v="1128"/>
    <n v="690"/>
    <n v="4"/>
    <s v="W Pass"/>
    <x v="0"/>
    <s v="Urgent"/>
    <s v="DRV21"/>
    <x v="1"/>
    <s v="External"/>
    <x v="1"/>
    <s v="West_External"/>
    <n v="2.0000000000582077"/>
    <n v="0"/>
  </r>
  <r>
    <s v="D1988"/>
    <n v="1"/>
    <d v="2024-02-11T04:00:00"/>
    <s v="2024-02-11 16:00:00"/>
    <s v="2024-02-11 14:00:00"/>
    <s v="2024-02-11 04:00:00"/>
    <x v="0"/>
    <x v="0"/>
    <x v="5"/>
    <n v="417"/>
    <n v="3951"/>
    <n v="0.78956834532374098"/>
    <n v="3559"/>
    <n v="392"/>
    <n v="16"/>
    <s v="W Pass"/>
    <x v="3"/>
    <s v="Medium"/>
    <s v="DRV16"/>
    <x v="2"/>
    <s v="External"/>
    <x v="0"/>
    <s v="East_External"/>
    <n v="1.9999999998835847"/>
    <n v="0"/>
  </r>
  <r>
    <s v="D1989"/>
    <n v="1"/>
    <d v="2024-02-11T05:00:00"/>
    <s v="2024-02-11 17:00:00"/>
    <s v="2024-02-11 15:00:00"/>
    <s v="2024-02-11 05:00:00"/>
    <x v="0"/>
    <x v="0"/>
    <x v="1"/>
    <n v="432"/>
    <n v="1151"/>
    <n v="0.22202932098765432"/>
    <n v="729"/>
    <n v="422"/>
    <n v="5"/>
    <s v="W Pass"/>
    <x v="1"/>
    <s v="Low"/>
    <s v="DRV46"/>
    <x v="4"/>
    <s v="Internal"/>
    <x v="5"/>
    <s v="North_Internal"/>
    <n v="2.0000000000582077"/>
    <n v="0"/>
  </r>
  <r>
    <s v="D1990"/>
    <n v="1"/>
    <d v="2024-02-11T06:00:00"/>
    <s v="2024-02-11 18:00:00"/>
    <s v="2024-02-11 16:00:00"/>
    <s v="2024-02-11 06:00:00"/>
    <x v="0"/>
    <x v="0"/>
    <x v="1"/>
    <n v="322"/>
    <n v="3271"/>
    <n v="0.84653209109730854"/>
    <n v="2732"/>
    <n v="539"/>
    <n v="17"/>
    <s v="W Pass"/>
    <x v="0"/>
    <s v="High"/>
    <s v="DRV16"/>
    <x v="3"/>
    <s v="Internal"/>
    <x v="3"/>
    <s v="Central_Internal"/>
    <n v="2.0000000000582077"/>
    <n v="0"/>
  </r>
  <r>
    <s v="D1991"/>
    <n v="1"/>
    <d v="2024-02-11T07:00:00"/>
    <s v="2024-02-11 19:00:00"/>
    <s v="2024-02-11 17:00:00"/>
    <s v="2024-02-11 07:00:00"/>
    <x v="0"/>
    <x v="0"/>
    <x v="0"/>
    <n v="641"/>
    <n v="2900"/>
    <n v="0.37701508060322414"/>
    <n v="2707"/>
    <n v="193"/>
    <n v="23"/>
    <s v="W Pass"/>
    <x v="0"/>
    <s v="Low"/>
    <s v="DRV47"/>
    <x v="2"/>
    <s v="Internal"/>
    <x v="1"/>
    <s v="East_Internal"/>
    <n v="1.9999999998835847"/>
    <n v="0"/>
  </r>
  <r>
    <s v="D1992"/>
    <n v="1"/>
    <d v="2024-02-11T08:00:00"/>
    <s v="2024-02-11 20:00:00"/>
    <s v="2024-02-11 18:00:00"/>
    <s v="2024-02-11 08:00:00"/>
    <x v="0"/>
    <x v="0"/>
    <x v="0"/>
    <n v="573"/>
    <n v="1821"/>
    <n v="0.2648342059336824"/>
    <n v="1607"/>
    <n v="214"/>
    <n v="5"/>
    <s v="W Pass"/>
    <x v="3"/>
    <s v="Low"/>
    <s v="DRV48"/>
    <x v="4"/>
    <s v="Internal"/>
    <x v="3"/>
    <s v="North_Internal"/>
    <n v="2.0000000000582077"/>
    <n v="0"/>
  </r>
  <r>
    <s v="D1993"/>
    <n v="1"/>
    <d v="2024-02-11T09:00:00"/>
    <s v="2024-02-11 21:00:00"/>
    <s v="2024-02-11 19:00:00"/>
    <s v="2024-02-11 09:00:00"/>
    <x v="0"/>
    <x v="0"/>
    <x v="4"/>
    <n v="426"/>
    <n v="3403"/>
    <n v="0.66568857589984354"/>
    <n v="3188"/>
    <n v="215"/>
    <n v="11"/>
    <s v="W Pass"/>
    <x v="2"/>
    <s v="Urgent"/>
    <s v="DRV13"/>
    <x v="1"/>
    <s v="External"/>
    <x v="5"/>
    <s v="West_External"/>
    <n v="2.0000000000582077"/>
    <n v="0"/>
  </r>
  <r>
    <s v="D1994"/>
    <n v="1"/>
    <d v="2024-02-11T10:00:00"/>
    <s v="2024-02-11 22:00:00"/>
    <s v="2024-02-11 20:00:00"/>
    <s v="2024-02-11 10:00:00"/>
    <x v="0"/>
    <x v="0"/>
    <x v="3"/>
    <n v="493"/>
    <n v="2348"/>
    <n v="0.3968897903989182"/>
    <n v="1896"/>
    <n v="452"/>
    <n v="14"/>
    <s v="W Pass"/>
    <x v="3"/>
    <s v="Urgent"/>
    <s v="DRV34"/>
    <x v="3"/>
    <s v="External"/>
    <x v="0"/>
    <s v="Central_External"/>
    <n v="1.9999999998835847"/>
    <n v="0"/>
  </r>
  <r>
    <s v="D1995"/>
    <n v="1"/>
    <d v="2024-02-11T11:00:00"/>
    <s v="2024-02-11 23:00:00"/>
    <s v="2024-02-11 21:00:00"/>
    <s v="2024-02-11 11:00:00"/>
    <x v="0"/>
    <x v="0"/>
    <x v="4"/>
    <n v="843"/>
    <n v="4658"/>
    <n v="0.46045867931988926"/>
    <n v="4131"/>
    <n v="527"/>
    <n v="29"/>
    <s v="W Pass"/>
    <x v="3"/>
    <s v="Urgent"/>
    <s v="DRV31"/>
    <x v="4"/>
    <s v="External"/>
    <x v="5"/>
    <s v="North_External"/>
    <n v="2.0000000000582077"/>
    <n v="0"/>
  </r>
  <r>
    <s v="D1996"/>
    <n v="1"/>
    <d v="2024-02-11T12:00:00"/>
    <s v="2024-02-12 00:00:00"/>
    <s v="2024-02-11 22:00:00"/>
    <s v="2024-02-11 12:00:00"/>
    <x v="0"/>
    <x v="0"/>
    <x v="4"/>
    <n v="525"/>
    <n v="2325"/>
    <n v="0.36904761904761907"/>
    <n v="2121"/>
    <n v="204"/>
    <n v="5"/>
    <s v="W Pass"/>
    <x v="1"/>
    <s v="High"/>
    <s v="DRV7"/>
    <x v="2"/>
    <s v="External"/>
    <x v="4"/>
    <s v="East_External"/>
    <n v="2.0000000000582077"/>
    <n v="0"/>
  </r>
  <r>
    <s v="D1997"/>
    <n v="1"/>
    <d v="2024-02-11T13:00:00"/>
    <s v="2024-02-12 01:00:00"/>
    <s v="2024-02-11 23:00:00"/>
    <s v="2024-02-11 13:00:00"/>
    <x v="0"/>
    <x v="0"/>
    <x v="3"/>
    <n v="137"/>
    <n v="2897"/>
    <n v="1.7621654501216546"/>
    <n v="2636"/>
    <n v="261"/>
    <n v="23"/>
    <s v="W Pass"/>
    <x v="3"/>
    <s v="High"/>
    <s v="DRV45"/>
    <x v="4"/>
    <s v="Internal"/>
    <x v="5"/>
    <s v="North_Internal"/>
    <n v="1.9999999998835847"/>
    <n v="0"/>
  </r>
  <r>
    <s v="D1998"/>
    <n v="1"/>
    <d v="2024-02-11T14:00:00"/>
    <s v="2024-02-12 02:00:00"/>
    <s v="2024-02-12 00:00:00"/>
    <s v="2024-02-11 14:00:00"/>
    <x v="0"/>
    <x v="0"/>
    <x v="0"/>
    <n v="866"/>
    <n v="4641"/>
    <n v="0.44659353348729791"/>
    <n v="4247"/>
    <n v="394"/>
    <n v="22"/>
    <s v="W Pass"/>
    <x v="1"/>
    <s v="Low"/>
    <s v="DRV5"/>
    <x v="4"/>
    <s v="Internal"/>
    <x v="0"/>
    <s v="North_Internal"/>
    <n v="2.0000000000582077"/>
    <n v="0"/>
  </r>
  <r>
    <s v="D1999"/>
    <n v="1"/>
    <d v="2024-02-11T15:00:00"/>
    <s v="2024-02-12 03:00:00"/>
    <s v="2024-02-12 01:00:00"/>
    <s v="2024-02-11 15:00:00"/>
    <x v="0"/>
    <x v="0"/>
    <x v="1"/>
    <n v="680"/>
    <n v="4782"/>
    <n v="0.58602941176470591"/>
    <n v="4055"/>
    <n v="727"/>
    <n v="22"/>
    <s v="W Pass"/>
    <x v="3"/>
    <s v="Medium"/>
    <s v="DRV30"/>
    <x v="4"/>
    <s v="Internal"/>
    <x v="3"/>
    <s v="North_Internal"/>
    <n v="2.0000000000582077"/>
    <n v="0"/>
  </r>
  <r>
    <m/>
    <m/>
    <m/>
    <m/>
    <m/>
    <m/>
    <x v="1"/>
    <x v="1"/>
    <x v="6"/>
    <m/>
    <m/>
    <m/>
    <m/>
    <m/>
    <m/>
    <m/>
    <x v="4"/>
    <m/>
    <m/>
    <x v="5"/>
    <m/>
    <x v="0"/>
    <m/>
    <m/>
    <m/>
  </r>
  <r>
    <m/>
    <m/>
    <m/>
    <m/>
    <m/>
    <m/>
    <x v="1"/>
    <x v="1"/>
    <x v="6"/>
    <m/>
    <m/>
    <m/>
    <m/>
    <m/>
    <m/>
    <m/>
    <x v="4"/>
    <m/>
    <m/>
    <x v="5"/>
    <m/>
    <x v="0"/>
    <m/>
    <m/>
    <m/>
  </r>
  <r>
    <m/>
    <m/>
    <m/>
    <m/>
    <m/>
    <m/>
    <x v="1"/>
    <x v="1"/>
    <x v="6"/>
    <m/>
    <m/>
    <m/>
    <m/>
    <m/>
    <m/>
    <m/>
    <x v="4"/>
    <m/>
    <m/>
    <x v="5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7F7B6-313A-417C-BD02-07A3F9BF1B9F}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1" firstHeaderRow="0" firstDataRow="1" firstDataCol="1" rowPageCount="2" colPageCount="1"/>
  <pivotFields count="20">
    <pivotField showAll="0"/>
    <pivotField showAll="0"/>
    <pivotField numFmtId="165" showAll="0"/>
    <pivotField showAll="0"/>
    <pivotField showAll="0"/>
    <pivotField axis="axisRow" showAll="0">
      <items count="7">
        <item x="2"/>
        <item x="0"/>
        <item x="5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1"/>
        <item x="0"/>
        <item t="default"/>
      </items>
    </pivotField>
    <pivotField axis="axisPage" dataField="1" multipleItemSelectionAllowed="1" showAll="0">
      <items count="2">
        <item x="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8" hier="-1"/>
    <pageField fld="19" hier="-1"/>
  </pageFields>
  <dataFields count="3">
    <dataField name="Sum of  Delivery Delay" fld="18" baseField="0" baseItem="0"/>
    <dataField name="Average of  Delivery Delay2" fld="18" subtotal="average" baseField="0" baseItem="0"/>
    <dataField name="Average of Delivery Success" fld="19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DB73B-5666-4EFF-8A61-F2EA35B45B8A}" name="PivotTable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9" firstHeaderRow="0" firstDataRow="1" firstDataCol="1" rowPageCount="1" colPageCount="1"/>
  <pivotFields count="20">
    <pivotField showAll="0"/>
    <pivotField showAll="0"/>
    <pivotField numFmtId="165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multipleItemSelectionAllowed="1" showAll="0">
      <items count="6">
        <item h="1" x="3"/>
        <item x="2"/>
        <item h="1" x="4"/>
        <item h="1" x="0"/>
        <item h="1" x="1"/>
        <item t="default"/>
      </items>
    </pivotField>
    <pivotField showAll="0"/>
    <pivotField showAll="0"/>
    <pivotField showAll="0"/>
    <pivotField axis="axisPage" dataField="1" multipleItemSelectionAllowed="1"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8" hier="-1"/>
  </pageFields>
  <dataFields count="5">
    <dataField name="Average of  Delivery Delay2" fld="18" subtotal="average" baseField="0" baseItem="0"/>
    <dataField name="Sum of  Delivery Delay2" fld="18" showDataAs="percentOfTotal" baseField="0" baseItem="0" numFmtId="10"/>
    <dataField name="Sum of  Delivery Delay" fld="18" baseField="0" baseItem="0"/>
    <dataField name="Sum of Revenue ($)" fld="7" baseField="0" baseItem="0"/>
    <dataField name="Sum of Delivery Success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FFD39-8D53-4BF7-A8FA-A0F3D3E7C726}" name="PivotTable11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axis="axisRow" showAll="0">
      <items count="8">
        <item x="2"/>
        <item x="0"/>
        <item x="5"/>
        <item x="1"/>
        <item x="4"/>
        <item x="3"/>
        <item x="6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axis="axisPage" multipleItemSelectionAllowed="1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7"/>
    <field x="8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6" hier="-1"/>
  </pageFields>
  <dataFields count="4">
    <dataField name="Sum of Fuel Cost ($)" fld="13" baseField="0" baseItem="0"/>
    <dataField name="Sum of  Delivery Delay" fld="23" baseField="0" baseItem="0"/>
    <dataField name="Sum of Revenue ($)" fld="10" baseField="0" baseItem="0"/>
    <dataField name="Sum of Profit" fld="12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66F3F-4057-4ED7-A540-C9ACC1BCAAC8}" name="PivotTable12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 sortType="ascending">
      <items count="6">
        <item x="1"/>
        <item x="3"/>
        <item x="0"/>
        <item x="2"/>
        <item h="1" x="4"/>
        <item t="default"/>
      </items>
    </pivotField>
    <pivotField showAll="0"/>
    <pivotField showAll="0"/>
    <pivotField axis="axisRow" showAll="0">
      <items count="7">
        <item x="3"/>
        <item x="2"/>
        <item x="4"/>
        <item x="0"/>
        <item x="1"/>
        <item h="1" x="5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 Delivery Delay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844BD-D4D9-4FAC-9525-951C215CC830}" name="PivotTable15" cacheId="6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H9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 Efficiency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7">
      <autoFilter ref="A1">
        <filterColumn colId="0">
          <top10 val="10" filterVal="10"/>
        </filterColumn>
      </autoFilter>
    </filter>
  </filters>
  <rowHierarchiesUsage count="1">
    <rowHierarchyUsage hierarchyUsage="16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Y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66E9-A791-424C-A903-556A7ED8D469}">
  <dimension ref="A1:D11"/>
  <sheetViews>
    <sheetView workbookViewId="0">
      <selection activeCell="C11" sqref="C11"/>
    </sheetView>
  </sheetViews>
  <sheetFormatPr defaultRowHeight="14.5" x14ac:dyDescent="0.35"/>
  <cols>
    <col min="1" max="1" width="14.36328125" bestFit="1" customWidth="1"/>
    <col min="2" max="2" width="19.54296875" bestFit="1" customWidth="1"/>
    <col min="3" max="3" width="23.7265625" bestFit="1" customWidth="1"/>
    <col min="4" max="4" width="23.90625" bestFit="1" customWidth="1"/>
  </cols>
  <sheetData>
    <row r="1" spans="1:4" x14ac:dyDescent="0.35">
      <c r="A1" s="6" t="s">
        <v>2100</v>
      </c>
      <c r="B1" t="s">
        <v>2108</v>
      </c>
    </row>
    <row r="2" spans="1:4" x14ac:dyDescent="0.35">
      <c r="A2" s="6" t="s">
        <v>2101</v>
      </c>
      <c r="B2" s="7">
        <v>0</v>
      </c>
    </row>
    <row r="4" spans="1:4" x14ac:dyDescent="0.35">
      <c r="A4" s="6" t="s">
        <v>2103</v>
      </c>
      <c r="B4" t="s">
        <v>2105</v>
      </c>
      <c r="C4" t="s">
        <v>2112</v>
      </c>
      <c r="D4" t="s">
        <v>2107</v>
      </c>
    </row>
    <row r="5" spans="1:4" x14ac:dyDescent="0.35">
      <c r="A5" s="7" t="s">
        <v>2029</v>
      </c>
      <c r="B5" s="8">
        <v>376.00000000064028</v>
      </c>
      <c r="C5" s="8">
        <v>2.0000000000034057</v>
      </c>
      <c r="D5" s="8">
        <v>0</v>
      </c>
    </row>
    <row r="6" spans="1:4" x14ac:dyDescent="0.35">
      <c r="A6" s="7" t="s">
        <v>2027</v>
      </c>
      <c r="B6" s="8">
        <v>316.00000000098953</v>
      </c>
      <c r="C6" s="8">
        <v>2.000000000006263</v>
      </c>
      <c r="D6" s="8">
        <v>0</v>
      </c>
    </row>
    <row r="7" spans="1:4" x14ac:dyDescent="0.35">
      <c r="A7" s="7" t="s">
        <v>2032</v>
      </c>
      <c r="B7" s="8">
        <v>318.00000000034925</v>
      </c>
      <c r="C7" s="8">
        <v>2.0000000000021965</v>
      </c>
      <c r="D7" s="8">
        <v>0</v>
      </c>
    </row>
    <row r="8" spans="1:4" x14ac:dyDescent="0.35">
      <c r="A8" s="7" t="s">
        <v>2028</v>
      </c>
      <c r="B8" s="8">
        <v>293.99999999947613</v>
      </c>
      <c r="C8" s="8">
        <v>1.9999999999964362</v>
      </c>
      <c r="D8" s="8">
        <v>0</v>
      </c>
    </row>
    <row r="9" spans="1:4" x14ac:dyDescent="0.35">
      <c r="A9" s="7" t="s">
        <v>2031</v>
      </c>
      <c r="B9" s="8">
        <v>317.99999999877764</v>
      </c>
      <c r="C9" s="8">
        <v>1.9999999999923121</v>
      </c>
      <c r="D9" s="8">
        <v>0</v>
      </c>
    </row>
    <row r="10" spans="1:4" x14ac:dyDescent="0.35">
      <c r="A10" s="7" t="s">
        <v>2030</v>
      </c>
      <c r="B10" s="8">
        <v>377.99999999982538</v>
      </c>
      <c r="C10" s="8">
        <v>1.9999999999990761</v>
      </c>
      <c r="D10" s="8">
        <v>0</v>
      </c>
    </row>
    <row r="11" spans="1:4" x14ac:dyDescent="0.35">
      <c r="A11" s="7" t="s">
        <v>2104</v>
      </c>
      <c r="B11" s="8">
        <v>2000.0000000000582</v>
      </c>
      <c r="C11" s="8">
        <v>2.0000000000000582</v>
      </c>
      <c r="D11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8965-5D39-47B9-87D4-D7D34269EE96}">
  <dimension ref="A2:F9"/>
  <sheetViews>
    <sheetView workbookViewId="0">
      <selection activeCell="B10" sqref="B10"/>
    </sheetView>
  </sheetViews>
  <sheetFormatPr defaultRowHeight="14.5" x14ac:dyDescent="0.35"/>
  <cols>
    <col min="1" max="1" width="13.1796875" bestFit="1" customWidth="1"/>
    <col min="2" max="2" width="23.7265625" bestFit="1" customWidth="1"/>
    <col min="3" max="3" width="20.54296875" bestFit="1" customWidth="1"/>
    <col min="4" max="4" width="19.54296875" bestFit="1" customWidth="1"/>
    <col min="5" max="5" width="17.1796875" bestFit="1" customWidth="1"/>
    <col min="6" max="6" width="20.7265625" bestFit="1" customWidth="1"/>
    <col min="7" max="7" width="22" bestFit="1" customWidth="1"/>
  </cols>
  <sheetData>
    <row r="2" spans="1:6" x14ac:dyDescent="0.35">
      <c r="A2" s="6" t="s">
        <v>2100</v>
      </c>
      <c r="B2" t="s">
        <v>2108</v>
      </c>
    </row>
    <row r="4" spans="1:6" x14ac:dyDescent="0.35">
      <c r="A4" s="6" t="s">
        <v>2103</v>
      </c>
      <c r="B4" t="s">
        <v>2112</v>
      </c>
      <c r="C4" t="s">
        <v>2111</v>
      </c>
      <c r="D4" t="s">
        <v>2105</v>
      </c>
      <c r="E4" t="s">
        <v>2114</v>
      </c>
      <c r="F4" t="s">
        <v>2106</v>
      </c>
    </row>
    <row r="5" spans="1:6" x14ac:dyDescent="0.35">
      <c r="A5" s="7" t="s">
        <v>2039</v>
      </c>
      <c r="B5" s="8">
        <v>1.9999999999966547</v>
      </c>
      <c r="C5" s="10">
        <v>0.26099999999955587</v>
      </c>
      <c r="D5" s="8">
        <v>521.99999999912689</v>
      </c>
      <c r="E5" s="8">
        <v>731014</v>
      </c>
      <c r="F5" s="8">
        <v>0</v>
      </c>
    </row>
    <row r="6" spans="1:6" x14ac:dyDescent="0.35">
      <c r="A6" s="7" t="s">
        <v>2040</v>
      </c>
      <c r="B6" s="8">
        <v>1.9999999999983959</v>
      </c>
      <c r="C6" s="10">
        <v>0.25399999999978889</v>
      </c>
      <c r="D6" s="8">
        <v>507.99999999959255</v>
      </c>
      <c r="E6" s="8">
        <v>709555</v>
      </c>
      <c r="F6" s="8">
        <v>0</v>
      </c>
    </row>
    <row r="7" spans="1:6" x14ac:dyDescent="0.35">
      <c r="A7" s="7" t="s">
        <v>2038</v>
      </c>
      <c r="B7" s="8">
        <v>2.0000000000085181</v>
      </c>
      <c r="C7" s="10">
        <v>0.24600000000104058</v>
      </c>
      <c r="D7" s="8">
        <v>492.00000000209548</v>
      </c>
      <c r="E7" s="8">
        <v>684115</v>
      </c>
      <c r="F7" s="8">
        <v>0</v>
      </c>
    </row>
    <row r="8" spans="1:6" x14ac:dyDescent="0.35">
      <c r="A8" s="7" t="s">
        <v>2037</v>
      </c>
      <c r="B8" s="8">
        <v>1.9999999999968339</v>
      </c>
      <c r="C8" s="10">
        <v>0.23899999999961469</v>
      </c>
      <c r="D8" s="8">
        <v>477.9999999992433</v>
      </c>
      <c r="E8" s="8">
        <v>619955</v>
      </c>
      <c r="F8" s="8">
        <v>0</v>
      </c>
    </row>
    <row r="9" spans="1:6" x14ac:dyDescent="0.35">
      <c r="A9" s="7" t="s">
        <v>2104</v>
      </c>
      <c r="B9" s="8">
        <v>2.0000000000000582</v>
      </c>
      <c r="C9" s="10">
        <v>1</v>
      </c>
      <c r="D9" s="8">
        <v>2000.0000000000582</v>
      </c>
      <c r="E9" s="8">
        <v>2744639</v>
      </c>
      <c r="F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7179-882A-4FAD-BE81-F7BD0A425C7E}">
  <dimension ref="A1:E11"/>
  <sheetViews>
    <sheetView workbookViewId="0">
      <selection activeCell="C21" sqref="C21"/>
    </sheetView>
  </sheetViews>
  <sheetFormatPr defaultRowHeight="14.5" x14ac:dyDescent="0.35"/>
  <cols>
    <col min="1" max="1" width="12.36328125" bestFit="1" customWidth="1"/>
    <col min="2" max="2" width="17.6328125" bestFit="1" customWidth="1"/>
    <col min="3" max="3" width="19.54296875" bestFit="1" customWidth="1"/>
    <col min="4" max="4" width="17.1796875" bestFit="1" customWidth="1"/>
    <col min="5" max="5" width="11.81640625" bestFit="1" customWidth="1"/>
  </cols>
  <sheetData>
    <row r="1" spans="1:5" x14ac:dyDescent="0.35">
      <c r="A1" s="6" t="s">
        <v>9</v>
      </c>
      <c r="B1" t="s">
        <v>2108</v>
      </c>
    </row>
    <row r="3" spans="1:5" x14ac:dyDescent="0.35">
      <c r="A3" s="6" t="s">
        <v>2103</v>
      </c>
      <c r="B3" t="s">
        <v>2117</v>
      </c>
      <c r="C3" t="s">
        <v>2105</v>
      </c>
      <c r="D3" t="s">
        <v>2114</v>
      </c>
      <c r="E3" t="s">
        <v>2120</v>
      </c>
    </row>
    <row r="4" spans="1:5" x14ac:dyDescent="0.35">
      <c r="A4" s="7" t="s">
        <v>2116</v>
      </c>
      <c r="B4" s="8">
        <v>422286</v>
      </c>
      <c r="C4" s="8">
        <v>2000.0000000000582</v>
      </c>
      <c r="D4" s="8">
        <v>2744639</v>
      </c>
      <c r="E4" s="10">
        <v>1</v>
      </c>
    </row>
    <row r="5" spans="1:5" x14ac:dyDescent="0.35">
      <c r="A5" s="9" t="s">
        <v>2029</v>
      </c>
      <c r="B5" s="8">
        <v>81090</v>
      </c>
      <c r="C5" s="8">
        <v>376.00000000064028</v>
      </c>
      <c r="D5" s="8">
        <v>505516</v>
      </c>
      <c r="E5" s="10">
        <v>0.18275688493523595</v>
      </c>
    </row>
    <row r="6" spans="1:5" x14ac:dyDescent="0.35">
      <c r="A6" s="9" t="s">
        <v>2027</v>
      </c>
      <c r="B6" s="8">
        <v>66624</v>
      </c>
      <c r="C6" s="8">
        <v>316.00000000098953</v>
      </c>
      <c r="D6" s="8">
        <v>436916</v>
      </c>
      <c r="E6" s="10">
        <v>0.15944690578908546</v>
      </c>
    </row>
    <row r="7" spans="1:5" x14ac:dyDescent="0.35">
      <c r="A7" s="9" t="s">
        <v>2032</v>
      </c>
      <c r="B7" s="8">
        <v>66290</v>
      </c>
      <c r="C7" s="8">
        <v>318.00000000034925</v>
      </c>
      <c r="D7" s="8">
        <v>451105</v>
      </c>
      <c r="E7" s="10">
        <v>0.16570047705925844</v>
      </c>
    </row>
    <row r="8" spans="1:5" x14ac:dyDescent="0.35">
      <c r="A8" s="9" t="s">
        <v>2028</v>
      </c>
      <c r="B8" s="8">
        <v>66414</v>
      </c>
      <c r="C8" s="8">
        <v>293.99999999947613</v>
      </c>
      <c r="D8" s="8">
        <v>402911</v>
      </c>
      <c r="E8" s="10">
        <v>0.14489485448594594</v>
      </c>
    </row>
    <row r="9" spans="1:5" x14ac:dyDescent="0.35">
      <c r="A9" s="9" t="s">
        <v>2031</v>
      </c>
      <c r="B9" s="8">
        <v>64414</v>
      </c>
      <c r="C9" s="8">
        <v>317.99999999877764</v>
      </c>
      <c r="D9" s="8">
        <v>436100</v>
      </c>
      <c r="E9" s="10">
        <v>0.16004715906668796</v>
      </c>
    </row>
    <row r="10" spans="1:5" x14ac:dyDescent="0.35">
      <c r="A10" s="9" t="s">
        <v>2030</v>
      </c>
      <c r="B10" s="8">
        <v>77454</v>
      </c>
      <c r="C10" s="8">
        <v>377.99999999982538</v>
      </c>
      <c r="D10" s="8">
        <v>512091</v>
      </c>
      <c r="E10" s="10">
        <v>0.18715371866378624</v>
      </c>
    </row>
    <row r="11" spans="1:5" x14ac:dyDescent="0.35">
      <c r="A11" s="7" t="s">
        <v>2104</v>
      </c>
      <c r="B11" s="8">
        <v>422286</v>
      </c>
      <c r="C11" s="8">
        <v>2000.0000000000582</v>
      </c>
      <c r="D11" s="8">
        <v>2744639</v>
      </c>
      <c r="E11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4DFF-6C41-45BB-A75C-3326D96CF92B}">
  <dimension ref="A3:F10"/>
  <sheetViews>
    <sheetView workbookViewId="0">
      <selection activeCell="A6" sqref="A6:F6"/>
      <pivotSelection pane="bottomRight" showHeader="1" extendable="1" axis="axisRow" start="1" max="6" activeRow="5" previousRow="5" click="1" r:id="rId1">
        <pivotArea dataOnly="0" fieldPosition="0">
          <references count="1">
            <reference field="19" count="1">
              <x v="1"/>
            </reference>
          </references>
        </pivotArea>
      </pivotSelection>
    </sheetView>
  </sheetViews>
  <sheetFormatPr defaultRowHeight="14.5" x14ac:dyDescent="0.35"/>
  <cols>
    <col min="1" max="1" width="19.54296875" bestFit="1" customWidth="1"/>
    <col min="2" max="2" width="15.26953125" bestFit="1" customWidth="1"/>
    <col min="3" max="3" width="4.54296875" bestFit="1" customWidth="1"/>
    <col min="4" max="4" width="8.453125" bestFit="1" customWidth="1"/>
    <col min="5" max="5" width="5" bestFit="1" customWidth="1"/>
    <col min="6" max="6" width="10.7265625" bestFit="1" customWidth="1"/>
    <col min="7" max="7" width="4.54296875" bestFit="1" customWidth="1"/>
    <col min="8" max="8" width="8.453125" bestFit="1" customWidth="1"/>
    <col min="9" max="9" width="5" bestFit="1" customWidth="1"/>
    <col min="10" max="10" width="24.36328125" bestFit="1" customWidth="1"/>
    <col min="11" max="11" width="22.08984375" bestFit="1" customWidth="1"/>
  </cols>
  <sheetData>
    <row r="3" spans="1:6" x14ac:dyDescent="0.35">
      <c r="A3" s="6" t="s">
        <v>2105</v>
      </c>
      <c r="B3" s="6" t="s">
        <v>2115</v>
      </c>
    </row>
    <row r="4" spans="1:6" x14ac:dyDescent="0.35">
      <c r="A4" s="6" t="s">
        <v>2103</v>
      </c>
      <c r="B4" t="s">
        <v>2034</v>
      </c>
      <c r="C4" t="s">
        <v>2036</v>
      </c>
      <c r="D4" t="s">
        <v>2033</v>
      </c>
      <c r="E4" t="s">
        <v>2035</v>
      </c>
      <c r="F4" t="s">
        <v>2104</v>
      </c>
    </row>
    <row r="5" spans="1:6" x14ac:dyDescent="0.35">
      <c r="A5" s="7" t="s">
        <v>2094</v>
      </c>
      <c r="B5" s="8">
        <v>85.999999999534339</v>
      </c>
      <c r="C5" s="8">
        <v>118.00000000046566</v>
      </c>
      <c r="D5" s="8">
        <v>87.999999999941792</v>
      </c>
      <c r="E5" s="8">
        <v>115.99999999970896</v>
      </c>
      <c r="F5" s="8">
        <v>407.99999999965075</v>
      </c>
    </row>
    <row r="6" spans="1:6" x14ac:dyDescent="0.35">
      <c r="A6" s="7" t="s">
        <v>2093</v>
      </c>
      <c r="B6" s="8">
        <v>117.99999999959255</v>
      </c>
      <c r="C6" s="8">
        <v>92.000000000232831</v>
      </c>
      <c r="D6" s="8">
        <v>105.99999999976717</v>
      </c>
      <c r="E6" s="8">
        <v>99.999999999767169</v>
      </c>
      <c r="F6" s="8">
        <v>415.99999999935972</v>
      </c>
    </row>
    <row r="7" spans="1:6" x14ac:dyDescent="0.35">
      <c r="A7" s="7" t="s">
        <v>2095</v>
      </c>
      <c r="B7" s="8">
        <v>93.999999999592546</v>
      </c>
      <c r="C7" s="8">
        <v>96.000000000523869</v>
      </c>
      <c r="D7" s="8">
        <v>114.00000000069849</v>
      </c>
      <c r="E7" s="8">
        <v>90</v>
      </c>
      <c r="F7" s="8">
        <v>394.00000000081491</v>
      </c>
    </row>
    <row r="8" spans="1:6" x14ac:dyDescent="0.35">
      <c r="A8" s="7" t="s">
        <v>2091</v>
      </c>
      <c r="B8" s="8">
        <v>113.99999999912689</v>
      </c>
      <c r="C8" s="8">
        <v>99.999999999592546</v>
      </c>
      <c r="D8" s="8">
        <v>97.999999999708962</v>
      </c>
      <c r="E8" s="8">
        <v>102.00000000017462</v>
      </c>
      <c r="F8" s="8">
        <v>413.99999999860302</v>
      </c>
    </row>
    <row r="9" spans="1:6" x14ac:dyDescent="0.35">
      <c r="A9" s="7" t="s">
        <v>2092</v>
      </c>
      <c r="B9" s="8">
        <v>112.00000000029104</v>
      </c>
      <c r="C9" s="8">
        <v>84.000000000523869</v>
      </c>
      <c r="D9" s="8">
        <v>102.00000000034925</v>
      </c>
      <c r="E9" s="8">
        <v>70.000000000465661</v>
      </c>
      <c r="F9" s="8">
        <v>368.00000000162981</v>
      </c>
    </row>
    <row r="10" spans="1:6" x14ac:dyDescent="0.35">
      <c r="A10" s="7" t="s">
        <v>2104</v>
      </c>
      <c r="B10" s="8">
        <v>523.99999999813735</v>
      </c>
      <c r="C10" s="8">
        <v>490.00000000133878</v>
      </c>
      <c r="D10" s="8">
        <v>508.00000000046566</v>
      </c>
      <c r="E10" s="8">
        <v>478.00000000011642</v>
      </c>
      <c r="F10" s="8">
        <v>2000.0000000000582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D24D-EDBD-4724-B0A7-AF5C21659804}">
  <dimension ref="A3:H9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  <col min="2" max="2" width="15.26953125" bestFit="1" customWidth="1"/>
    <col min="3" max="8" width="11.81640625" bestFit="1" customWidth="1"/>
  </cols>
  <sheetData>
    <row r="3" spans="1:8" x14ac:dyDescent="0.35">
      <c r="A3" s="6" t="s">
        <v>2118</v>
      </c>
      <c r="B3" s="6" t="s">
        <v>2115</v>
      </c>
    </row>
    <row r="4" spans="1:8" x14ac:dyDescent="0.35">
      <c r="A4" s="6" t="s">
        <v>2103</v>
      </c>
      <c r="B4" t="s">
        <v>2029</v>
      </c>
      <c r="C4" t="s">
        <v>2027</v>
      </c>
      <c r="D4" t="s">
        <v>2032</v>
      </c>
      <c r="E4" t="s">
        <v>2028</v>
      </c>
      <c r="F4" t="s">
        <v>2031</v>
      </c>
      <c r="G4" t="s">
        <v>2030</v>
      </c>
      <c r="H4" t="s">
        <v>2104</v>
      </c>
    </row>
    <row r="5" spans="1:8" x14ac:dyDescent="0.35">
      <c r="A5" s="7" t="s">
        <v>2034</v>
      </c>
      <c r="B5" s="8">
        <v>33.973300547092393</v>
      </c>
      <c r="C5" s="8">
        <v>34.606588324774101</v>
      </c>
      <c r="D5" s="8">
        <v>33.243345265052099</v>
      </c>
      <c r="E5" s="8">
        <v>22.698097393846215</v>
      </c>
      <c r="F5" s="8">
        <v>29.862215534325756</v>
      </c>
      <c r="G5" s="8">
        <v>34.81402218217989</v>
      </c>
      <c r="H5" s="8">
        <v>189.19756924727054</v>
      </c>
    </row>
    <row r="6" spans="1:8" x14ac:dyDescent="0.35">
      <c r="A6" s="7" t="s">
        <v>2036</v>
      </c>
      <c r="B6" s="8">
        <v>24.322412527859285</v>
      </c>
      <c r="C6" s="8">
        <v>21.057231710148567</v>
      </c>
      <c r="D6" s="8">
        <v>38.618541658290923</v>
      </c>
      <c r="E6" s="8">
        <v>19.743563937231471</v>
      </c>
      <c r="F6" s="8">
        <v>20.982496844291138</v>
      </c>
      <c r="G6" s="8">
        <v>32.899051516979853</v>
      </c>
      <c r="H6" s="8">
        <v>157.62329819480138</v>
      </c>
    </row>
    <row r="7" spans="1:8" x14ac:dyDescent="0.35">
      <c r="A7" s="7" t="s">
        <v>2033</v>
      </c>
      <c r="B7" s="8">
        <v>35.337949250888862</v>
      </c>
      <c r="C7" s="8">
        <v>42.280432864111887</v>
      </c>
      <c r="D7" s="8">
        <v>36.688253348297899</v>
      </c>
      <c r="E7" s="8">
        <v>21.288925210779453</v>
      </c>
      <c r="F7" s="8">
        <v>23.559763954765266</v>
      </c>
      <c r="G7" s="8">
        <v>32.699600600816758</v>
      </c>
      <c r="H7" s="8">
        <v>191.85492522966013</v>
      </c>
    </row>
    <row r="8" spans="1:8" x14ac:dyDescent="0.35">
      <c r="A8" s="7" t="s">
        <v>2035</v>
      </c>
      <c r="B8" s="8">
        <v>25.950455985768297</v>
      </c>
      <c r="C8" s="8">
        <v>22.01550365953559</v>
      </c>
      <c r="D8" s="8">
        <v>22.739534948697806</v>
      </c>
      <c r="E8" s="8">
        <v>30.799892961851853</v>
      </c>
      <c r="F8" s="8">
        <v>28.324739784600151</v>
      </c>
      <c r="G8" s="8">
        <v>37.072717447156258</v>
      </c>
      <c r="H8" s="8">
        <v>166.90284478760992</v>
      </c>
    </row>
    <row r="9" spans="1:8" x14ac:dyDescent="0.35">
      <c r="A9" s="7" t="s">
        <v>2104</v>
      </c>
      <c r="B9" s="8">
        <v>119.58411831160883</v>
      </c>
      <c r="C9" s="8">
        <v>119.95975655857022</v>
      </c>
      <c r="D9" s="8">
        <v>131.28967522033872</v>
      </c>
      <c r="E9" s="8">
        <v>94.530479503709017</v>
      </c>
      <c r="F9" s="8">
        <v>102.7292161179823</v>
      </c>
      <c r="G9" s="8">
        <v>137.48539174713281</v>
      </c>
      <c r="H9" s="8">
        <v>705.5786374593431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zoomScale="70" zoomScaleNormal="70" workbookViewId="0">
      <selection activeCell="V2" sqref="V2 V8 V15 V20:V21 V29 V31:V32 V40 V42 V44:V45 V47 V50 V53 V59:V62 V66 V68 V71 V77 V83 V89 V91:V92 V94 V98 V101 V103 V106:V109 V114 V119 V122:V123 V126 V128:V129 V132 V136 V143 V146 V151:V152 V154 V162 V170:V173 V179:V180 V187 V190:V191 V193 V195 V198 V202 V206 V216 V218:V219 V222 V224 V227 V230 V232 V234 V243 V245 V250 V253 V256:V257 V262:V266 V268 V270:V271 V273 V275:V276 V301 V303:V304 V306 V309:V310 V312 V318:V319 V324 V327 V334:V336 V338 V343 V345:V346 V351 V357 V362:V363 V368 V380 V382 V384 V388 V394 V403 V409 V416 V429 V434 V436 V440 V455 V458:V459 V461 V470 V473 V475:V477 V479 V484 V492:V493 V495 V497:V499 V501 V504 V507 V509:V511 V513 V526 V531:V532 V534 V545 V547 V549:V550 V553 V555 V557 V566 V576 V583:V584 V586 V588 V591 V594 V596:V597 V599:V601 V603 V605:V606 V610:V611 V627 V630 V636 V639:V640 V643 V656 V660:V661 V671:V672 V676 V678 V680 V688 V693:V694 V698 V700 V708 V716 V718:V719 V722 V727:V728 V730 V734 V740:V741 V746 V748 V751:V753 V762 V769 V777 V781:V782 V785:V786 V789 V794 V799 V801 V808 V812 V815 V817 V822 V827 V834:V835 V839 V843 V845 V856:V857 V859 V869 V872 V874 V881:V882 V889 V891 V893 V895 V898 V900 V909:V912 V917 V926 V928:V929 V932 V939 V943 V956:V957 V967 V972:V973 V977 V979:V980 V987:V988 V990 V996 V1000 V1002:V1003"/>
    </sheetView>
  </sheetViews>
  <sheetFormatPr defaultRowHeight="14.5" x14ac:dyDescent="0.35"/>
  <cols>
    <col min="1" max="1" width="9.81640625" style="5" bestFit="1" customWidth="1"/>
    <col min="2" max="2" width="9.81640625" style="5" customWidth="1"/>
    <col min="3" max="3" width="17.81640625" style="3" bestFit="1" customWidth="1"/>
    <col min="4" max="5" width="17.81640625" style="5" bestFit="1" customWidth="1"/>
    <col min="6" max="6" width="17.81640625" bestFit="1" customWidth="1"/>
    <col min="7" max="8" width="17.81640625" style="5" customWidth="1"/>
    <col min="9" max="9" width="10.54296875" style="5" bestFit="1" customWidth="1"/>
    <col min="10" max="10" width="12.54296875" style="5" bestFit="1" customWidth="1"/>
    <col min="11" max="11" width="10.7265625" style="5" bestFit="1" customWidth="1"/>
    <col min="12" max="12" width="16.453125" style="5" bestFit="1" customWidth="1"/>
    <col min="13" max="13" width="16.453125" style="5" customWidth="1"/>
    <col min="14" max="14" width="11.1796875" style="5" bestFit="1" customWidth="1"/>
    <col min="15" max="15" width="19.26953125" style="5" bestFit="1" customWidth="1"/>
    <col min="16" max="16" width="23.36328125" style="5" bestFit="1" customWidth="1"/>
    <col min="17" max="17" width="9.36328125" style="5" bestFit="1" customWidth="1"/>
    <col min="18" max="18" width="11.6328125" style="5" bestFit="1" customWidth="1"/>
    <col min="19" max="19" width="8.1796875" style="5" bestFit="1" customWidth="1"/>
    <col min="20" max="20" width="13.1796875" style="5" bestFit="1" customWidth="1"/>
    <col min="21" max="21" width="11.453125" style="5" bestFit="1" customWidth="1"/>
    <col min="22" max="22" width="6.54296875" style="5" customWidth="1"/>
    <col min="23" max="23" width="14.54296875" style="5" bestFit="1" customWidth="1"/>
    <col min="24" max="26" width="14.54296875" style="5" customWidth="1"/>
    <col min="27" max="16384" width="8.7265625" style="5"/>
  </cols>
  <sheetData>
    <row r="1" spans="1:26" x14ac:dyDescent="0.35">
      <c r="A1" s="1" t="s">
        <v>0</v>
      </c>
      <c r="B1" s="1" t="s">
        <v>2102</v>
      </c>
      <c r="C1" s="2" t="s">
        <v>1</v>
      </c>
      <c r="D1" s="1" t="s">
        <v>2</v>
      </c>
      <c r="E1" s="1" t="s">
        <v>3</v>
      </c>
      <c r="F1" s="1" t="s">
        <v>1</v>
      </c>
      <c r="G1" s="1" t="s">
        <v>2110</v>
      </c>
      <c r="H1" s="1" t="s">
        <v>2113</v>
      </c>
      <c r="I1" s="1" t="s">
        <v>4</v>
      </c>
      <c r="J1" s="1" t="s">
        <v>5</v>
      </c>
      <c r="K1" s="1" t="s">
        <v>6</v>
      </c>
      <c r="L1" s="1" t="s">
        <v>2109</v>
      </c>
      <c r="M1" s="1" t="s">
        <v>2119</v>
      </c>
      <c r="N1" s="1" t="s">
        <v>7</v>
      </c>
      <c r="O1" s="1" t="s">
        <v>8</v>
      </c>
      <c r="P1" s="1" t="s">
        <v>2098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4" t="s">
        <v>2099</v>
      </c>
      <c r="X1" s="4" t="s">
        <v>2100</v>
      </c>
      <c r="Y1" s="4" t="s">
        <v>2101</v>
      </c>
      <c r="Z1" s="4"/>
    </row>
    <row r="2" spans="1:26" x14ac:dyDescent="0.35">
      <c r="A2" s="5" t="s">
        <v>15</v>
      </c>
      <c r="B2" s="5">
        <f>COUNTIF(A:A,A2)</f>
        <v>1</v>
      </c>
      <c r="C2" s="3">
        <v>45292</v>
      </c>
      <c r="D2" s="5" t="s">
        <v>1027</v>
      </c>
      <c r="E2" s="5" t="s">
        <v>1025</v>
      </c>
      <c r="F2" t="s">
        <v>1015</v>
      </c>
      <c r="G2" s="5">
        <f>(D2 - F2) * 24</f>
        <v>12</v>
      </c>
      <c r="H2" s="5" t="str">
        <f>IF(OR(MONTH(C2)=12, MONTH(C2)&lt;=2), "Winter", IF(AND(MONTH(C2)&gt;=7, MONTH(C2)&lt;=9), "Monsoon", "Other"))</f>
        <v>Winter</v>
      </c>
      <c r="I2" s="5" t="s">
        <v>2027</v>
      </c>
      <c r="J2" s="5">
        <v>99</v>
      </c>
      <c r="K2" s="5">
        <v>4210</v>
      </c>
      <c r="L2" s="5">
        <f>K2 / (J2 * G2)</f>
        <v>3.5437710437710437</v>
      </c>
      <c r="M2" s="5">
        <f>(K2 - N2)</f>
        <v>3765</v>
      </c>
      <c r="N2" s="5">
        <v>445</v>
      </c>
      <c r="O2" s="5">
        <v>29</v>
      </c>
      <c r="P2" s="5" t="str">
        <f>IF(O3&lt;=0, "Invalid - ≤ 0", IF(O3&gt;50, "Invalid - &gt;50", "W Pass"))</f>
        <v>W Pass</v>
      </c>
      <c r="Q2" s="5" t="s">
        <v>2033</v>
      </c>
      <c r="R2" s="5" t="s">
        <v>2037</v>
      </c>
      <c r="S2" s="5" t="s">
        <v>2041</v>
      </c>
      <c r="T2" s="5" t="s">
        <v>2091</v>
      </c>
      <c r="U2" s="5" t="s">
        <v>2096</v>
      </c>
      <c r="V2" s="5">
        <v>0</v>
      </c>
      <c r="W2" s="5" t="str">
        <f>T2&amp;"_"&amp;U2</f>
        <v>South_Internal</v>
      </c>
      <c r="X2" s="5">
        <f>(D2 - E2)*24</f>
        <v>2.0000000000582077</v>
      </c>
      <c r="Y2" s="5">
        <f>IF(D2&lt;=E2, 1, 0)</f>
        <v>0</v>
      </c>
    </row>
    <row r="3" spans="1:26" x14ac:dyDescent="0.35">
      <c r="A3" s="5" t="s">
        <v>16</v>
      </c>
      <c r="B3" s="5">
        <f t="shared" ref="B3:B66" si="0">COUNTIF(A:A,A3)</f>
        <v>1</v>
      </c>
      <c r="C3" s="3">
        <v>45292.041666666664</v>
      </c>
      <c r="D3" s="5" t="s">
        <v>1028</v>
      </c>
      <c r="E3" s="5" t="s">
        <v>1026</v>
      </c>
      <c r="F3" t="s">
        <v>1016</v>
      </c>
      <c r="G3" s="5">
        <f>(D3 - F3) * 24</f>
        <v>12</v>
      </c>
      <c r="H3" s="5" t="str">
        <f t="shared" ref="H3:H66" si="1">IF(OR(MONTH(C3)=12, MONTH(C3)&lt;=2), "Winter", IF(AND(MONTH(C3)&gt;=7, MONTH(C3)&lt;=9), "Monsoon", "Other"))</f>
        <v>Winter</v>
      </c>
      <c r="I3" s="5" t="s">
        <v>2028</v>
      </c>
      <c r="J3" s="5">
        <v>158</v>
      </c>
      <c r="K3" s="5">
        <v>2456</v>
      </c>
      <c r="L3" s="5">
        <f t="shared" ref="L3:L66" si="2">K3 / (J3 * G3)</f>
        <v>1.2953586497890295</v>
      </c>
      <c r="M3" s="5">
        <f t="shared" ref="M3:M66" si="3">(K3 - N3)</f>
        <v>1678</v>
      </c>
      <c r="N3" s="5">
        <v>778</v>
      </c>
      <c r="O3" s="5">
        <v>11</v>
      </c>
      <c r="P3" s="5" t="str">
        <f>IF(O3&lt;=0, "Invalid - ≤ 0", IF(O3&gt;50, "Invalid - &gt;50", "W Pass"))</f>
        <v>W Pass</v>
      </c>
      <c r="Q3" s="5" t="s">
        <v>2034</v>
      </c>
      <c r="R3" s="5" t="s">
        <v>2037</v>
      </c>
      <c r="S3" s="5" t="s">
        <v>2042</v>
      </c>
      <c r="T3" s="5" t="s">
        <v>2092</v>
      </c>
      <c r="U3" s="5" t="s">
        <v>2096</v>
      </c>
      <c r="V3" s="5">
        <v>4</v>
      </c>
      <c r="W3" s="5" t="str">
        <f>T3&amp;"_"&amp;U3</f>
        <v>West_Internal</v>
      </c>
      <c r="X3" s="5">
        <f>(D3 - E3)*24</f>
        <v>1.9999999998835847</v>
      </c>
      <c r="Y3" s="5">
        <f>IF(D3&lt;=E3, 1, 0)</f>
        <v>0</v>
      </c>
    </row>
    <row r="4" spans="1:26" x14ac:dyDescent="0.35">
      <c r="A4" s="5" t="s">
        <v>17</v>
      </c>
      <c r="B4" s="5">
        <f t="shared" si="0"/>
        <v>1</v>
      </c>
      <c r="C4" s="3">
        <v>45292.083333333336</v>
      </c>
      <c r="D4" s="5" t="s">
        <v>1029</v>
      </c>
      <c r="E4" s="5" t="s">
        <v>1027</v>
      </c>
      <c r="F4" t="s">
        <v>1017</v>
      </c>
      <c r="G4" s="5">
        <f t="shared" ref="G3:G66" si="4">(D4 - F4) * 24</f>
        <v>12</v>
      </c>
      <c r="H4" s="5" t="str">
        <f t="shared" si="1"/>
        <v>Winter</v>
      </c>
      <c r="I4" s="5" t="s">
        <v>2029</v>
      </c>
      <c r="J4" s="5">
        <v>616</v>
      </c>
      <c r="K4" s="5">
        <v>3592</v>
      </c>
      <c r="L4" s="5">
        <f t="shared" si="2"/>
        <v>0.48593073593073594</v>
      </c>
      <c r="M4" s="5">
        <f t="shared" si="3"/>
        <v>3351</v>
      </c>
      <c r="N4" s="5">
        <v>241</v>
      </c>
      <c r="O4" s="5">
        <v>22</v>
      </c>
      <c r="P4" s="5" t="str">
        <f>IF(O4&lt;=0, "Invalid - ≤ 0", IF(O4&gt;50, "Invalid - &gt;50", "W Pass"))</f>
        <v>W Pass</v>
      </c>
      <c r="Q4" s="5" t="s">
        <v>2035</v>
      </c>
      <c r="R4" s="5" t="s">
        <v>2038</v>
      </c>
      <c r="S4" s="5" t="s">
        <v>2043</v>
      </c>
      <c r="T4" s="5" t="s">
        <v>2091</v>
      </c>
      <c r="U4" s="5" t="s">
        <v>2096</v>
      </c>
      <c r="V4" s="5">
        <v>4.7</v>
      </c>
      <c r="W4" s="5" t="str">
        <f>T4&amp;"_"&amp;U4</f>
        <v>South_Internal</v>
      </c>
      <c r="X4" s="5">
        <f>(D4 - E4)*24</f>
        <v>2.0000000000582077</v>
      </c>
      <c r="Y4" s="5">
        <f>IF(D4&lt;=E4, 1, 0)</f>
        <v>0</v>
      </c>
    </row>
    <row r="5" spans="1:26" x14ac:dyDescent="0.35">
      <c r="A5" s="5" t="s">
        <v>18</v>
      </c>
      <c r="B5" s="5">
        <f t="shared" si="0"/>
        <v>1</v>
      </c>
      <c r="C5" s="3">
        <v>45292.125</v>
      </c>
      <c r="D5" s="5" t="s">
        <v>1030</v>
      </c>
      <c r="E5" s="5" t="s">
        <v>1028</v>
      </c>
      <c r="F5" t="s">
        <v>1018</v>
      </c>
      <c r="G5" s="5">
        <f t="shared" si="4"/>
        <v>12</v>
      </c>
      <c r="H5" s="5" t="str">
        <f t="shared" si="1"/>
        <v>Winter</v>
      </c>
      <c r="I5" s="5" t="s">
        <v>2028</v>
      </c>
      <c r="J5" s="5">
        <v>421</v>
      </c>
      <c r="K5" s="5">
        <v>4812</v>
      </c>
      <c r="L5" s="5">
        <f t="shared" si="2"/>
        <v>0.95249406175771967</v>
      </c>
      <c r="M5" s="5">
        <f t="shared" si="3"/>
        <v>4054</v>
      </c>
      <c r="N5" s="5">
        <v>758</v>
      </c>
      <c r="O5" s="5">
        <v>20</v>
      </c>
      <c r="P5" s="5" t="str">
        <f>IF(O5&lt;=0, "Invalid - ≤ 0", IF(O5&gt;50, "Invalid - &gt;50", "W Pass"))</f>
        <v>W Pass</v>
      </c>
      <c r="Q5" s="5" t="s">
        <v>2036</v>
      </c>
      <c r="R5" s="5" t="s">
        <v>2039</v>
      </c>
      <c r="S5" s="5" t="s">
        <v>2044</v>
      </c>
      <c r="T5" s="5" t="s">
        <v>2092</v>
      </c>
      <c r="U5" s="5" t="s">
        <v>2097</v>
      </c>
      <c r="V5" s="5">
        <v>4.7</v>
      </c>
      <c r="W5" s="5" t="str">
        <f>T5&amp;"_"&amp;U5</f>
        <v>West_External</v>
      </c>
      <c r="X5" s="5">
        <f>(D5 - E5)*24</f>
        <v>2.0000000000582077</v>
      </c>
      <c r="Y5" s="5">
        <f>IF(D5&lt;=E5, 1, 0)</f>
        <v>0</v>
      </c>
    </row>
    <row r="6" spans="1:26" x14ac:dyDescent="0.35">
      <c r="A6" s="5" t="s">
        <v>19</v>
      </c>
      <c r="B6" s="5">
        <f t="shared" si="0"/>
        <v>1</v>
      </c>
      <c r="C6" s="3">
        <v>45292.166666666664</v>
      </c>
      <c r="D6" s="5" t="s">
        <v>1031</v>
      </c>
      <c r="E6" s="5" t="s">
        <v>1029</v>
      </c>
      <c r="F6" t="s">
        <v>1019</v>
      </c>
      <c r="G6" s="5">
        <f t="shared" si="4"/>
        <v>12</v>
      </c>
      <c r="H6" s="5" t="str">
        <f t="shared" si="1"/>
        <v>Winter</v>
      </c>
      <c r="I6" s="5" t="s">
        <v>2027</v>
      </c>
      <c r="J6" s="5">
        <v>754</v>
      </c>
      <c r="K6" s="5">
        <v>2785</v>
      </c>
      <c r="L6" s="5">
        <f t="shared" si="2"/>
        <v>0.3078028293545535</v>
      </c>
      <c r="M6" s="5">
        <f t="shared" si="3"/>
        <v>2213</v>
      </c>
      <c r="N6" s="5">
        <v>572</v>
      </c>
      <c r="O6" s="5">
        <v>1</v>
      </c>
      <c r="P6" s="5" t="str">
        <f>IF(O6&lt;=0, "Invalid - ≤ 0", IF(O6&gt;50, "Invalid - &gt;50", "W Pass"))</f>
        <v>W Pass</v>
      </c>
      <c r="Q6" s="5" t="s">
        <v>2034</v>
      </c>
      <c r="R6" s="5" t="s">
        <v>2037</v>
      </c>
      <c r="S6" s="5" t="s">
        <v>2045</v>
      </c>
      <c r="T6" s="5" t="s">
        <v>2092</v>
      </c>
      <c r="U6" s="5" t="s">
        <v>2096</v>
      </c>
      <c r="V6" s="5">
        <v>4.5</v>
      </c>
      <c r="W6" s="5" t="str">
        <f>T6&amp;"_"&amp;U6</f>
        <v>West_Internal</v>
      </c>
      <c r="X6" s="5">
        <f>(D6 - E6)*24</f>
        <v>1.9999999998835847</v>
      </c>
      <c r="Y6" s="5">
        <f>IF(D6&lt;=E6, 1, 0)</f>
        <v>0</v>
      </c>
    </row>
    <row r="7" spans="1:26" x14ac:dyDescent="0.35">
      <c r="A7" s="5" t="s">
        <v>20</v>
      </c>
      <c r="B7" s="5">
        <f t="shared" si="0"/>
        <v>1</v>
      </c>
      <c r="C7" s="3">
        <v>45292.208333333336</v>
      </c>
      <c r="D7" s="5" t="s">
        <v>1032</v>
      </c>
      <c r="E7" s="5" t="s">
        <v>1030</v>
      </c>
      <c r="F7" t="s">
        <v>1020</v>
      </c>
      <c r="G7" s="5">
        <f t="shared" si="4"/>
        <v>12</v>
      </c>
      <c r="H7" s="5" t="str">
        <f t="shared" si="1"/>
        <v>Winter</v>
      </c>
      <c r="I7" s="5" t="s">
        <v>2029</v>
      </c>
      <c r="J7" s="5">
        <v>487</v>
      </c>
      <c r="K7" s="5">
        <v>1105</v>
      </c>
      <c r="L7" s="5">
        <f t="shared" si="2"/>
        <v>0.18908281998631074</v>
      </c>
      <c r="M7" s="5">
        <f t="shared" si="3"/>
        <v>434</v>
      </c>
      <c r="N7" s="5">
        <v>671</v>
      </c>
      <c r="O7" s="5">
        <v>2</v>
      </c>
      <c r="P7" s="5" t="str">
        <f>IF(O7&lt;=0, "Invalid - ≤ 0", IF(O7&gt;50, "Invalid - &gt;50", "W Pass"))</f>
        <v>W Pass</v>
      </c>
      <c r="Q7" s="5" t="s">
        <v>2035</v>
      </c>
      <c r="R7" s="5" t="s">
        <v>2037</v>
      </c>
      <c r="S7" s="5" t="s">
        <v>2046</v>
      </c>
      <c r="T7" s="5" t="s">
        <v>2093</v>
      </c>
      <c r="U7" s="5" t="s">
        <v>2096</v>
      </c>
      <c r="V7" s="5">
        <v>4</v>
      </c>
      <c r="W7" s="5" t="str">
        <f>T7&amp;"_"&amp;U7</f>
        <v>East_Internal</v>
      </c>
      <c r="X7" s="5">
        <f>(D7 - E7)*24</f>
        <v>2.0000000000582077</v>
      </c>
      <c r="Y7" s="5">
        <f>IF(D7&lt;=E7, 1, 0)</f>
        <v>0</v>
      </c>
    </row>
    <row r="8" spans="1:26" x14ac:dyDescent="0.35">
      <c r="A8" s="5" t="s">
        <v>21</v>
      </c>
      <c r="B8" s="5">
        <f t="shared" si="0"/>
        <v>1</v>
      </c>
      <c r="C8" s="3">
        <v>45292.25</v>
      </c>
      <c r="D8" s="5" t="s">
        <v>1033</v>
      </c>
      <c r="E8" s="5" t="s">
        <v>1031</v>
      </c>
      <c r="F8" t="s">
        <v>1021</v>
      </c>
      <c r="G8" s="5">
        <f t="shared" si="4"/>
        <v>12</v>
      </c>
      <c r="H8" s="5" t="str">
        <f t="shared" si="1"/>
        <v>Winter</v>
      </c>
      <c r="I8" s="5" t="s">
        <v>2029</v>
      </c>
      <c r="J8" s="5">
        <v>61</v>
      </c>
      <c r="K8" s="5">
        <v>1049</v>
      </c>
      <c r="L8" s="5">
        <f t="shared" si="2"/>
        <v>1.4330601092896176</v>
      </c>
      <c r="M8" s="5">
        <f t="shared" si="3"/>
        <v>915</v>
      </c>
      <c r="N8" s="5">
        <v>134</v>
      </c>
      <c r="O8" s="5">
        <v>2</v>
      </c>
      <c r="P8" s="5" t="str">
        <f>IF(O8&lt;=0, "Invalid - ≤ 0", IF(O8&gt;50, "Invalid - &gt;50", "W Pass"))</f>
        <v>W Pass</v>
      </c>
      <c r="Q8" s="5" t="s">
        <v>2033</v>
      </c>
      <c r="R8" s="5" t="s">
        <v>2039</v>
      </c>
      <c r="S8" s="5" t="s">
        <v>2047</v>
      </c>
      <c r="T8" s="5" t="s">
        <v>2094</v>
      </c>
      <c r="U8" s="5" t="s">
        <v>2097</v>
      </c>
      <c r="V8" s="5">
        <v>0</v>
      </c>
      <c r="W8" s="5" t="str">
        <f>T8&amp;"_"&amp;U8</f>
        <v>Central_External</v>
      </c>
      <c r="X8" s="5">
        <f>(D8 - E8)*24</f>
        <v>2.0000000000582077</v>
      </c>
      <c r="Y8" s="5">
        <f>IF(D8&lt;=E8, 1, 0)</f>
        <v>0</v>
      </c>
    </row>
    <row r="9" spans="1:26" x14ac:dyDescent="0.35">
      <c r="A9" s="5" t="s">
        <v>22</v>
      </c>
      <c r="B9" s="5">
        <f t="shared" si="0"/>
        <v>1</v>
      </c>
      <c r="C9" s="3">
        <v>45292.291666666664</v>
      </c>
      <c r="D9" s="5" t="s">
        <v>1034</v>
      </c>
      <c r="E9" s="5" t="s">
        <v>1032</v>
      </c>
      <c r="F9" t="s">
        <v>1022</v>
      </c>
      <c r="G9" s="5">
        <f t="shared" si="4"/>
        <v>12</v>
      </c>
      <c r="H9" s="5" t="str">
        <f t="shared" si="1"/>
        <v>Winter</v>
      </c>
      <c r="I9" s="5" t="s">
        <v>2030</v>
      </c>
      <c r="J9" s="5">
        <v>696</v>
      </c>
      <c r="K9" s="5">
        <v>3709</v>
      </c>
      <c r="L9" s="5">
        <f t="shared" si="2"/>
        <v>0.44408524904214558</v>
      </c>
      <c r="M9" s="5">
        <f t="shared" si="3"/>
        <v>3122</v>
      </c>
      <c r="N9" s="5">
        <v>587</v>
      </c>
      <c r="O9" s="5">
        <v>10</v>
      </c>
      <c r="P9" s="5" t="str">
        <f>IF(O9&lt;=0, "Invalid - ≤ 0", IF(O9&gt;50, "Invalid - &gt;50", "W Pass"))</f>
        <v>W Pass</v>
      </c>
      <c r="Q9" s="5" t="s">
        <v>2035</v>
      </c>
      <c r="R9" s="5" t="s">
        <v>2037</v>
      </c>
      <c r="S9" s="5" t="s">
        <v>2048</v>
      </c>
      <c r="T9" s="5" t="s">
        <v>2094</v>
      </c>
      <c r="U9" s="5" t="s">
        <v>2096</v>
      </c>
      <c r="V9" s="5">
        <v>3.8</v>
      </c>
      <c r="W9" s="5" t="str">
        <f>T9&amp;"_"&amp;U9</f>
        <v>Central_Internal</v>
      </c>
      <c r="X9" s="5">
        <f>(D9 - E9)*24</f>
        <v>1.9999999998835847</v>
      </c>
      <c r="Y9" s="5">
        <f>IF(D9&lt;=E9, 1, 0)</f>
        <v>0</v>
      </c>
    </row>
    <row r="10" spans="1:26" x14ac:dyDescent="0.35">
      <c r="A10" s="5" t="s">
        <v>23</v>
      </c>
      <c r="B10" s="5">
        <f t="shared" si="0"/>
        <v>1</v>
      </c>
      <c r="C10" s="3">
        <v>45292.333333333336</v>
      </c>
      <c r="D10" s="5" t="s">
        <v>1035</v>
      </c>
      <c r="E10" s="5" t="s">
        <v>1033</v>
      </c>
      <c r="F10" t="s">
        <v>1023</v>
      </c>
      <c r="G10" s="5">
        <f t="shared" si="4"/>
        <v>12</v>
      </c>
      <c r="H10" s="5" t="str">
        <f t="shared" si="1"/>
        <v>Winter</v>
      </c>
      <c r="I10" s="5" t="s">
        <v>2027</v>
      </c>
      <c r="J10" s="5">
        <v>346</v>
      </c>
      <c r="K10" s="5">
        <v>3292</v>
      </c>
      <c r="L10" s="5">
        <f t="shared" si="2"/>
        <v>0.7928709055876686</v>
      </c>
      <c r="M10" s="5">
        <f t="shared" si="3"/>
        <v>2837</v>
      </c>
      <c r="N10" s="5">
        <v>455</v>
      </c>
      <c r="O10" s="5">
        <v>19</v>
      </c>
      <c r="P10" s="5" t="str">
        <f>IF(O10&lt;=0, "Invalid - ≤ 0", IF(O10&gt;50, "Invalid - &gt;50", "W Pass"))</f>
        <v>W Pass</v>
      </c>
      <c r="Q10" s="5" t="s">
        <v>2036</v>
      </c>
      <c r="R10" s="5" t="s">
        <v>2039</v>
      </c>
      <c r="S10" s="5" t="s">
        <v>2049</v>
      </c>
      <c r="T10" s="5" t="s">
        <v>2094</v>
      </c>
      <c r="U10" s="5" t="s">
        <v>2097</v>
      </c>
      <c r="V10" s="5">
        <v>4.5</v>
      </c>
      <c r="W10" s="5" t="str">
        <f>T10&amp;"_"&amp;U10</f>
        <v>Central_External</v>
      </c>
      <c r="X10" s="5">
        <f>(D10 - E10)*24</f>
        <v>2.0000000000582077</v>
      </c>
      <c r="Y10" s="5">
        <f>IF(D10&lt;=E10, 1, 0)</f>
        <v>0</v>
      </c>
    </row>
    <row r="11" spans="1:26" x14ac:dyDescent="0.35">
      <c r="A11" s="5" t="s">
        <v>24</v>
      </c>
      <c r="B11" s="5">
        <f t="shared" si="0"/>
        <v>1</v>
      </c>
      <c r="C11" s="3">
        <v>45292.375</v>
      </c>
      <c r="D11" s="5" t="s">
        <v>1036</v>
      </c>
      <c r="E11" s="5" t="s">
        <v>1034</v>
      </c>
      <c r="F11" t="s">
        <v>1024</v>
      </c>
      <c r="G11" s="5">
        <f t="shared" si="4"/>
        <v>12</v>
      </c>
      <c r="H11" s="5" t="str">
        <f t="shared" si="1"/>
        <v>Winter</v>
      </c>
      <c r="I11" s="5" t="s">
        <v>2031</v>
      </c>
      <c r="J11" s="5">
        <v>578</v>
      </c>
      <c r="K11" s="5">
        <v>1507</v>
      </c>
      <c r="L11" s="5">
        <f t="shared" si="2"/>
        <v>0.21727220299884659</v>
      </c>
      <c r="M11" s="5">
        <f t="shared" si="3"/>
        <v>956</v>
      </c>
      <c r="N11" s="5">
        <v>551</v>
      </c>
      <c r="O11" s="5">
        <v>5</v>
      </c>
      <c r="P11" s="5" t="str">
        <f>IF(O11&lt;=0, "Invalid - ≤ 0", IF(O11&gt;50, "Invalid - &gt;50", "W Pass"))</f>
        <v>W Pass</v>
      </c>
      <c r="Q11" s="5" t="s">
        <v>2035</v>
      </c>
      <c r="R11" s="5" t="s">
        <v>2037</v>
      </c>
      <c r="S11" s="5" t="s">
        <v>2050</v>
      </c>
      <c r="T11" s="5" t="s">
        <v>2092</v>
      </c>
      <c r="U11" s="5" t="s">
        <v>2096</v>
      </c>
      <c r="V11" s="5">
        <v>4.7</v>
      </c>
      <c r="W11" s="5" t="str">
        <f>T11&amp;"_"&amp;U11</f>
        <v>West_Internal</v>
      </c>
      <c r="X11" s="5">
        <f>(D11 - E11)*24</f>
        <v>2.0000000000582077</v>
      </c>
      <c r="Y11" s="5">
        <f>IF(D11&lt;=E11, 1, 0)</f>
        <v>0</v>
      </c>
    </row>
    <row r="12" spans="1:26" x14ac:dyDescent="0.35">
      <c r="A12" s="5" t="s">
        <v>25</v>
      </c>
      <c r="B12" s="5">
        <f t="shared" si="0"/>
        <v>1</v>
      </c>
      <c r="C12" s="3">
        <v>45292.416666666664</v>
      </c>
      <c r="D12" s="5" t="s">
        <v>1037</v>
      </c>
      <c r="E12" s="5" t="s">
        <v>1035</v>
      </c>
      <c r="F12" t="s">
        <v>1025</v>
      </c>
      <c r="G12" s="5">
        <f t="shared" si="4"/>
        <v>12</v>
      </c>
      <c r="H12" s="5" t="str">
        <f t="shared" si="1"/>
        <v>Winter</v>
      </c>
      <c r="I12" s="5" t="s">
        <v>2027</v>
      </c>
      <c r="J12" s="5">
        <v>697</v>
      </c>
      <c r="K12" s="5">
        <v>760</v>
      </c>
      <c r="L12" s="5">
        <f t="shared" si="2"/>
        <v>9.0865614538498327E-2</v>
      </c>
      <c r="M12" s="5">
        <f t="shared" si="3"/>
        <v>453</v>
      </c>
      <c r="N12" s="5">
        <v>307</v>
      </c>
      <c r="O12" s="5">
        <v>11</v>
      </c>
      <c r="P12" s="5" t="str">
        <f>IF(O12&lt;=0, "Invalid - ≤ 0", IF(O12&gt;50, "Invalid - &gt;50", "W Pass"))</f>
        <v>W Pass</v>
      </c>
      <c r="Q12" s="5" t="s">
        <v>2034</v>
      </c>
      <c r="R12" s="5" t="s">
        <v>2037</v>
      </c>
      <c r="S12" s="5" t="s">
        <v>2051</v>
      </c>
      <c r="T12" s="5" t="s">
        <v>2091</v>
      </c>
      <c r="U12" s="5" t="s">
        <v>2096</v>
      </c>
      <c r="V12" s="5">
        <v>4.2</v>
      </c>
      <c r="W12" s="5" t="str">
        <f>T12&amp;"_"&amp;U12</f>
        <v>South_Internal</v>
      </c>
      <c r="X12" s="5">
        <f>(D12 - E12)*24</f>
        <v>1.9999999998835847</v>
      </c>
      <c r="Y12" s="5">
        <f>IF(D12&lt;=E12, 1, 0)</f>
        <v>0</v>
      </c>
    </row>
    <row r="13" spans="1:26" x14ac:dyDescent="0.35">
      <c r="A13" s="5" t="s">
        <v>26</v>
      </c>
      <c r="B13" s="5">
        <f t="shared" si="0"/>
        <v>1</v>
      </c>
      <c r="C13" s="3">
        <v>45292.458333333336</v>
      </c>
      <c r="D13" s="5" t="s">
        <v>1038</v>
      </c>
      <c r="E13" s="5" t="s">
        <v>1036</v>
      </c>
      <c r="F13" t="s">
        <v>1026</v>
      </c>
      <c r="G13" s="5">
        <f t="shared" si="4"/>
        <v>12</v>
      </c>
      <c r="H13" s="5" t="str">
        <f t="shared" si="1"/>
        <v>Winter</v>
      </c>
      <c r="I13" s="5" t="s">
        <v>2030</v>
      </c>
      <c r="J13" s="5">
        <v>646</v>
      </c>
      <c r="K13" s="5">
        <v>2079</v>
      </c>
      <c r="L13" s="5">
        <f t="shared" si="2"/>
        <v>0.26818885448916407</v>
      </c>
      <c r="M13" s="5">
        <f t="shared" si="3"/>
        <v>1522</v>
      </c>
      <c r="N13" s="5">
        <v>557</v>
      </c>
      <c r="O13" s="5">
        <v>13</v>
      </c>
      <c r="P13" s="5" t="str">
        <f>IF(O13&lt;=0, "Invalid - ≤ 0", IF(O13&gt;50, "Invalid - &gt;50", "W Pass"))</f>
        <v>W Pass</v>
      </c>
      <c r="Q13" s="5" t="s">
        <v>2036</v>
      </c>
      <c r="R13" s="5" t="s">
        <v>2037</v>
      </c>
      <c r="S13" s="5" t="s">
        <v>2052</v>
      </c>
      <c r="T13" s="5" t="s">
        <v>2095</v>
      </c>
      <c r="U13" s="5" t="s">
        <v>2096</v>
      </c>
      <c r="V13" s="5">
        <v>4.2</v>
      </c>
      <c r="W13" s="5" t="str">
        <f>T13&amp;"_"&amp;U13</f>
        <v>North_Internal</v>
      </c>
      <c r="X13" s="5">
        <f>(D13 - E13)*24</f>
        <v>2.0000000000582077</v>
      </c>
      <c r="Y13" s="5">
        <f>IF(D13&lt;=E13, 1, 0)</f>
        <v>0</v>
      </c>
    </row>
    <row r="14" spans="1:26" x14ac:dyDescent="0.35">
      <c r="A14" s="5" t="s">
        <v>27</v>
      </c>
      <c r="B14" s="5">
        <f t="shared" si="0"/>
        <v>1</v>
      </c>
      <c r="C14" s="3">
        <v>45292.5</v>
      </c>
      <c r="D14" s="5" t="s">
        <v>1039</v>
      </c>
      <c r="E14" s="5" t="s">
        <v>1037</v>
      </c>
      <c r="F14" t="s">
        <v>1027</v>
      </c>
      <c r="G14" s="5">
        <f t="shared" si="4"/>
        <v>12</v>
      </c>
      <c r="H14" s="5" t="str">
        <f t="shared" si="1"/>
        <v>Winter</v>
      </c>
      <c r="I14" s="5" t="s">
        <v>2029</v>
      </c>
      <c r="J14" s="5">
        <v>777</v>
      </c>
      <c r="K14" s="5">
        <v>3444</v>
      </c>
      <c r="L14" s="5">
        <f t="shared" si="2"/>
        <v>0.36936936936936937</v>
      </c>
      <c r="M14" s="5">
        <f t="shared" si="3"/>
        <v>2973</v>
      </c>
      <c r="N14" s="5">
        <v>471</v>
      </c>
      <c r="O14" s="5">
        <v>20</v>
      </c>
      <c r="P14" s="5" t="str">
        <f>IF(O14&lt;=0, "Invalid - ≤ 0", IF(O14&gt;50, "Invalid - &gt;50", "W Pass"))</f>
        <v>W Pass</v>
      </c>
      <c r="Q14" s="5" t="s">
        <v>2035</v>
      </c>
      <c r="R14" s="5" t="s">
        <v>2038</v>
      </c>
      <c r="S14" s="5" t="s">
        <v>2044</v>
      </c>
      <c r="T14" s="5" t="s">
        <v>2093</v>
      </c>
      <c r="U14" s="5" t="s">
        <v>2096</v>
      </c>
      <c r="V14" s="5">
        <v>3.8</v>
      </c>
      <c r="W14" s="5" t="str">
        <f>T14&amp;"_"&amp;U14</f>
        <v>East_Internal</v>
      </c>
      <c r="X14" s="5">
        <f>(D14 - E14)*24</f>
        <v>2.0000000000582077</v>
      </c>
      <c r="Y14" s="5">
        <f>IF(D14&lt;=E14, 1, 0)</f>
        <v>0</v>
      </c>
    </row>
    <row r="15" spans="1:26" x14ac:dyDescent="0.35">
      <c r="A15" s="5" t="s">
        <v>28</v>
      </c>
      <c r="B15" s="5">
        <f t="shared" si="0"/>
        <v>1</v>
      </c>
      <c r="C15" s="3">
        <v>45292.541666666664</v>
      </c>
      <c r="D15" s="5" t="s">
        <v>1040</v>
      </c>
      <c r="E15" s="5" t="s">
        <v>1038</v>
      </c>
      <c r="F15" t="s">
        <v>1028</v>
      </c>
      <c r="G15" s="5">
        <f t="shared" si="4"/>
        <v>12</v>
      </c>
      <c r="H15" s="5" t="str">
        <f t="shared" si="1"/>
        <v>Winter</v>
      </c>
      <c r="I15" s="5" t="s">
        <v>2028</v>
      </c>
      <c r="J15" s="5">
        <v>566</v>
      </c>
      <c r="K15" s="5">
        <v>4342</v>
      </c>
      <c r="L15" s="5">
        <f t="shared" si="2"/>
        <v>0.63928150765606595</v>
      </c>
      <c r="M15" s="5">
        <f t="shared" si="3"/>
        <v>4072</v>
      </c>
      <c r="N15" s="5">
        <v>270</v>
      </c>
      <c r="O15" s="5">
        <v>25</v>
      </c>
      <c r="P15" s="5" t="str">
        <f>IF(O15&lt;=0, "Invalid - ≤ 0", IF(O15&gt;50, "Invalid - &gt;50", "W Pass"))</f>
        <v>W Pass</v>
      </c>
      <c r="Q15" s="5" t="s">
        <v>2035</v>
      </c>
      <c r="R15" s="5" t="s">
        <v>2040</v>
      </c>
      <c r="S15" s="5" t="s">
        <v>2041</v>
      </c>
      <c r="T15" s="5" t="s">
        <v>2091</v>
      </c>
      <c r="U15" s="5" t="s">
        <v>2097</v>
      </c>
      <c r="V15" s="5">
        <v>0</v>
      </c>
      <c r="W15" s="5" t="str">
        <f>T15&amp;"_"&amp;U15</f>
        <v>South_External</v>
      </c>
      <c r="X15" s="5">
        <f>(D15 - E15)*24</f>
        <v>1.9999999998835847</v>
      </c>
      <c r="Y15" s="5">
        <f>IF(D15&lt;=E15, 1, 0)</f>
        <v>0</v>
      </c>
    </row>
    <row r="16" spans="1:26" x14ac:dyDescent="0.35">
      <c r="A16" s="5" t="s">
        <v>29</v>
      </c>
      <c r="B16" s="5">
        <f t="shared" si="0"/>
        <v>1</v>
      </c>
      <c r="C16" s="3">
        <v>45292.583333333336</v>
      </c>
      <c r="D16" s="5" t="s">
        <v>1041</v>
      </c>
      <c r="E16" s="5" t="s">
        <v>1039</v>
      </c>
      <c r="F16" t="s">
        <v>1029</v>
      </c>
      <c r="G16" s="5">
        <f t="shared" si="4"/>
        <v>12</v>
      </c>
      <c r="H16" s="5" t="str">
        <f t="shared" si="1"/>
        <v>Winter</v>
      </c>
      <c r="I16" s="5" t="s">
        <v>2032</v>
      </c>
      <c r="J16" s="5">
        <v>135</v>
      </c>
      <c r="K16" s="5">
        <v>911</v>
      </c>
      <c r="L16" s="5">
        <f t="shared" si="2"/>
        <v>0.56234567901234567</v>
      </c>
      <c r="M16" s="5">
        <f t="shared" si="3"/>
        <v>157</v>
      </c>
      <c r="N16" s="5">
        <v>754</v>
      </c>
      <c r="O16" s="5">
        <v>22</v>
      </c>
      <c r="P16" s="5" t="str">
        <f>IF(O16&lt;=0, "Invalid - ≤ 0", IF(O16&gt;50, "Invalid - &gt;50", "W Pass"))</f>
        <v>W Pass</v>
      </c>
      <c r="Q16" s="5" t="s">
        <v>2036</v>
      </c>
      <c r="R16" s="5" t="s">
        <v>2040</v>
      </c>
      <c r="S16" s="5" t="s">
        <v>2053</v>
      </c>
      <c r="T16" s="5" t="s">
        <v>2095</v>
      </c>
      <c r="U16" s="5" t="s">
        <v>2096</v>
      </c>
      <c r="V16" s="5">
        <v>4.7</v>
      </c>
      <c r="W16" s="5" t="str">
        <f>T16&amp;"_"&amp;U16</f>
        <v>North_Internal</v>
      </c>
      <c r="X16" s="5">
        <f>(D16 - E16)*24</f>
        <v>2.0000000000582077</v>
      </c>
      <c r="Y16" s="5">
        <f>IF(D16&lt;=E16, 1, 0)</f>
        <v>0</v>
      </c>
    </row>
    <row r="17" spans="1:25" x14ac:dyDescent="0.35">
      <c r="A17" s="5" t="s">
        <v>30</v>
      </c>
      <c r="B17" s="5">
        <f t="shared" si="0"/>
        <v>1</v>
      </c>
      <c r="C17" s="3">
        <v>45292.625</v>
      </c>
      <c r="D17" s="5" t="s">
        <v>1042</v>
      </c>
      <c r="E17" s="5" t="s">
        <v>1040</v>
      </c>
      <c r="F17" t="s">
        <v>1030</v>
      </c>
      <c r="G17" s="5">
        <f t="shared" si="4"/>
        <v>12</v>
      </c>
      <c r="H17" s="5" t="str">
        <f t="shared" si="1"/>
        <v>Winter</v>
      </c>
      <c r="I17" s="5" t="s">
        <v>2030</v>
      </c>
      <c r="J17" s="5">
        <v>672</v>
      </c>
      <c r="K17" s="5">
        <v>4523</v>
      </c>
      <c r="L17" s="5">
        <f t="shared" si="2"/>
        <v>0.56088789682539686</v>
      </c>
      <c r="M17" s="5">
        <f t="shared" si="3"/>
        <v>3742</v>
      </c>
      <c r="N17" s="5">
        <v>781</v>
      </c>
      <c r="O17" s="5">
        <v>25</v>
      </c>
      <c r="P17" s="5" t="str">
        <f>IF(O17&lt;=0, "Invalid - ≤ 0", IF(O17&gt;50, "Invalid - &gt;50", "W Pass"))</f>
        <v>W Pass</v>
      </c>
      <c r="Q17" s="5" t="s">
        <v>2036</v>
      </c>
      <c r="R17" s="5" t="s">
        <v>2040</v>
      </c>
      <c r="S17" s="5" t="s">
        <v>2048</v>
      </c>
      <c r="T17" s="5" t="s">
        <v>2091</v>
      </c>
      <c r="U17" s="5" t="s">
        <v>2097</v>
      </c>
      <c r="V17" s="5">
        <v>4.5</v>
      </c>
      <c r="W17" s="5" t="str">
        <f>T17&amp;"_"&amp;U17</f>
        <v>South_External</v>
      </c>
      <c r="X17" s="5">
        <f>(D17 - E17)*24</f>
        <v>2.0000000000582077</v>
      </c>
      <c r="Y17" s="5">
        <f>IF(D17&lt;=E17, 1, 0)</f>
        <v>0</v>
      </c>
    </row>
    <row r="18" spans="1:25" x14ac:dyDescent="0.35">
      <c r="A18" s="5" t="s">
        <v>31</v>
      </c>
      <c r="B18" s="5">
        <f t="shared" si="0"/>
        <v>1</v>
      </c>
      <c r="C18" s="3">
        <v>45292.666666666664</v>
      </c>
      <c r="D18" s="5" t="s">
        <v>1043</v>
      </c>
      <c r="E18" s="5" t="s">
        <v>1041</v>
      </c>
      <c r="F18" t="s">
        <v>1031</v>
      </c>
      <c r="G18" s="5">
        <f t="shared" si="4"/>
        <v>12</v>
      </c>
      <c r="H18" s="5" t="str">
        <f t="shared" si="1"/>
        <v>Winter</v>
      </c>
      <c r="I18" s="5" t="s">
        <v>2032</v>
      </c>
      <c r="J18" s="5">
        <v>520</v>
      </c>
      <c r="K18" s="5">
        <v>1300</v>
      </c>
      <c r="L18" s="5">
        <f t="shared" si="2"/>
        <v>0.20833333333333334</v>
      </c>
      <c r="M18" s="5">
        <f t="shared" si="3"/>
        <v>912</v>
      </c>
      <c r="N18" s="5">
        <v>388</v>
      </c>
      <c r="O18" s="5">
        <v>22</v>
      </c>
      <c r="P18" s="5" t="str">
        <f>IF(O18&lt;=0, "Invalid - ≤ 0", IF(O18&gt;50, "Invalid - &gt;50", "W Pass"))</f>
        <v>W Pass</v>
      </c>
      <c r="Q18" s="5" t="s">
        <v>2036</v>
      </c>
      <c r="R18" s="5" t="s">
        <v>2037</v>
      </c>
      <c r="S18" s="5" t="s">
        <v>2054</v>
      </c>
      <c r="T18" s="5" t="s">
        <v>2091</v>
      </c>
      <c r="U18" s="5" t="s">
        <v>2097</v>
      </c>
      <c r="V18" s="5">
        <v>4.2</v>
      </c>
      <c r="W18" s="5" t="str">
        <f>T18&amp;"_"&amp;U18</f>
        <v>South_External</v>
      </c>
      <c r="X18" s="5">
        <f>(D18 - E18)*24</f>
        <v>1.9999999998835847</v>
      </c>
      <c r="Y18" s="5">
        <f>IF(D18&lt;=E18, 1, 0)</f>
        <v>0</v>
      </c>
    </row>
    <row r="19" spans="1:25" x14ac:dyDescent="0.35">
      <c r="A19" s="5" t="s">
        <v>32</v>
      </c>
      <c r="B19" s="5">
        <f t="shared" si="0"/>
        <v>1</v>
      </c>
      <c r="C19" s="3">
        <v>45292.708333333336</v>
      </c>
      <c r="D19" s="5" t="s">
        <v>1044</v>
      </c>
      <c r="E19" s="5" t="s">
        <v>1042</v>
      </c>
      <c r="F19" t="s">
        <v>1032</v>
      </c>
      <c r="G19" s="5">
        <f t="shared" si="4"/>
        <v>12</v>
      </c>
      <c r="H19" s="5" t="str">
        <f t="shared" si="1"/>
        <v>Winter</v>
      </c>
      <c r="I19" s="5" t="s">
        <v>2031</v>
      </c>
      <c r="J19" s="5">
        <v>73</v>
      </c>
      <c r="K19" s="5">
        <v>917</v>
      </c>
      <c r="L19" s="5">
        <f t="shared" si="2"/>
        <v>1.0468036529680365</v>
      </c>
      <c r="M19" s="5">
        <f t="shared" si="3"/>
        <v>473</v>
      </c>
      <c r="N19" s="5">
        <v>444</v>
      </c>
      <c r="O19" s="5">
        <v>15</v>
      </c>
      <c r="P19" s="5" t="str">
        <f>IF(O19&lt;=0, "Invalid - ≤ 0", IF(O19&gt;50, "Invalid - &gt;50", "W Pass"))</f>
        <v>W Pass</v>
      </c>
      <c r="Q19" s="5" t="s">
        <v>2035</v>
      </c>
      <c r="R19" s="5" t="s">
        <v>2037</v>
      </c>
      <c r="S19" s="5" t="s">
        <v>2055</v>
      </c>
      <c r="T19" s="5" t="s">
        <v>2093</v>
      </c>
      <c r="U19" s="5" t="s">
        <v>2096</v>
      </c>
      <c r="V19" s="5">
        <v>4.2</v>
      </c>
      <c r="W19" s="5" t="str">
        <f>T19&amp;"_"&amp;U19</f>
        <v>East_Internal</v>
      </c>
      <c r="X19" s="5">
        <f>(D19 - E19)*24</f>
        <v>2.0000000000582077</v>
      </c>
      <c r="Y19" s="5">
        <f>IF(D19&lt;=E19, 1, 0)</f>
        <v>0</v>
      </c>
    </row>
    <row r="20" spans="1:25" x14ac:dyDescent="0.35">
      <c r="A20" s="5" t="s">
        <v>33</v>
      </c>
      <c r="B20" s="5">
        <f t="shared" si="0"/>
        <v>1</v>
      </c>
      <c r="C20" s="3">
        <v>45292.75</v>
      </c>
      <c r="D20" s="5" t="s">
        <v>1045</v>
      </c>
      <c r="E20" s="5" t="s">
        <v>1043</v>
      </c>
      <c r="F20" t="s">
        <v>1033</v>
      </c>
      <c r="G20" s="5">
        <f t="shared" si="4"/>
        <v>12</v>
      </c>
      <c r="H20" s="5" t="str">
        <f t="shared" si="1"/>
        <v>Winter</v>
      </c>
      <c r="I20" s="5" t="s">
        <v>2027</v>
      </c>
      <c r="J20" s="5">
        <v>390</v>
      </c>
      <c r="K20" s="5">
        <v>4171</v>
      </c>
      <c r="L20" s="5">
        <f t="shared" si="2"/>
        <v>0.89123931623931629</v>
      </c>
      <c r="M20" s="5">
        <f t="shared" si="3"/>
        <v>4062</v>
      </c>
      <c r="N20" s="5">
        <v>109</v>
      </c>
      <c r="O20" s="5">
        <v>14</v>
      </c>
      <c r="P20" s="5" t="str">
        <f>IF(O20&lt;=0, "Invalid - ≤ 0", IF(O20&gt;50, "Invalid - &gt;50", "W Pass"))</f>
        <v>W Pass</v>
      </c>
      <c r="Q20" s="5" t="s">
        <v>2035</v>
      </c>
      <c r="R20" s="5" t="s">
        <v>2038</v>
      </c>
      <c r="S20" s="5" t="s">
        <v>2056</v>
      </c>
      <c r="T20" s="5" t="s">
        <v>2094</v>
      </c>
      <c r="U20" s="5" t="s">
        <v>2097</v>
      </c>
      <c r="V20" s="5">
        <v>0</v>
      </c>
      <c r="W20" s="5" t="str">
        <f>T20&amp;"_"&amp;U20</f>
        <v>Central_External</v>
      </c>
      <c r="X20" s="5">
        <f>(D20 - E20)*24</f>
        <v>2.0000000000582077</v>
      </c>
      <c r="Y20" s="5">
        <f>IF(D20&lt;=E20, 1, 0)</f>
        <v>0</v>
      </c>
    </row>
    <row r="21" spans="1:25" x14ac:dyDescent="0.35">
      <c r="A21" s="5" t="s">
        <v>34</v>
      </c>
      <c r="B21" s="5">
        <f t="shared" si="0"/>
        <v>1</v>
      </c>
      <c r="C21" s="3">
        <v>45292.791666666664</v>
      </c>
      <c r="D21" s="5" t="s">
        <v>1046</v>
      </c>
      <c r="E21" s="5" t="s">
        <v>1044</v>
      </c>
      <c r="F21" t="s">
        <v>1034</v>
      </c>
      <c r="G21" s="5">
        <f t="shared" si="4"/>
        <v>12</v>
      </c>
      <c r="H21" s="5" t="str">
        <f t="shared" si="1"/>
        <v>Winter</v>
      </c>
      <c r="I21" s="5" t="s">
        <v>2030</v>
      </c>
      <c r="J21" s="5">
        <v>202</v>
      </c>
      <c r="K21" s="5">
        <v>4793</v>
      </c>
      <c r="L21" s="5">
        <f t="shared" si="2"/>
        <v>1.9773102310231023</v>
      </c>
      <c r="M21" s="5">
        <f t="shared" si="3"/>
        <v>4296</v>
      </c>
      <c r="N21" s="5">
        <v>497</v>
      </c>
      <c r="O21" s="5">
        <v>7</v>
      </c>
      <c r="P21" s="5" t="str">
        <f>IF(O21&lt;=0, "Invalid - ≤ 0", IF(O21&gt;50, "Invalid - &gt;50", "W Pass"))</f>
        <v>W Pass</v>
      </c>
      <c r="Q21" s="5" t="s">
        <v>2036</v>
      </c>
      <c r="R21" s="5" t="s">
        <v>2038</v>
      </c>
      <c r="S21" s="5" t="s">
        <v>2057</v>
      </c>
      <c r="T21" s="5" t="s">
        <v>2094</v>
      </c>
      <c r="U21" s="5" t="s">
        <v>2097</v>
      </c>
      <c r="V21" s="5">
        <v>0</v>
      </c>
      <c r="W21" s="5" t="str">
        <f>T21&amp;"_"&amp;U21</f>
        <v>Central_External</v>
      </c>
      <c r="X21" s="5">
        <f>(D21 - E21)*24</f>
        <v>1.9999999998835847</v>
      </c>
      <c r="Y21" s="5">
        <f>IF(D21&lt;=E21, 1, 0)</f>
        <v>0</v>
      </c>
    </row>
    <row r="22" spans="1:25" x14ac:dyDescent="0.35">
      <c r="A22" s="5" t="s">
        <v>35</v>
      </c>
      <c r="B22" s="5">
        <f t="shared" si="0"/>
        <v>1</v>
      </c>
      <c r="C22" s="3">
        <v>45292.833333333336</v>
      </c>
      <c r="D22" s="5" t="s">
        <v>1047</v>
      </c>
      <c r="E22" s="5" t="s">
        <v>1045</v>
      </c>
      <c r="F22" t="s">
        <v>1035</v>
      </c>
      <c r="G22" s="5">
        <f t="shared" si="4"/>
        <v>12</v>
      </c>
      <c r="H22" s="5" t="str">
        <f t="shared" si="1"/>
        <v>Winter</v>
      </c>
      <c r="I22" s="5" t="s">
        <v>2031</v>
      </c>
      <c r="J22" s="5">
        <v>254</v>
      </c>
      <c r="K22" s="5">
        <v>2837</v>
      </c>
      <c r="L22" s="5">
        <f t="shared" si="2"/>
        <v>0.93077427821522307</v>
      </c>
      <c r="M22" s="5">
        <f t="shared" si="3"/>
        <v>2520</v>
      </c>
      <c r="N22" s="5">
        <v>317</v>
      </c>
      <c r="O22" s="5">
        <v>7</v>
      </c>
      <c r="P22" s="5" t="str">
        <f>IF(O22&lt;=0, "Invalid - ≤ 0", IF(O22&gt;50, "Invalid - &gt;50", "W Pass"))</f>
        <v>W Pass</v>
      </c>
      <c r="Q22" s="5" t="s">
        <v>2033</v>
      </c>
      <c r="R22" s="5" t="s">
        <v>2040</v>
      </c>
      <c r="S22" s="5" t="s">
        <v>2058</v>
      </c>
      <c r="T22" s="5" t="s">
        <v>2093</v>
      </c>
      <c r="U22" s="5" t="s">
        <v>2097</v>
      </c>
      <c r="V22" s="5">
        <v>3.8</v>
      </c>
      <c r="W22" s="5" t="str">
        <f>T22&amp;"_"&amp;U22</f>
        <v>East_External</v>
      </c>
      <c r="X22" s="5">
        <f>(D22 - E22)*24</f>
        <v>2.0000000000582077</v>
      </c>
      <c r="Y22" s="5">
        <f>IF(D22&lt;=E22, 1, 0)</f>
        <v>0</v>
      </c>
    </row>
    <row r="23" spans="1:25" x14ac:dyDescent="0.35">
      <c r="A23" s="5" t="s">
        <v>36</v>
      </c>
      <c r="B23" s="5">
        <f t="shared" si="0"/>
        <v>1</v>
      </c>
      <c r="C23" s="3">
        <v>45292.875</v>
      </c>
      <c r="D23" s="5" t="s">
        <v>1048</v>
      </c>
      <c r="E23" s="5" t="s">
        <v>1046</v>
      </c>
      <c r="F23" t="s">
        <v>1036</v>
      </c>
      <c r="G23" s="5">
        <f t="shared" si="4"/>
        <v>12</v>
      </c>
      <c r="H23" s="5" t="str">
        <f t="shared" si="1"/>
        <v>Winter</v>
      </c>
      <c r="I23" s="5" t="s">
        <v>2028</v>
      </c>
      <c r="J23" s="5">
        <v>479</v>
      </c>
      <c r="K23" s="5">
        <v>2970</v>
      </c>
      <c r="L23" s="5">
        <f t="shared" si="2"/>
        <v>0.51670146137787054</v>
      </c>
      <c r="M23" s="5">
        <f t="shared" si="3"/>
        <v>2601</v>
      </c>
      <c r="N23" s="5">
        <v>369</v>
      </c>
      <c r="O23" s="5">
        <v>12</v>
      </c>
      <c r="P23" s="5" t="str">
        <f>IF(O23&lt;=0, "Invalid - ≤ 0", IF(O23&gt;50, "Invalid - &gt;50", "W Pass"))</f>
        <v>W Pass</v>
      </c>
      <c r="Q23" s="5" t="s">
        <v>2033</v>
      </c>
      <c r="R23" s="5" t="s">
        <v>2038</v>
      </c>
      <c r="S23" s="5" t="s">
        <v>2055</v>
      </c>
      <c r="T23" s="5" t="s">
        <v>2094</v>
      </c>
      <c r="U23" s="5" t="s">
        <v>2097</v>
      </c>
      <c r="V23" s="5">
        <v>4</v>
      </c>
      <c r="W23" s="5" t="str">
        <f>T23&amp;"_"&amp;U23</f>
        <v>Central_External</v>
      </c>
      <c r="X23" s="5">
        <f>(D23 - E23)*24</f>
        <v>2.0000000000582077</v>
      </c>
      <c r="Y23" s="5">
        <f>IF(D23&lt;=E23, 1, 0)</f>
        <v>0</v>
      </c>
    </row>
    <row r="24" spans="1:25" x14ac:dyDescent="0.35">
      <c r="A24" s="5" t="s">
        <v>37</v>
      </c>
      <c r="B24" s="5">
        <f t="shared" si="0"/>
        <v>1</v>
      </c>
      <c r="C24" s="3">
        <v>45292.916666666664</v>
      </c>
      <c r="D24" s="5" t="s">
        <v>1049</v>
      </c>
      <c r="E24" s="5" t="s">
        <v>1047</v>
      </c>
      <c r="F24" t="s">
        <v>1037</v>
      </c>
      <c r="G24" s="5">
        <f t="shared" si="4"/>
        <v>12</v>
      </c>
      <c r="H24" s="5" t="str">
        <f t="shared" si="1"/>
        <v>Winter</v>
      </c>
      <c r="I24" s="5" t="s">
        <v>2030</v>
      </c>
      <c r="J24" s="5">
        <v>694</v>
      </c>
      <c r="K24" s="5">
        <v>4348</v>
      </c>
      <c r="L24" s="5">
        <f t="shared" si="2"/>
        <v>0.52209414024975986</v>
      </c>
      <c r="M24" s="5">
        <f t="shared" si="3"/>
        <v>4295</v>
      </c>
      <c r="N24" s="5">
        <v>53</v>
      </c>
      <c r="O24" s="5">
        <v>23</v>
      </c>
      <c r="P24" s="5" t="str">
        <f>IF(O24&lt;=0, "Invalid - ≤ 0", IF(O24&gt;50, "Invalid - &gt;50", "W Pass"))</f>
        <v>W Pass</v>
      </c>
      <c r="Q24" s="5" t="s">
        <v>2033</v>
      </c>
      <c r="R24" s="5" t="s">
        <v>2039</v>
      </c>
      <c r="S24" s="5" t="s">
        <v>2059</v>
      </c>
      <c r="T24" s="5" t="s">
        <v>2094</v>
      </c>
      <c r="U24" s="5" t="s">
        <v>2096</v>
      </c>
      <c r="V24" s="5">
        <v>4.2</v>
      </c>
      <c r="W24" s="5" t="str">
        <f>T24&amp;"_"&amp;U24</f>
        <v>Central_Internal</v>
      </c>
      <c r="X24" s="5">
        <f>(D24 - E24)*24</f>
        <v>1.9999999998835847</v>
      </c>
      <c r="Y24" s="5">
        <f>IF(D24&lt;=E24, 1, 0)</f>
        <v>0</v>
      </c>
    </row>
    <row r="25" spans="1:25" x14ac:dyDescent="0.35">
      <c r="A25" s="5" t="s">
        <v>38</v>
      </c>
      <c r="B25" s="5">
        <f t="shared" si="0"/>
        <v>1</v>
      </c>
      <c r="C25" s="3">
        <v>45292.958333333336</v>
      </c>
      <c r="D25" s="5" t="s">
        <v>1050</v>
      </c>
      <c r="E25" s="5" t="s">
        <v>1048</v>
      </c>
      <c r="F25" t="s">
        <v>1038</v>
      </c>
      <c r="G25" s="5">
        <f t="shared" si="4"/>
        <v>12</v>
      </c>
      <c r="H25" s="5" t="str">
        <f t="shared" si="1"/>
        <v>Winter</v>
      </c>
      <c r="I25" s="5" t="s">
        <v>2027</v>
      </c>
      <c r="J25" s="5">
        <v>650</v>
      </c>
      <c r="K25" s="5">
        <v>2306</v>
      </c>
      <c r="L25" s="5">
        <f t="shared" si="2"/>
        <v>0.29564102564102562</v>
      </c>
      <c r="M25" s="5">
        <f t="shared" si="3"/>
        <v>1986</v>
      </c>
      <c r="N25" s="5">
        <v>320</v>
      </c>
      <c r="O25" s="5">
        <v>9</v>
      </c>
      <c r="P25" s="5" t="str">
        <f>IF(O25&lt;=0, "Invalid - ≤ 0", IF(O25&gt;50, "Invalid - &gt;50", "W Pass"))</f>
        <v>W Pass</v>
      </c>
      <c r="Q25" s="5" t="s">
        <v>2034</v>
      </c>
      <c r="R25" s="5" t="s">
        <v>2040</v>
      </c>
      <c r="S25" s="5" t="s">
        <v>2042</v>
      </c>
      <c r="T25" s="5" t="s">
        <v>2093</v>
      </c>
      <c r="U25" s="5" t="s">
        <v>2096</v>
      </c>
      <c r="V25" s="5">
        <v>4.2</v>
      </c>
      <c r="W25" s="5" t="str">
        <f>T25&amp;"_"&amp;U25</f>
        <v>East_Internal</v>
      </c>
      <c r="X25" s="5">
        <f>(D25 - E25)*24</f>
        <v>2.0000000000582077</v>
      </c>
      <c r="Y25" s="5">
        <f>IF(D25&lt;=E25, 1, 0)</f>
        <v>0</v>
      </c>
    </row>
    <row r="26" spans="1:25" x14ac:dyDescent="0.35">
      <c r="A26" s="5" t="s">
        <v>39</v>
      </c>
      <c r="B26" s="5">
        <f t="shared" si="0"/>
        <v>1</v>
      </c>
      <c r="C26" s="3">
        <v>45293</v>
      </c>
      <c r="D26" s="5" t="s">
        <v>1051</v>
      </c>
      <c r="E26" s="5" t="s">
        <v>1049</v>
      </c>
      <c r="F26" t="s">
        <v>1039</v>
      </c>
      <c r="G26" s="5">
        <f t="shared" si="4"/>
        <v>12</v>
      </c>
      <c r="H26" s="5" t="str">
        <f t="shared" si="1"/>
        <v>Winter</v>
      </c>
      <c r="I26" s="5" t="s">
        <v>2027</v>
      </c>
      <c r="J26" s="5">
        <v>957</v>
      </c>
      <c r="K26" s="5">
        <v>4499</v>
      </c>
      <c r="L26" s="5">
        <f t="shared" si="2"/>
        <v>0.39176245210727967</v>
      </c>
      <c r="M26" s="5">
        <f t="shared" si="3"/>
        <v>4211</v>
      </c>
      <c r="N26" s="5">
        <v>288</v>
      </c>
      <c r="O26" s="5">
        <v>20</v>
      </c>
      <c r="P26" s="5" t="str">
        <f>IF(O26&lt;=0, "Invalid - ≤ 0", IF(O26&gt;50, "Invalid - &gt;50", "W Pass"))</f>
        <v>W Pass</v>
      </c>
      <c r="Q26" s="5" t="s">
        <v>2035</v>
      </c>
      <c r="R26" s="5" t="s">
        <v>2039</v>
      </c>
      <c r="S26" s="5" t="s">
        <v>2060</v>
      </c>
      <c r="T26" s="5" t="s">
        <v>2095</v>
      </c>
      <c r="U26" s="5" t="s">
        <v>2096</v>
      </c>
      <c r="V26" s="5">
        <v>4.7</v>
      </c>
      <c r="W26" s="5" t="str">
        <f>T26&amp;"_"&amp;U26</f>
        <v>North_Internal</v>
      </c>
      <c r="X26" s="5">
        <f>(D26 - E26)*24</f>
        <v>2.0000000000582077</v>
      </c>
      <c r="Y26" s="5">
        <f>IF(D26&lt;=E26, 1, 0)</f>
        <v>0</v>
      </c>
    </row>
    <row r="27" spans="1:25" x14ac:dyDescent="0.35">
      <c r="A27" s="5" t="s">
        <v>40</v>
      </c>
      <c r="B27" s="5">
        <f t="shared" si="0"/>
        <v>1</v>
      </c>
      <c r="C27" s="3">
        <v>45293.041666666664</v>
      </c>
      <c r="D27" s="5" t="s">
        <v>1052</v>
      </c>
      <c r="E27" s="5" t="s">
        <v>1050</v>
      </c>
      <c r="F27" t="s">
        <v>1040</v>
      </c>
      <c r="G27" s="5">
        <f t="shared" si="4"/>
        <v>12</v>
      </c>
      <c r="H27" s="5" t="str">
        <f t="shared" si="1"/>
        <v>Winter</v>
      </c>
      <c r="I27" s="5" t="s">
        <v>2029</v>
      </c>
      <c r="J27" s="5">
        <v>623</v>
      </c>
      <c r="K27" s="5">
        <v>983</v>
      </c>
      <c r="L27" s="5">
        <f t="shared" si="2"/>
        <v>0.13148742643124667</v>
      </c>
      <c r="M27" s="5">
        <f t="shared" si="3"/>
        <v>690</v>
      </c>
      <c r="N27" s="5">
        <v>293</v>
      </c>
      <c r="O27" s="5">
        <v>9</v>
      </c>
      <c r="P27" s="5" t="str">
        <f>IF(O27&lt;=0, "Invalid - ≤ 0", IF(O27&gt;50, "Invalid - &gt;50", "W Pass"))</f>
        <v>W Pass</v>
      </c>
      <c r="Q27" s="5" t="s">
        <v>2033</v>
      </c>
      <c r="R27" s="5" t="s">
        <v>2037</v>
      </c>
      <c r="S27" s="5" t="s">
        <v>2061</v>
      </c>
      <c r="T27" s="5" t="s">
        <v>2094</v>
      </c>
      <c r="U27" s="5" t="s">
        <v>2096</v>
      </c>
      <c r="V27" s="5">
        <v>4.7</v>
      </c>
      <c r="W27" s="5" t="str">
        <f>T27&amp;"_"&amp;U27</f>
        <v>Central_Internal</v>
      </c>
      <c r="X27" s="5">
        <f>(D27 - E27)*24</f>
        <v>1.9999999998835847</v>
      </c>
      <c r="Y27" s="5">
        <f>IF(D27&lt;=E27, 1, 0)</f>
        <v>0</v>
      </c>
    </row>
    <row r="28" spans="1:25" x14ac:dyDescent="0.35">
      <c r="A28" s="5" t="s">
        <v>41</v>
      </c>
      <c r="B28" s="5">
        <f t="shared" si="0"/>
        <v>1</v>
      </c>
      <c r="C28" s="3">
        <v>45293.083333333336</v>
      </c>
      <c r="D28" s="5" t="s">
        <v>1053</v>
      </c>
      <c r="E28" s="5" t="s">
        <v>1051</v>
      </c>
      <c r="F28" t="s">
        <v>1041</v>
      </c>
      <c r="G28" s="5">
        <f t="shared" si="4"/>
        <v>12</v>
      </c>
      <c r="H28" s="5" t="str">
        <f t="shared" si="1"/>
        <v>Winter</v>
      </c>
      <c r="I28" s="5" t="s">
        <v>2027</v>
      </c>
      <c r="J28" s="5">
        <v>412</v>
      </c>
      <c r="K28" s="5">
        <v>4696</v>
      </c>
      <c r="L28" s="5">
        <f t="shared" si="2"/>
        <v>0.94983818770226536</v>
      </c>
      <c r="M28" s="5">
        <f t="shared" si="3"/>
        <v>3900</v>
      </c>
      <c r="N28" s="5">
        <v>796</v>
      </c>
      <c r="O28" s="5">
        <v>3</v>
      </c>
      <c r="P28" s="5" t="str">
        <f>IF(O28&lt;=0, "Invalid - ≤ 0", IF(O28&gt;50, "Invalid - &gt;50", "W Pass"))</f>
        <v>W Pass</v>
      </c>
      <c r="Q28" s="5" t="s">
        <v>2035</v>
      </c>
      <c r="R28" s="5" t="s">
        <v>2040</v>
      </c>
      <c r="S28" s="5" t="s">
        <v>2062</v>
      </c>
      <c r="T28" s="5" t="s">
        <v>2092</v>
      </c>
      <c r="U28" s="5" t="s">
        <v>2097</v>
      </c>
      <c r="V28" s="5">
        <v>4.7</v>
      </c>
      <c r="W28" s="5" t="str">
        <f>T28&amp;"_"&amp;U28</f>
        <v>West_External</v>
      </c>
      <c r="X28" s="5">
        <f>(D28 - E28)*24</f>
        <v>2.0000000000582077</v>
      </c>
      <c r="Y28" s="5">
        <f>IF(D28&lt;=E28, 1, 0)</f>
        <v>0</v>
      </c>
    </row>
    <row r="29" spans="1:25" x14ac:dyDescent="0.35">
      <c r="A29" s="5" t="s">
        <v>42</v>
      </c>
      <c r="B29" s="5">
        <f t="shared" si="0"/>
        <v>1</v>
      </c>
      <c r="C29" s="3">
        <v>45293.125</v>
      </c>
      <c r="D29" s="5" t="s">
        <v>1054</v>
      </c>
      <c r="E29" s="5" t="s">
        <v>1052</v>
      </c>
      <c r="F29" t="s">
        <v>1042</v>
      </c>
      <c r="G29" s="5">
        <f t="shared" si="4"/>
        <v>12</v>
      </c>
      <c r="H29" s="5" t="str">
        <f t="shared" si="1"/>
        <v>Winter</v>
      </c>
      <c r="I29" s="5" t="s">
        <v>2027</v>
      </c>
      <c r="J29" s="5">
        <v>749</v>
      </c>
      <c r="K29" s="5">
        <v>2290</v>
      </c>
      <c r="L29" s="5">
        <f t="shared" si="2"/>
        <v>0.25478415665331555</v>
      </c>
      <c r="M29" s="5">
        <f t="shared" si="3"/>
        <v>1559</v>
      </c>
      <c r="N29" s="5">
        <v>731</v>
      </c>
      <c r="O29" s="5">
        <v>14</v>
      </c>
      <c r="P29" s="5" t="str">
        <f>IF(O29&lt;=0, "Invalid - ≤ 0", IF(O29&gt;50, "Invalid - &gt;50", "W Pass"))</f>
        <v>W Pass</v>
      </c>
      <c r="Q29" s="5" t="s">
        <v>2034</v>
      </c>
      <c r="R29" s="5" t="s">
        <v>2038</v>
      </c>
      <c r="S29" s="5" t="s">
        <v>2063</v>
      </c>
      <c r="T29" s="5" t="s">
        <v>2093</v>
      </c>
      <c r="U29" s="5" t="s">
        <v>2097</v>
      </c>
      <c r="V29" s="5">
        <v>0</v>
      </c>
      <c r="W29" s="5" t="str">
        <f>T29&amp;"_"&amp;U29</f>
        <v>East_External</v>
      </c>
      <c r="X29" s="5">
        <f>(D29 - E29)*24</f>
        <v>2.0000000000582077</v>
      </c>
      <c r="Y29" s="5">
        <f>IF(D29&lt;=E29, 1, 0)</f>
        <v>0</v>
      </c>
    </row>
    <row r="30" spans="1:25" x14ac:dyDescent="0.35">
      <c r="A30" s="5" t="s">
        <v>43</v>
      </c>
      <c r="B30" s="5">
        <f t="shared" si="0"/>
        <v>1</v>
      </c>
      <c r="C30" s="3">
        <v>45293.166666666664</v>
      </c>
      <c r="D30" s="5" t="s">
        <v>1055</v>
      </c>
      <c r="E30" s="5" t="s">
        <v>1053</v>
      </c>
      <c r="F30" t="s">
        <v>1043</v>
      </c>
      <c r="G30" s="5">
        <f t="shared" si="4"/>
        <v>12</v>
      </c>
      <c r="H30" s="5" t="str">
        <f t="shared" si="1"/>
        <v>Winter</v>
      </c>
      <c r="I30" s="5" t="s">
        <v>2029</v>
      </c>
      <c r="J30" s="5">
        <v>206</v>
      </c>
      <c r="K30" s="5">
        <v>4929</v>
      </c>
      <c r="L30" s="5">
        <f t="shared" si="2"/>
        <v>1.9939320388349515</v>
      </c>
      <c r="M30" s="5">
        <f t="shared" si="3"/>
        <v>4208</v>
      </c>
      <c r="N30" s="5">
        <v>721</v>
      </c>
      <c r="O30" s="5">
        <v>5</v>
      </c>
      <c r="P30" s="5" t="str">
        <f>IF(O30&lt;=0, "Invalid - ≤ 0", IF(O30&gt;50, "Invalid - &gt;50", "W Pass"))</f>
        <v>W Pass</v>
      </c>
      <c r="Q30" s="5" t="s">
        <v>2033</v>
      </c>
      <c r="R30" s="5" t="s">
        <v>2038</v>
      </c>
      <c r="S30" s="5" t="s">
        <v>2064</v>
      </c>
      <c r="T30" s="5" t="s">
        <v>2091</v>
      </c>
      <c r="U30" s="5" t="s">
        <v>2096</v>
      </c>
      <c r="V30" s="5">
        <v>4.2</v>
      </c>
      <c r="W30" s="5" t="str">
        <f>T30&amp;"_"&amp;U30</f>
        <v>South_Internal</v>
      </c>
      <c r="X30" s="5">
        <f>(D30 - E30)*24</f>
        <v>1.9999999998835847</v>
      </c>
      <c r="Y30" s="5">
        <f>IF(D30&lt;=E30, 1, 0)</f>
        <v>0</v>
      </c>
    </row>
    <row r="31" spans="1:25" x14ac:dyDescent="0.35">
      <c r="A31" s="5" t="s">
        <v>44</v>
      </c>
      <c r="B31" s="5">
        <f t="shared" si="0"/>
        <v>1</v>
      </c>
      <c r="C31" s="3">
        <v>45293.208333333336</v>
      </c>
      <c r="D31" s="5" t="s">
        <v>1056</v>
      </c>
      <c r="E31" s="5" t="s">
        <v>1054</v>
      </c>
      <c r="F31" t="s">
        <v>1044</v>
      </c>
      <c r="G31" s="5">
        <f t="shared" si="4"/>
        <v>12</v>
      </c>
      <c r="H31" s="5" t="str">
        <f t="shared" si="1"/>
        <v>Winter</v>
      </c>
      <c r="I31" s="5" t="s">
        <v>2028</v>
      </c>
      <c r="J31" s="5">
        <v>263</v>
      </c>
      <c r="K31" s="5">
        <v>2948</v>
      </c>
      <c r="L31" s="5">
        <f t="shared" si="2"/>
        <v>0.93409378960709755</v>
      </c>
      <c r="M31" s="5">
        <f t="shared" si="3"/>
        <v>2368</v>
      </c>
      <c r="N31" s="5">
        <v>580</v>
      </c>
      <c r="O31" s="5">
        <v>14</v>
      </c>
      <c r="P31" s="5" t="str">
        <f>IF(O31&lt;=0, "Invalid - ≤ 0", IF(O31&gt;50, "Invalid - &gt;50", "W Pass"))</f>
        <v>W Pass</v>
      </c>
      <c r="Q31" s="5" t="s">
        <v>2034</v>
      </c>
      <c r="R31" s="5" t="s">
        <v>2038</v>
      </c>
      <c r="S31" s="5" t="s">
        <v>2065</v>
      </c>
      <c r="T31" s="5" t="s">
        <v>2095</v>
      </c>
      <c r="U31" s="5" t="s">
        <v>2096</v>
      </c>
      <c r="V31" s="5">
        <v>0</v>
      </c>
      <c r="W31" s="5" t="str">
        <f>T31&amp;"_"&amp;U31</f>
        <v>North_Internal</v>
      </c>
      <c r="X31" s="5">
        <f>(D31 - E31)*24</f>
        <v>2.0000000000582077</v>
      </c>
      <c r="Y31" s="5">
        <f>IF(D31&lt;=E31, 1, 0)</f>
        <v>0</v>
      </c>
    </row>
    <row r="32" spans="1:25" x14ac:dyDescent="0.35">
      <c r="A32" s="5" t="s">
        <v>45</v>
      </c>
      <c r="B32" s="5">
        <f t="shared" si="0"/>
        <v>1</v>
      </c>
      <c r="C32" s="3">
        <v>45293.25</v>
      </c>
      <c r="D32" s="5" t="s">
        <v>1057</v>
      </c>
      <c r="E32" s="5" t="s">
        <v>1055</v>
      </c>
      <c r="F32" t="s">
        <v>1045</v>
      </c>
      <c r="G32" s="5">
        <f t="shared" si="4"/>
        <v>12</v>
      </c>
      <c r="H32" s="5" t="str">
        <f t="shared" si="1"/>
        <v>Winter</v>
      </c>
      <c r="I32" s="5" t="s">
        <v>2027</v>
      </c>
      <c r="J32" s="5">
        <v>528</v>
      </c>
      <c r="K32" s="5">
        <v>3248</v>
      </c>
      <c r="L32" s="5">
        <f t="shared" si="2"/>
        <v>0.51262626262626265</v>
      </c>
      <c r="M32" s="5">
        <f t="shared" si="3"/>
        <v>2742</v>
      </c>
      <c r="N32" s="5">
        <v>506</v>
      </c>
      <c r="O32" s="5">
        <v>27</v>
      </c>
      <c r="P32" s="5" t="str">
        <f>IF(O32&lt;=0, "Invalid - ≤ 0", IF(O32&gt;50, "Invalid - &gt;50", "W Pass"))</f>
        <v>W Pass</v>
      </c>
      <c r="Q32" s="5" t="s">
        <v>2033</v>
      </c>
      <c r="R32" s="5" t="s">
        <v>2039</v>
      </c>
      <c r="S32" s="5" t="s">
        <v>2066</v>
      </c>
      <c r="T32" s="5" t="s">
        <v>2091</v>
      </c>
      <c r="U32" s="5" t="s">
        <v>2096</v>
      </c>
      <c r="V32" s="5">
        <v>0</v>
      </c>
      <c r="W32" s="5" t="str">
        <f>T32&amp;"_"&amp;U32</f>
        <v>South_Internal</v>
      </c>
      <c r="X32" s="5">
        <f>(D32 - E32)*24</f>
        <v>2.0000000000582077</v>
      </c>
      <c r="Y32" s="5">
        <f>IF(D32&lt;=E32, 1, 0)</f>
        <v>0</v>
      </c>
    </row>
    <row r="33" spans="1:25" x14ac:dyDescent="0.35">
      <c r="A33" s="5" t="s">
        <v>46</v>
      </c>
      <c r="B33" s="5">
        <f t="shared" si="0"/>
        <v>1</v>
      </c>
      <c r="C33" s="3">
        <v>45293.291666666664</v>
      </c>
      <c r="D33" s="5" t="s">
        <v>1058</v>
      </c>
      <c r="E33" s="5" t="s">
        <v>1056</v>
      </c>
      <c r="F33" t="s">
        <v>1046</v>
      </c>
      <c r="G33" s="5">
        <f t="shared" si="4"/>
        <v>12</v>
      </c>
      <c r="H33" s="5" t="str">
        <f t="shared" si="1"/>
        <v>Winter</v>
      </c>
      <c r="I33" s="5" t="s">
        <v>2032</v>
      </c>
      <c r="J33" s="5">
        <v>640</v>
      </c>
      <c r="K33" s="5">
        <v>1608</v>
      </c>
      <c r="L33" s="5">
        <f t="shared" si="2"/>
        <v>0.20937500000000001</v>
      </c>
      <c r="M33" s="5">
        <f t="shared" si="3"/>
        <v>1261</v>
      </c>
      <c r="N33" s="5">
        <v>347</v>
      </c>
      <c r="O33" s="5">
        <v>6</v>
      </c>
      <c r="P33" s="5" t="str">
        <f>IF(O33&lt;=0, "Invalid - ≤ 0", IF(O33&gt;50, "Invalid - &gt;50", "W Pass"))</f>
        <v>W Pass</v>
      </c>
      <c r="Q33" s="5" t="s">
        <v>2034</v>
      </c>
      <c r="R33" s="5" t="s">
        <v>2040</v>
      </c>
      <c r="S33" s="5" t="s">
        <v>2067</v>
      </c>
      <c r="T33" s="5" t="s">
        <v>2092</v>
      </c>
      <c r="U33" s="5" t="s">
        <v>2096</v>
      </c>
      <c r="V33" s="5">
        <v>4.2</v>
      </c>
      <c r="W33" s="5" t="str">
        <f>T33&amp;"_"&amp;U33</f>
        <v>West_Internal</v>
      </c>
      <c r="X33" s="5">
        <f>(D33 - E33)*24</f>
        <v>1.9999999998835847</v>
      </c>
      <c r="Y33" s="5">
        <f>IF(D33&lt;=E33, 1, 0)</f>
        <v>0</v>
      </c>
    </row>
    <row r="34" spans="1:25" x14ac:dyDescent="0.35">
      <c r="A34" s="5" t="s">
        <v>47</v>
      </c>
      <c r="B34" s="5">
        <f t="shared" si="0"/>
        <v>1</v>
      </c>
      <c r="C34" s="3">
        <v>45293.333333333336</v>
      </c>
      <c r="D34" s="5" t="s">
        <v>1059</v>
      </c>
      <c r="E34" s="5" t="s">
        <v>1057</v>
      </c>
      <c r="F34" t="s">
        <v>1047</v>
      </c>
      <c r="G34" s="5">
        <f t="shared" si="4"/>
        <v>12</v>
      </c>
      <c r="H34" s="5" t="str">
        <f t="shared" si="1"/>
        <v>Winter</v>
      </c>
      <c r="I34" s="5" t="s">
        <v>2028</v>
      </c>
      <c r="J34" s="5">
        <v>864</v>
      </c>
      <c r="K34" s="5">
        <v>2493</v>
      </c>
      <c r="L34" s="5">
        <f t="shared" si="2"/>
        <v>0.2404513888888889</v>
      </c>
      <c r="M34" s="5">
        <f t="shared" si="3"/>
        <v>1847</v>
      </c>
      <c r="N34" s="5">
        <v>646</v>
      </c>
      <c r="O34" s="5">
        <v>4</v>
      </c>
      <c r="P34" s="5" t="str">
        <f>IF(O34&lt;=0, "Invalid - ≤ 0", IF(O34&gt;50, "Invalid - &gt;50", "W Pass"))</f>
        <v>W Pass</v>
      </c>
      <c r="Q34" s="5" t="s">
        <v>2035</v>
      </c>
      <c r="R34" s="5" t="s">
        <v>2040</v>
      </c>
      <c r="S34" s="5" t="s">
        <v>2068</v>
      </c>
      <c r="T34" s="5" t="s">
        <v>2095</v>
      </c>
      <c r="U34" s="5" t="s">
        <v>2097</v>
      </c>
      <c r="V34" s="5">
        <v>4</v>
      </c>
      <c r="W34" s="5" t="str">
        <f>T34&amp;"_"&amp;U34</f>
        <v>North_External</v>
      </c>
      <c r="X34" s="5">
        <f>(D34 - E34)*24</f>
        <v>2.0000000000582077</v>
      </c>
      <c r="Y34" s="5">
        <f>IF(D34&lt;=E34, 1, 0)</f>
        <v>0</v>
      </c>
    </row>
    <row r="35" spans="1:25" x14ac:dyDescent="0.35">
      <c r="A35" s="5" t="s">
        <v>48</v>
      </c>
      <c r="B35" s="5">
        <f t="shared" si="0"/>
        <v>1</v>
      </c>
      <c r="C35" s="3">
        <v>45293.375</v>
      </c>
      <c r="D35" s="5" t="s">
        <v>1060</v>
      </c>
      <c r="E35" s="5" t="s">
        <v>1058</v>
      </c>
      <c r="F35" t="s">
        <v>1048</v>
      </c>
      <c r="G35" s="5">
        <f t="shared" si="4"/>
        <v>12</v>
      </c>
      <c r="H35" s="5" t="str">
        <f t="shared" si="1"/>
        <v>Winter</v>
      </c>
      <c r="I35" s="5" t="s">
        <v>2029</v>
      </c>
      <c r="J35" s="5">
        <v>922</v>
      </c>
      <c r="K35" s="5">
        <v>2859</v>
      </c>
      <c r="L35" s="5">
        <f t="shared" si="2"/>
        <v>0.25840563991323212</v>
      </c>
      <c r="M35" s="5">
        <f t="shared" si="3"/>
        <v>2244</v>
      </c>
      <c r="N35" s="5">
        <v>615</v>
      </c>
      <c r="O35" s="5">
        <v>5</v>
      </c>
      <c r="P35" s="5" t="str">
        <f>IF(O35&lt;=0, "Invalid - ≤ 0", IF(O35&gt;50, "Invalid - &gt;50", "W Pass"))</f>
        <v>W Pass</v>
      </c>
      <c r="Q35" s="5" t="s">
        <v>2036</v>
      </c>
      <c r="R35" s="5" t="s">
        <v>2038</v>
      </c>
      <c r="S35" s="5" t="s">
        <v>2065</v>
      </c>
      <c r="T35" s="5" t="s">
        <v>2091</v>
      </c>
      <c r="U35" s="5" t="s">
        <v>2096</v>
      </c>
      <c r="V35" s="5">
        <v>4.2</v>
      </c>
      <c r="W35" s="5" t="str">
        <f>T35&amp;"_"&amp;U35</f>
        <v>South_Internal</v>
      </c>
      <c r="X35" s="5">
        <f>(D35 - E35)*24</f>
        <v>2.0000000000582077</v>
      </c>
      <c r="Y35" s="5">
        <f>IF(D35&lt;=E35, 1, 0)</f>
        <v>0</v>
      </c>
    </row>
    <row r="36" spans="1:25" x14ac:dyDescent="0.35">
      <c r="A36" s="5" t="s">
        <v>49</v>
      </c>
      <c r="B36" s="5">
        <f t="shared" si="0"/>
        <v>1</v>
      </c>
      <c r="C36" s="3">
        <v>45293.416666666664</v>
      </c>
      <c r="D36" s="5" t="s">
        <v>1061</v>
      </c>
      <c r="E36" s="5" t="s">
        <v>1059</v>
      </c>
      <c r="F36" t="s">
        <v>1049</v>
      </c>
      <c r="G36" s="5">
        <f t="shared" si="4"/>
        <v>12</v>
      </c>
      <c r="H36" s="5" t="str">
        <f t="shared" si="1"/>
        <v>Winter</v>
      </c>
      <c r="I36" s="5" t="s">
        <v>2031</v>
      </c>
      <c r="J36" s="5">
        <v>154</v>
      </c>
      <c r="K36" s="5">
        <v>2786</v>
      </c>
      <c r="L36" s="5">
        <f t="shared" si="2"/>
        <v>1.5075757575757576</v>
      </c>
      <c r="M36" s="5">
        <f t="shared" si="3"/>
        <v>2467</v>
      </c>
      <c r="N36" s="5">
        <v>319</v>
      </c>
      <c r="O36" s="5">
        <v>15</v>
      </c>
      <c r="P36" s="5" t="str">
        <f>IF(O36&lt;=0, "Invalid - ≤ 0", IF(O36&gt;50, "Invalid - &gt;50", "W Pass"))</f>
        <v>W Pass</v>
      </c>
      <c r="Q36" s="5" t="s">
        <v>2035</v>
      </c>
      <c r="R36" s="5" t="s">
        <v>2037</v>
      </c>
      <c r="S36" s="5" t="s">
        <v>2042</v>
      </c>
      <c r="T36" s="5" t="s">
        <v>2091</v>
      </c>
      <c r="U36" s="5" t="s">
        <v>2096</v>
      </c>
      <c r="V36" s="5">
        <v>4.2</v>
      </c>
      <c r="W36" s="5" t="str">
        <f>T36&amp;"_"&amp;U36</f>
        <v>South_Internal</v>
      </c>
      <c r="X36" s="5">
        <f>(D36 - E36)*24</f>
        <v>1.9999999998835847</v>
      </c>
      <c r="Y36" s="5">
        <f>IF(D36&lt;=E36, 1, 0)</f>
        <v>0</v>
      </c>
    </row>
    <row r="37" spans="1:25" x14ac:dyDescent="0.35">
      <c r="A37" s="5" t="s">
        <v>50</v>
      </c>
      <c r="B37" s="5">
        <f t="shared" si="0"/>
        <v>1</v>
      </c>
      <c r="C37" s="3">
        <v>45293.458333333336</v>
      </c>
      <c r="D37" s="5" t="s">
        <v>1062</v>
      </c>
      <c r="E37" s="5" t="s">
        <v>1060</v>
      </c>
      <c r="F37" t="s">
        <v>1050</v>
      </c>
      <c r="G37" s="5">
        <f t="shared" si="4"/>
        <v>12</v>
      </c>
      <c r="H37" s="5" t="str">
        <f t="shared" si="1"/>
        <v>Winter</v>
      </c>
      <c r="I37" s="5" t="s">
        <v>2030</v>
      </c>
      <c r="J37" s="5">
        <v>596</v>
      </c>
      <c r="K37" s="5">
        <v>4304</v>
      </c>
      <c r="L37" s="5">
        <f t="shared" si="2"/>
        <v>0.60178970917225949</v>
      </c>
      <c r="M37" s="5">
        <f t="shared" si="3"/>
        <v>3980</v>
      </c>
      <c r="N37" s="5">
        <v>324</v>
      </c>
      <c r="O37" s="5">
        <v>27</v>
      </c>
      <c r="P37" s="5" t="str">
        <f>IF(O37&lt;=0, "Invalid - ≤ 0", IF(O37&gt;50, "Invalid - &gt;50", "W Pass"))</f>
        <v>W Pass</v>
      </c>
      <c r="Q37" s="5" t="s">
        <v>2034</v>
      </c>
      <c r="R37" s="5" t="s">
        <v>2040</v>
      </c>
      <c r="S37" s="5" t="s">
        <v>2066</v>
      </c>
      <c r="T37" s="5" t="s">
        <v>2091</v>
      </c>
      <c r="U37" s="5" t="s">
        <v>2096</v>
      </c>
      <c r="V37" s="5">
        <v>4.5</v>
      </c>
      <c r="W37" s="5" t="str">
        <f>T37&amp;"_"&amp;U37</f>
        <v>South_Internal</v>
      </c>
      <c r="X37" s="5">
        <f>(D37 - E37)*24</f>
        <v>2.0000000000582077</v>
      </c>
      <c r="Y37" s="5">
        <f>IF(D37&lt;=E37, 1, 0)</f>
        <v>0</v>
      </c>
    </row>
    <row r="38" spans="1:25" x14ac:dyDescent="0.35">
      <c r="A38" s="5" t="s">
        <v>51</v>
      </c>
      <c r="B38" s="5">
        <f t="shared" si="0"/>
        <v>1</v>
      </c>
      <c r="C38" s="3">
        <v>45293.5</v>
      </c>
      <c r="D38" s="5" t="s">
        <v>1063</v>
      </c>
      <c r="E38" s="5" t="s">
        <v>1061</v>
      </c>
      <c r="F38" t="s">
        <v>1051</v>
      </c>
      <c r="G38" s="5">
        <f t="shared" si="4"/>
        <v>12</v>
      </c>
      <c r="H38" s="5" t="str">
        <f t="shared" si="1"/>
        <v>Winter</v>
      </c>
      <c r="I38" s="5" t="s">
        <v>2030</v>
      </c>
      <c r="J38" s="5">
        <v>845</v>
      </c>
      <c r="K38" s="5">
        <v>4859</v>
      </c>
      <c r="L38" s="5">
        <f t="shared" si="2"/>
        <v>0.47919132149901383</v>
      </c>
      <c r="M38" s="5">
        <f t="shared" si="3"/>
        <v>4449</v>
      </c>
      <c r="N38" s="5">
        <v>410</v>
      </c>
      <c r="O38" s="5">
        <v>26</v>
      </c>
      <c r="P38" s="5" t="str">
        <f>IF(O38&lt;=0, "Invalid - ≤ 0", IF(O38&gt;50, "Invalid - &gt;50", "W Pass"))</f>
        <v>W Pass</v>
      </c>
      <c r="Q38" s="5" t="s">
        <v>2035</v>
      </c>
      <c r="R38" s="5" t="s">
        <v>2038</v>
      </c>
      <c r="S38" s="5" t="s">
        <v>2069</v>
      </c>
      <c r="T38" s="5" t="s">
        <v>2091</v>
      </c>
      <c r="U38" s="5" t="s">
        <v>2097</v>
      </c>
      <c r="V38" s="5">
        <v>4</v>
      </c>
      <c r="W38" s="5" t="str">
        <f>T38&amp;"_"&amp;U38</f>
        <v>South_External</v>
      </c>
      <c r="X38" s="5">
        <f>(D38 - E38)*24</f>
        <v>2.0000000000582077</v>
      </c>
      <c r="Y38" s="5">
        <f>IF(D38&lt;=E38, 1, 0)</f>
        <v>0</v>
      </c>
    </row>
    <row r="39" spans="1:25" x14ac:dyDescent="0.35">
      <c r="A39" s="5" t="s">
        <v>52</v>
      </c>
      <c r="B39" s="5">
        <f t="shared" si="0"/>
        <v>1</v>
      </c>
      <c r="C39" s="3">
        <v>45293.541666666664</v>
      </c>
      <c r="D39" s="5" t="s">
        <v>1064</v>
      </c>
      <c r="E39" s="5" t="s">
        <v>1062</v>
      </c>
      <c r="F39" t="s">
        <v>1052</v>
      </c>
      <c r="G39" s="5">
        <f t="shared" si="4"/>
        <v>12</v>
      </c>
      <c r="H39" s="5" t="str">
        <f t="shared" si="1"/>
        <v>Winter</v>
      </c>
      <c r="I39" s="5" t="s">
        <v>2032</v>
      </c>
      <c r="J39" s="5">
        <v>80</v>
      </c>
      <c r="K39" s="5">
        <v>4093</v>
      </c>
      <c r="L39" s="5">
        <f t="shared" si="2"/>
        <v>4.2635416666666668</v>
      </c>
      <c r="M39" s="5">
        <f t="shared" si="3"/>
        <v>3926</v>
      </c>
      <c r="N39" s="5">
        <v>167</v>
      </c>
      <c r="O39" s="5">
        <v>24</v>
      </c>
      <c r="P39" s="5" t="str">
        <f>IF(O39&lt;=0, "Invalid - ≤ 0", IF(O39&gt;50, "Invalid - &gt;50", "W Pass"))</f>
        <v>W Pass</v>
      </c>
      <c r="Q39" s="5" t="s">
        <v>2036</v>
      </c>
      <c r="R39" s="5" t="s">
        <v>2037</v>
      </c>
      <c r="S39" s="5" t="s">
        <v>2045</v>
      </c>
      <c r="T39" s="5" t="s">
        <v>2091</v>
      </c>
      <c r="U39" s="5" t="s">
        <v>2097</v>
      </c>
      <c r="V39" s="5">
        <v>4.5</v>
      </c>
      <c r="W39" s="5" t="str">
        <f>T39&amp;"_"&amp;U39</f>
        <v>South_External</v>
      </c>
      <c r="X39" s="5">
        <f>(D39 - E39)*24</f>
        <v>1.9999999998835847</v>
      </c>
      <c r="Y39" s="5">
        <f>IF(D39&lt;=E39, 1, 0)</f>
        <v>0</v>
      </c>
    </row>
    <row r="40" spans="1:25" x14ac:dyDescent="0.35">
      <c r="A40" s="5" t="s">
        <v>53</v>
      </c>
      <c r="B40" s="5">
        <f t="shared" si="0"/>
        <v>1</v>
      </c>
      <c r="C40" s="3">
        <v>45293.583333333336</v>
      </c>
      <c r="D40" s="5" t="s">
        <v>1065</v>
      </c>
      <c r="E40" s="5" t="s">
        <v>1063</v>
      </c>
      <c r="F40" t="s">
        <v>1053</v>
      </c>
      <c r="G40" s="5">
        <f t="shared" si="4"/>
        <v>12</v>
      </c>
      <c r="H40" s="5" t="str">
        <f t="shared" si="1"/>
        <v>Winter</v>
      </c>
      <c r="I40" s="5" t="s">
        <v>2032</v>
      </c>
      <c r="J40" s="5">
        <v>633</v>
      </c>
      <c r="K40" s="5">
        <v>4705</v>
      </c>
      <c r="L40" s="5">
        <f t="shared" si="2"/>
        <v>0.61940494997367035</v>
      </c>
      <c r="M40" s="5">
        <f t="shared" si="3"/>
        <v>4356</v>
      </c>
      <c r="N40" s="5">
        <v>349</v>
      </c>
      <c r="O40" s="5">
        <v>2</v>
      </c>
      <c r="P40" s="5" t="str">
        <f>IF(O40&lt;=0, "Invalid - ≤ 0", IF(O40&gt;50, "Invalid - &gt;50", "W Pass"))</f>
        <v>W Pass</v>
      </c>
      <c r="Q40" s="5" t="s">
        <v>2033</v>
      </c>
      <c r="R40" s="5" t="s">
        <v>2037</v>
      </c>
      <c r="S40" s="5" t="s">
        <v>2062</v>
      </c>
      <c r="T40" s="5" t="s">
        <v>2095</v>
      </c>
      <c r="U40" s="5" t="s">
        <v>2096</v>
      </c>
      <c r="V40" s="5">
        <v>0</v>
      </c>
      <c r="W40" s="5" t="str">
        <f>T40&amp;"_"&amp;U40</f>
        <v>North_Internal</v>
      </c>
      <c r="X40" s="5">
        <f>(D40 - E40)*24</f>
        <v>2.0000000000582077</v>
      </c>
      <c r="Y40" s="5">
        <f>IF(D40&lt;=E40, 1, 0)</f>
        <v>0</v>
      </c>
    </row>
    <row r="41" spans="1:25" x14ac:dyDescent="0.35">
      <c r="A41" s="5" t="s">
        <v>54</v>
      </c>
      <c r="B41" s="5">
        <f t="shared" si="0"/>
        <v>1</v>
      </c>
      <c r="C41" s="3">
        <v>45293.625</v>
      </c>
      <c r="D41" s="5" t="s">
        <v>1066</v>
      </c>
      <c r="E41" s="5" t="s">
        <v>1064</v>
      </c>
      <c r="F41" t="s">
        <v>1054</v>
      </c>
      <c r="G41" s="5">
        <f t="shared" si="4"/>
        <v>12</v>
      </c>
      <c r="H41" s="5" t="str">
        <f t="shared" si="1"/>
        <v>Winter</v>
      </c>
      <c r="I41" s="5" t="s">
        <v>2030</v>
      </c>
      <c r="J41" s="5">
        <v>880</v>
      </c>
      <c r="K41" s="5">
        <v>1889</v>
      </c>
      <c r="L41" s="5">
        <f t="shared" si="2"/>
        <v>0.17888257575757577</v>
      </c>
      <c r="M41" s="5">
        <f t="shared" si="3"/>
        <v>1298</v>
      </c>
      <c r="N41" s="5">
        <v>591</v>
      </c>
      <c r="O41" s="5">
        <v>18</v>
      </c>
      <c r="P41" s="5" t="str">
        <f>IF(O41&lt;=0, "Invalid - ≤ 0", IF(O41&gt;50, "Invalid - &gt;50", "W Pass"))</f>
        <v>W Pass</v>
      </c>
      <c r="Q41" s="5" t="s">
        <v>2033</v>
      </c>
      <c r="R41" s="5" t="s">
        <v>2038</v>
      </c>
      <c r="S41" s="5" t="s">
        <v>2070</v>
      </c>
      <c r="T41" s="5" t="s">
        <v>2094</v>
      </c>
      <c r="U41" s="5" t="s">
        <v>2096</v>
      </c>
      <c r="V41" s="5">
        <v>4.2</v>
      </c>
      <c r="W41" s="5" t="str">
        <f>T41&amp;"_"&amp;U41</f>
        <v>Central_Internal</v>
      </c>
      <c r="X41" s="5">
        <f>(D41 - E41)*24</f>
        <v>2.0000000000582077</v>
      </c>
      <c r="Y41" s="5">
        <f>IF(D41&lt;=E41, 1, 0)</f>
        <v>0</v>
      </c>
    </row>
    <row r="42" spans="1:25" x14ac:dyDescent="0.35">
      <c r="A42" s="5" t="s">
        <v>55</v>
      </c>
      <c r="B42" s="5">
        <f t="shared" si="0"/>
        <v>1</v>
      </c>
      <c r="C42" s="3">
        <v>45293.666666666664</v>
      </c>
      <c r="D42" s="5" t="s">
        <v>1067</v>
      </c>
      <c r="E42" s="5" t="s">
        <v>1065</v>
      </c>
      <c r="F42" t="s">
        <v>1055</v>
      </c>
      <c r="G42" s="5">
        <f t="shared" si="4"/>
        <v>12</v>
      </c>
      <c r="H42" s="5" t="str">
        <f t="shared" si="1"/>
        <v>Winter</v>
      </c>
      <c r="I42" s="5" t="s">
        <v>2031</v>
      </c>
      <c r="J42" s="5">
        <v>872</v>
      </c>
      <c r="K42" s="5">
        <v>1540</v>
      </c>
      <c r="L42" s="5">
        <f t="shared" si="2"/>
        <v>0.14717125382262997</v>
      </c>
      <c r="M42" s="5">
        <f t="shared" si="3"/>
        <v>1056</v>
      </c>
      <c r="N42" s="5">
        <v>484</v>
      </c>
      <c r="O42" s="5">
        <v>23</v>
      </c>
      <c r="P42" s="5" t="str">
        <f>IF(O42&lt;=0, "Invalid - ≤ 0", IF(O42&gt;50, "Invalid - &gt;50", "W Pass"))</f>
        <v>W Pass</v>
      </c>
      <c r="Q42" s="5" t="s">
        <v>2033</v>
      </c>
      <c r="R42" s="5" t="s">
        <v>2040</v>
      </c>
      <c r="S42" s="5" t="s">
        <v>2071</v>
      </c>
      <c r="T42" s="5" t="s">
        <v>2092</v>
      </c>
      <c r="U42" s="5" t="s">
        <v>2097</v>
      </c>
      <c r="V42" s="5">
        <v>0</v>
      </c>
      <c r="W42" s="5" t="str">
        <f>T42&amp;"_"&amp;U42</f>
        <v>West_External</v>
      </c>
      <c r="X42" s="5">
        <f>(D42 - E42)*24</f>
        <v>1.9999999998835847</v>
      </c>
      <c r="Y42" s="5">
        <f>IF(D42&lt;=E42, 1, 0)</f>
        <v>0</v>
      </c>
    </row>
    <row r="43" spans="1:25" x14ac:dyDescent="0.35">
      <c r="A43" s="5" t="s">
        <v>56</v>
      </c>
      <c r="B43" s="5">
        <f t="shared" si="0"/>
        <v>1</v>
      </c>
      <c r="C43" s="3">
        <v>45293.708333333336</v>
      </c>
      <c r="D43" s="5" t="s">
        <v>1068</v>
      </c>
      <c r="E43" s="5" t="s">
        <v>1066</v>
      </c>
      <c r="F43" t="s">
        <v>1056</v>
      </c>
      <c r="G43" s="5">
        <f t="shared" si="4"/>
        <v>12</v>
      </c>
      <c r="H43" s="5" t="str">
        <f t="shared" si="1"/>
        <v>Winter</v>
      </c>
      <c r="I43" s="5" t="s">
        <v>2029</v>
      </c>
      <c r="J43" s="5">
        <v>326</v>
      </c>
      <c r="K43" s="5">
        <v>3483</v>
      </c>
      <c r="L43" s="5">
        <f t="shared" si="2"/>
        <v>0.89033742331288346</v>
      </c>
      <c r="M43" s="5">
        <f t="shared" si="3"/>
        <v>2968</v>
      </c>
      <c r="N43" s="5">
        <v>515</v>
      </c>
      <c r="O43" s="5">
        <v>1</v>
      </c>
      <c r="P43" s="5" t="str">
        <f>IF(O43&lt;=0, "Invalid - ≤ 0", IF(O43&gt;50, "Invalid - &gt;50", "W Pass"))</f>
        <v>W Pass</v>
      </c>
      <c r="Q43" s="5" t="s">
        <v>2034</v>
      </c>
      <c r="R43" s="5" t="s">
        <v>2038</v>
      </c>
      <c r="S43" s="5" t="s">
        <v>2072</v>
      </c>
      <c r="T43" s="5" t="s">
        <v>2092</v>
      </c>
      <c r="U43" s="5" t="s">
        <v>2096</v>
      </c>
      <c r="V43" s="5">
        <v>4.7</v>
      </c>
      <c r="W43" s="5" t="str">
        <f>T43&amp;"_"&amp;U43</f>
        <v>West_Internal</v>
      </c>
      <c r="X43" s="5">
        <f>(D43 - E43)*24</f>
        <v>2.0000000000582077</v>
      </c>
      <c r="Y43" s="5">
        <f>IF(D43&lt;=E43, 1, 0)</f>
        <v>0</v>
      </c>
    </row>
    <row r="44" spans="1:25" x14ac:dyDescent="0.35">
      <c r="A44" s="5" t="s">
        <v>57</v>
      </c>
      <c r="B44" s="5">
        <f t="shared" si="0"/>
        <v>1</v>
      </c>
      <c r="C44" s="3">
        <v>45293.75</v>
      </c>
      <c r="D44" s="5" t="s">
        <v>1069</v>
      </c>
      <c r="E44" s="5" t="s">
        <v>1067</v>
      </c>
      <c r="F44" t="s">
        <v>1057</v>
      </c>
      <c r="G44" s="5">
        <f t="shared" si="4"/>
        <v>12</v>
      </c>
      <c r="H44" s="5" t="str">
        <f t="shared" si="1"/>
        <v>Winter</v>
      </c>
      <c r="I44" s="5" t="s">
        <v>2028</v>
      </c>
      <c r="J44" s="5">
        <v>653</v>
      </c>
      <c r="K44" s="5">
        <v>3856</v>
      </c>
      <c r="L44" s="5">
        <f t="shared" si="2"/>
        <v>0.49208779989790707</v>
      </c>
      <c r="M44" s="5">
        <f t="shared" si="3"/>
        <v>3141</v>
      </c>
      <c r="N44" s="5">
        <v>715</v>
      </c>
      <c r="O44" s="5">
        <v>26</v>
      </c>
      <c r="P44" s="5" t="str">
        <f>IF(O44&lt;=0, "Invalid - ≤ 0", IF(O44&gt;50, "Invalid - &gt;50", "W Pass"))</f>
        <v>W Pass</v>
      </c>
      <c r="Q44" s="5" t="s">
        <v>2036</v>
      </c>
      <c r="R44" s="5" t="s">
        <v>2039</v>
      </c>
      <c r="S44" s="5" t="s">
        <v>2073</v>
      </c>
      <c r="T44" s="5" t="s">
        <v>2094</v>
      </c>
      <c r="U44" s="5" t="s">
        <v>2096</v>
      </c>
      <c r="V44" s="5">
        <v>0</v>
      </c>
      <c r="W44" s="5" t="str">
        <f>T44&amp;"_"&amp;U44</f>
        <v>Central_Internal</v>
      </c>
      <c r="X44" s="5">
        <f>(D44 - E44)*24</f>
        <v>2.0000000000582077</v>
      </c>
      <c r="Y44" s="5">
        <f>IF(D44&lt;=E44, 1, 0)</f>
        <v>0</v>
      </c>
    </row>
    <row r="45" spans="1:25" x14ac:dyDescent="0.35">
      <c r="A45" s="5" t="s">
        <v>58</v>
      </c>
      <c r="B45" s="5">
        <f t="shared" si="0"/>
        <v>1</v>
      </c>
      <c r="C45" s="3">
        <v>45293.791666666664</v>
      </c>
      <c r="D45" s="5" t="s">
        <v>1070</v>
      </c>
      <c r="E45" s="5" t="s">
        <v>1068</v>
      </c>
      <c r="F45" t="s">
        <v>1058</v>
      </c>
      <c r="G45" s="5">
        <f t="shared" si="4"/>
        <v>12</v>
      </c>
      <c r="H45" s="5" t="str">
        <f t="shared" si="1"/>
        <v>Winter</v>
      </c>
      <c r="I45" s="5" t="s">
        <v>2030</v>
      </c>
      <c r="J45" s="5">
        <v>471</v>
      </c>
      <c r="K45" s="5">
        <v>1736</v>
      </c>
      <c r="L45" s="5">
        <f t="shared" si="2"/>
        <v>0.30714791224345367</v>
      </c>
      <c r="M45" s="5">
        <f t="shared" si="3"/>
        <v>1484</v>
      </c>
      <c r="N45" s="5">
        <v>252</v>
      </c>
      <c r="O45" s="5">
        <v>24</v>
      </c>
      <c r="P45" s="5" t="str">
        <f>IF(O45&lt;=0, "Invalid - ≤ 0", IF(O45&gt;50, "Invalid - &gt;50", "W Pass"))</f>
        <v>W Pass</v>
      </c>
      <c r="Q45" s="5" t="s">
        <v>2033</v>
      </c>
      <c r="R45" s="5" t="s">
        <v>2039</v>
      </c>
      <c r="S45" s="5" t="s">
        <v>2074</v>
      </c>
      <c r="T45" s="5" t="s">
        <v>2091</v>
      </c>
      <c r="U45" s="5" t="s">
        <v>2096</v>
      </c>
      <c r="V45" s="5">
        <v>0</v>
      </c>
      <c r="W45" s="5" t="str">
        <f>T45&amp;"_"&amp;U45</f>
        <v>South_Internal</v>
      </c>
      <c r="X45" s="5">
        <f>(D45 - E45)*24</f>
        <v>1.9999999998835847</v>
      </c>
      <c r="Y45" s="5">
        <f>IF(D45&lt;=E45, 1, 0)</f>
        <v>0</v>
      </c>
    </row>
    <row r="46" spans="1:25" x14ac:dyDescent="0.35">
      <c r="A46" s="5" t="s">
        <v>59</v>
      </c>
      <c r="B46" s="5">
        <f t="shared" si="0"/>
        <v>1</v>
      </c>
      <c r="C46" s="3">
        <v>45293.833333333336</v>
      </c>
      <c r="D46" s="5" t="s">
        <v>1071</v>
      </c>
      <c r="E46" s="5" t="s">
        <v>1069</v>
      </c>
      <c r="F46" t="s">
        <v>1059</v>
      </c>
      <c r="G46" s="5">
        <f t="shared" si="4"/>
        <v>12</v>
      </c>
      <c r="H46" s="5" t="str">
        <f t="shared" si="1"/>
        <v>Winter</v>
      </c>
      <c r="I46" s="5" t="s">
        <v>2030</v>
      </c>
      <c r="J46" s="5">
        <v>366</v>
      </c>
      <c r="K46" s="5">
        <v>3970</v>
      </c>
      <c r="L46" s="5">
        <f t="shared" si="2"/>
        <v>0.9039162112932605</v>
      </c>
      <c r="M46" s="5">
        <f t="shared" si="3"/>
        <v>3371</v>
      </c>
      <c r="N46" s="5">
        <v>599</v>
      </c>
      <c r="O46" s="5">
        <v>9</v>
      </c>
      <c r="P46" s="5" t="str">
        <f>IF(O46&lt;=0, "Invalid - ≤ 0", IF(O46&gt;50, "Invalid - &gt;50", "W Pass"))</f>
        <v>W Pass</v>
      </c>
      <c r="Q46" s="5" t="s">
        <v>2033</v>
      </c>
      <c r="R46" s="5" t="s">
        <v>2038</v>
      </c>
      <c r="S46" s="5" t="s">
        <v>2069</v>
      </c>
      <c r="T46" s="5" t="s">
        <v>2092</v>
      </c>
      <c r="U46" s="5" t="s">
        <v>2096</v>
      </c>
      <c r="V46" s="5">
        <v>4</v>
      </c>
      <c r="W46" s="5" t="str">
        <f>T46&amp;"_"&amp;U46</f>
        <v>West_Internal</v>
      </c>
      <c r="X46" s="5">
        <f>(D46 - E46)*24</f>
        <v>2.0000000000582077</v>
      </c>
      <c r="Y46" s="5">
        <f>IF(D46&lt;=E46, 1, 0)</f>
        <v>0</v>
      </c>
    </row>
    <row r="47" spans="1:25" x14ac:dyDescent="0.35">
      <c r="A47" s="5" t="s">
        <v>60</v>
      </c>
      <c r="B47" s="5">
        <f t="shared" si="0"/>
        <v>1</v>
      </c>
      <c r="C47" s="3">
        <v>45293.875</v>
      </c>
      <c r="D47" s="5" t="s">
        <v>1072</v>
      </c>
      <c r="E47" s="5" t="s">
        <v>1070</v>
      </c>
      <c r="F47" t="s">
        <v>1060</v>
      </c>
      <c r="G47" s="5">
        <f t="shared" si="4"/>
        <v>12</v>
      </c>
      <c r="H47" s="5" t="str">
        <f t="shared" si="1"/>
        <v>Winter</v>
      </c>
      <c r="I47" s="5" t="s">
        <v>2027</v>
      </c>
      <c r="J47" s="5">
        <v>468</v>
      </c>
      <c r="K47" s="5">
        <v>1065</v>
      </c>
      <c r="L47" s="5">
        <f t="shared" si="2"/>
        <v>0.18963675213675213</v>
      </c>
      <c r="M47" s="5">
        <f t="shared" si="3"/>
        <v>464</v>
      </c>
      <c r="N47" s="5">
        <v>601</v>
      </c>
      <c r="O47" s="5">
        <v>15</v>
      </c>
      <c r="P47" s="5" t="str">
        <f>IF(O47&lt;=0, "Invalid - ≤ 0", IF(O47&gt;50, "Invalid - &gt;50", "W Pass"))</f>
        <v>W Pass</v>
      </c>
      <c r="Q47" s="5" t="s">
        <v>2035</v>
      </c>
      <c r="R47" s="5" t="s">
        <v>2039</v>
      </c>
      <c r="S47" s="5" t="s">
        <v>2047</v>
      </c>
      <c r="T47" s="5" t="s">
        <v>2091</v>
      </c>
      <c r="U47" s="5" t="s">
        <v>2097</v>
      </c>
      <c r="V47" s="5">
        <v>0</v>
      </c>
      <c r="W47" s="5" t="str">
        <f>T47&amp;"_"&amp;U47</f>
        <v>South_External</v>
      </c>
      <c r="X47" s="5">
        <f>(D47 - E47)*24</f>
        <v>2.0000000000582077</v>
      </c>
      <c r="Y47" s="5">
        <f>IF(D47&lt;=E47, 1, 0)</f>
        <v>0</v>
      </c>
    </row>
    <row r="48" spans="1:25" x14ac:dyDescent="0.35">
      <c r="A48" s="5" t="s">
        <v>61</v>
      </c>
      <c r="B48" s="5">
        <f t="shared" si="0"/>
        <v>1</v>
      </c>
      <c r="C48" s="3">
        <v>45293.916666666664</v>
      </c>
      <c r="D48" s="5" t="s">
        <v>1073</v>
      </c>
      <c r="E48" s="5" t="s">
        <v>1071</v>
      </c>
      <c r="F48" t="s">
        <v>1061</v>
      </c>
      <c r="G48" s="5">
        <f t="shared" si="4"/>
        <v>12</v>
      </c>
      <c r="H48" s="5" t="str">
        <f t="shared" si="1"/>
        <v>Winter</v>
      </c>
      <c r="I48" s="5" t="s">
        <v>2027</v>
      </c>
      <c r="J48" s="5">
        <v>97</v>
      </c>
      <c r="K48" s="5">
        <v>3665</v>
      </c>
      <c r="L48" s="5">
        <f t="shared" si="2"/>
        <v>3.1486254295532645</v>
      </c>
      <c r="M48" s="5">
        <f t="shared" si="3"/>
        <v>3472</v>
      </c>
      <c r="N48" s="5">
        <v>193</v>
      </c>
      <c r="O48" s="5">
        <v>21</v>
      </c>
      <c r="P48" s="5" t="str">
        <f>IF(O48&lt;=0, "Invalid - ≤ 0", IF(O48&gt;50, "Invalid - &gt;50", "W Pass"))</f>
        <v>W Pass</v>
      </c>
      <c r="Q48" s="5" t="s">
        <v>2033</v>
      </c>
      <c r="R48" s="5" t="s">
        <v>2040</v>
      </c>
      <c r="S48" s="5" t="s">
        <v>2072</v>
      </c>
      <c r="T48" s="5" t="s">
        <v>2095</v>
      </c>
      <c r="U48" s="5" t="s">
        <v>2097</v>
      </c>
      <c r="V48" s="5">
        <v>4.5</v>
      </c>
      <c r="W48" s="5" t="str">
        <f>T48&amp;"_"&amp;U48</f>
        <v>North_External</v>
      </c>
      <c r="X48" s="5">
        <f>(D48 - E48)*24</f>
        <v>1.9999999998835847</v>
      </c>
      <c r="Y48" s="5">
        <f>IF(D48&lt;=E48, 1, 0)</f>
        <v>0</v>
      </c>
    </row>
    <row r="49" spans="1:25" x14ac:dyDescent="0.35">
      <c r="A49" s="5" t="s">
        <v>62</v>
      </c>
      <c r="B49" s="5">
        <f t="shared" si="0"/>
        <v>1</v>
      </c>
      <c r="C49" s="3">
        <v>45293.958333333336</v>
      </c>
      <c r="D49" s="5" t="s">
        <v>1074</v>
      </c>
      <c r="E49" s="5" t="s">
        <v>1072</v>
      </c>
      <c r="F49" t="s">
        <v>1062</v>
      </c>
      <c r="G49" s="5">
        <f t="shared" si="4"/>
        <v>12</v>
      </c>
      <c r="H49" s="5" t="str">
        <f t="shared" si="1"/>
        <v>Winter</v>
      </c>
      <c r="I49" s="5" t="s">
        <v>2030</v>
      </c>
      <c r="J49" s="5">
        <v>179</v>
      </c>
      <c r="K49" s="5">
        <v>4562</v>
      </c>
      <c r="L49" s="5">
        <f t="shared" si="2"/>
        <v>2.1238361266294228</v>
      </c>
      <c r="M49" s="5">
        <f t="shared" si="3"/>
        <v>3920</v>
      </c>
      <c r="N49" s="5">
        <v>642</v>
      </c>
      <c r="O49" s="5">
        <v>10</v>
      </c>
      <c r="P49" s="5" t="str">
        <f>IF(O49&lt;=0, "Invalid - ≤ 0", IF(O49&gt;50, "Invalid - &gt;50", "W Pass"))</f>
        <v>W Pass</v>
      </c>
      <c r="Q49" s="5" t="s">
        <v>2034</v>
      </c>
      <c r="R49" s="5" t="s">
        <v>2039</v>
      </c>
      <c r="S49" s="5" t="s">
        <v>2046</v>
      </c>
      <c r="T49" s="5" t="s">
        <v>2091</v>
      </c>
      <c r="U49" s="5" t="s">
        <v>2097</v>
      </c>
      <c r="V49" s="5">
        <v>4.7</v>
      </c>
      <c r="W49" s="5" t="str">
        <f>T49&amp;"_"&amp;U49</f>
        <v>South_External</v>
      </c>
      <c r="X49" s="5">
        <f>(D49 - E49)*24</f>
        <v>2.0000000000582077</v>
      </c>
      <c r="Y49" s="5">
        <f>IF(D49&lt;=E49, 1, 0)</f>
        <v>0</v>
      </c>
    </row>
    <row r="50" spans="1:25" x14ac:dyDescent="0.35">
      <c r="A50" s="5" t="s">
        <v>63</v>
      </c>
      <c r="B50" s="5">
        <f t="shared" si="0"/>
        <v>1</v>
      </c>
      <c r="C50" s="3">
        <v>45294</v>
      </c>
      <c r="D50" s="5" t="s">
        <v>1075</v>
      </c>
      <c r="E50" s="5" t="s">
        <v>1073</v>
      </c>
      <c r="F50" t="s">
        <v>1063</v>
      </c>
      <c r="G50" s="5">
        <f t="shared" si="4"/>
        <v>12</v>
      </c>
      <c r="H50" s="5" t="str">
        <f t="shared" si="1"/>
        <v>Winter</v>
      </c>
      <c r="I50" s="5" t="s">
        <v>2027</v>
      </c>
      <c r="J50" s="5">
        <v>929</v>
      </c>
      <c r="K50" s="5">
        <v>4501</v>
      </c>
      <c r="L50" s="5">
        <f t="shared" si="2"/>
        <v>0.40374955148905634</v>
      </c>
      <c r="M50" s="5">
        <f t="shared" si="3"/>
        <v>4107</v>
      </c>
      <c r="N50" s="5">
        <v>394</v>
      </c>
      <c r="O50" s="5">
        <v>5</v>
      </c>
      <c r="P50" s="5" t="str">
        <f>IF(O50&lt;=0, "Invalid - ≤ 0", IF(O50&gt;50, "Invalid - &gt;50", "W Pass"))</f>
        <v>W Pass</v>
      </c>
      <c r="Q50" s="5" t="s">
        <v>2035</v>
      </c>
      <c r="R50" s="5" t="s">
        <v>2039</v>
      </c>
      <c r="S50" s="5" t="s">
        <v>2070</v>
      </c>
      <c r="T50" s="5" t="s">
        <v>2091</v>
      </c>
      <c r="U50" s="5" t="s">
        <v>2097</v>
      </c>
      <c r="V50" s="5">
        <v>0</v>
      </c>
      <c r="W50" s="5" t="str">
        <f>T50&amp;"_"&amp;U50</f>
        <v>South_External</v>
      </c>
      <c r="X50" s="5">
        <f>(D50 - E50)*24</f>
        <v>2.0000000000582077</v>
      </c>
      <c r="Y50" s="5">
        <f>IF(D50&lt;=E50, 1, 0)</f>
        <v>0</v>
      </c>
    </row>
    <row r="51" spans="1:25" x14ac:dyDescent="0.35">
      <c r="A51" s="5" t="s">
        <v>64</v>
      </c>
      <c r="B51" s="5">
        <f t="shared" si="0"/>
        <v>1</v>
      </c>
      <c r="C51" s="3">
        <v>45294.041666666664</v>
      </c>
      <c r="D51" s="5" t="s">
        <v>1076</v>
      </c>
      <c r="E51" s="5" t="s">
        <v>1074</v>
      </c>
      <c r="F51" t="s">
        <v>1064</v>
      </c>
      <c r="G51" s="5">
        <f t="shared" si="4"/>
        <v>12</v>
      </c>
      <c r="H51" s="5" t="str">
        <f t="shared" si="1"/>
        <v>Winter</v>
      </c>
      <c r="I51" s="5" t="s">
        <v>2032</v>
      </c>
      <c r="J51" s="5">
        <v>481</v>
      </c>
      <c r="K51" s="5">
        <v>1102</v>
      </c>
      <c r="L51" s="5">
        <f t="shared" si="2"/>
        <v>0.19092169092169092</v>
      </c>
      <c r="M51" s="5">
        <f t="shared" si="3"/>
        <v>902</v>
      </c>
      <c r="N51" s="5">
        <v>200</v>
      </c>
      <c r="O51" s="5">
        <v>10</v>
      </c>
      <c r="P51" s="5" t="str">
        <f>IF(O51&lt;=0, "Invalid - ≤ 0", IF(O51&gt;50, "Invalid - &gt;50", "W Pass"))</f>
        <v>W Pass</v>
      </c>
      <c r="Q51" s="5" t="s">
        <v>2035</v>
      </c>
      <c r="R51" s="5" t="s">
        <v>2037</v>
      </c>
      <c r="S51" s="5" t="s">
        <v>2056</v>
      </c>
      <c r="T51" s="5" t="s">
        <v>2095</v>
      </c>
      <c r="U51" s="5" t="s">
        <v>2097</v>
      </c>
      <c r="V51" s="5">
        <v>4</v>
      </c>
      <c r="W51" s="5" t="str">
        <f>T51&amp;"_"&amp;U51</f>
        <v>North_External</v>
      </c>
      <c r="X51" s="5">
        <f>(D51 - E51)*24</f>
        <v>1.9999999998835847</v>
      </c>
      <c r="Y51" s="5">
        <f>IF(D51&lt;=E51, 1, 0)</f>
        <v>0</v>
      </c>
    </row>
    <row r="52" spans="1:25" x14ac:dyDescent="0.35">
      <c r="A52" s="5" t="s">
        <v>65</v>
      </c>
      <c r="B52" s="5">
        <f t="shared" si="0"/>
        <v>1</v>
      </c>
      <c r="C52" s="3">
        <v>45294.083333333336</v>
      </c>
      <c r="D52" s="5" t="s">
        <v>1077</v>
      </c>
      <c r="E52" s="5" t="s">
        <v>1075</v>
      </c>
      <c r="F52" t="s">
        <v>1065</v>
      </c>
      <c r="G52" s="5">
        <f t="shared" si="4"/>
        <v>12</v>
      </c>
      <c r="H52" s="5" t="str">
        <f t="shared" si="1"/>
        <v>Winter</v>
      </c>
      <c r="I52" s="5" t="s">
        <v>2031</v>
      </c>
      <c r="J52" s="5">
        <v>389</v>
      </c>
      <c r="K52" s="5">
        <v>991</v>
      </c>
      <c r="L52" s="5">
        <f t="shared" si="2"/>
        <v>0.21229648671808055</v>
      </c>
      <c r="M52" s="5">
        <f t="shared" si="3"/>
        <v>226</v>
      </c>
      <c r="N52" s="5">
        <v>765</v>
      </c>
      <c r="O52" s="5">
        <v>4</v>
      </c>
      <c r="P52" s="5" t="str">
        <f>IF(O52&lt;=0, "Invalid - ≤ 0", IF(O52&gt;50, "Invalid - &gt;50", "W Pass"))</f>
        <v>W Pass</v>
      </c>
      <c r="Q52" s="5" t="s">
        <v>2036</v>
      </c>
      <c r="R52" s="5" t="s">
        <v>2040</v>
      </c>
      <c r="S52" s="5" t="s">
        <v>2070</v>
      </c>
      <c r="T52" s="5" t="s">
        <v>2094</v>
      </c>
      <c r="U52" s="5" t="s">
        <v>2096</v>
      </c>
      <c r="V52" s="5">
        <v>4.7</v>
      </c>
      <c r="W52" s="5" t="str">
        <f>T52&amp;"_"&amp;U52</f>
        <v>Central_Internal</v>
      </c>
      <c r="X52" s="5">
        <f>(D52 - E52)*24</f>
        <v>2.0000000000582077</v>
      </c>
      <c r="Y52" s="5">
        <f>IF(D52&lt;=E52, 1, 0)</f>
        <v>0</v>
      </c>
    </row>
    <row r="53" spans="1:25" x14ac:dyDescent="0.35">
      <c r="A53" s="5" t="s">
        <v>66</v>
      </c>
      <c r="B53" s="5">
        <f t="shared" si="0"/>
        <v>1</v>
      </c>
      <c r="C53" s="3">
        <v>45294.125</v>
      </c>
      <c r="D53" s="5" t="s">
        <v>1078</v>
      </c>
      <c r="E53" s="5" t="s">
        <v>1076</v>
      </c>
      <c r="F53" t="s">
        <v>1066</v>
      </c>
      <c r="G53" s="5">
        <f t="shared" si="4"/>
        <v>12</v>
      </c>
      <c r="H53" s="5" t="str">
        <f t="shared" si="1"/>
        <v>Winter</v>
      </c>
      <c r="I53" s="5" t="s">
        <v>2027</v>
      </c>
      <c r="J53" s="5">
        <v>258</v>
      </c>
      <c r="K53" s="5">
        <v>1566</v>
      </c>
      <c r="L53" s="5">
        <f t="shared" si="2"/>
        <v>0.5058139534883721</v>
      </c>
      <c r="M53" s="5">
        <f t="shared" si="3"/>
        <v>1420</v>
      </c>
      <c r="N53" s="5">
        <v>146</v>
      </c>
      <c r="O53" s="5">
        <v>2</v>
      </c>
      <c r="P53" s="5" t="str">
        <f>IF(O53&lt;=0, "Invalid - ≤ 0", IF(O53&gt;50, "Invalid - &gt;50", "W Pass"))</f>
        <v>W Pass</v>
      </c>
      <c r="Q53" s="5" t="s">
        <v>2035</v>
      </c>
      <c r="R53" s="5" t="s">
        <v>2038</v>
      </c>
      <c r="S53" s="5" t="s">
        <v>2061</v>
      </c>
      <c r="T53" s="5" t="s">
        <v>2091</v>
      </c>
      <c r="U53" s="5" t="s">
        <v>2096</v>
      </c>
      <c r="V53" s="5">
        <v>0</v>
      </c>
      <c r="W53" s="5" t="str">
        <f>T53&amp;"_"&amp;U53</f>
        <v>South_Internal</v>
      </c>
      <c r="X53" s="5">
        <f>(D53 - E53)*24</f>
        <v>2.0000000000582077</v>
      </c>
      <c r="Y53" s="5">
        <f>IF(D53&lt;=E53, 1, 0)</f>
        <v>0</v>
      </c>
    </row>
    <row r="54" spans="1:25" x14ac:dyDescent="0.35">
      <c r="A54" s="5" t="s">
        <v>67</v>
      </c>
      <c r="B54" s="5">
        <f t="shared" si="0"/>
        <v>1</v>
      </c>
      <c r="C54" s="3">
        <v>45294.166666666664</v>
      </c>
      <c r="D54" s="5" t="s">
        <v>1079</v>
      </c>
      <c r="E54" s="5" t="s">
        <v>1077</v>
      </c>
      <c r="F54" t="s">
        <v>1067</v>
      </c>
      <c r="G54" s="5">
        <f t="shared" si="4"/>
        <v>12</v>
      </c>
      <c r="H54" s="5" t="str">
        <f t="shared" si="1"/>
        <v>Winter</v>
      </c>
      <c r="I54" s="5" t="s">
        <v>2030</v>
      </c>
      <c r="J54" s="5">
        <v>637</v>
      </c>
      <c r="K54" s="5">
        <v>1805</v>
      </c>
      <c r="L54" s="5">
        <f t="shared" si="2"/>
        <v>0.23613291470434328</v>
      </c>
      <c r="M54" s="5">
        <f t="shared" si="3"/>
        <v>1194</v>
      </c>
      <c r="N54" s="5">
        <v>611</v>
      </c>
      <c r="O54" s="5">
        <v>26</v>
      </c>
      <c r="P54" s="5" t="str">
        <f>IF(O54&lt;=0, "Invalid - ≤ 0", IF(O54&gt;50, "Invalid - &gt;50", "W Pass"))</f>
        <v>W Pass</v>
      </c>
      <c r="Q54" s="5" t="s">
        <v>2035</v>
      </c>
      <c r="R54" s="5" t="s">
        <v>2040</v>
      </c>
      <c r="S54" s="5" t="s">
        <v>2075</v>
      </c>
      <c r="T54" s="5" t="s">
        <v>2095</v>
      </c>
      <c r="U54" s="5" t="s">
        <v>2096</v>
      </c>
      <c r="V54" s="5">
        <v>4.7</v>
      </c>
      <c r="W54" s="5" t="str">
        <f>T54&amp;"_"&amp;U54</f>
        <v>North_Internal</v>
      </c>
      <c r="X54" s="5">
        <f>(D54 - E54)*24</f>
        <v>1.9999999998835847</v>
      </c>
      <c r="Y54" s="5">
        <f>IF(D54&lt;=E54, 1, 0)</f>
        <v>0</v>
      </c>
    </row>
    <row r="55" spans="1:25" x14ac:dyDescent="0.35">
      <c r="A55" s="5" t="s">
        <v>68</v>
      </c>
      <c r="B55" s="5">
        <f t="shared" si="0"/>
        <v>1</v>
      </c>
      <c r="C55" s="3">
        <v>45294.208333333336</v>
      </c>
      <c r="D55" s="5" t="s">
        <v>1080</v>
      </c>
      <c r="E55" s="5" t="s">
        <v>1078</v>
      </c>
      <c r="F55" t="s">
        <v>1068</v>
      </c>
      <c r="G55" s="5">
        <f t="shared" si="4"/>
        <v>12</v>
      </c>
      <c r="H55" s="5" t="str">
        <f t="shared" si="1"/>
        <v>Winter</v>
      </c>
      <c r="I55" s="5" t="s">
        <v>2027</v>
      </c>
      <c r="J55" s="5">
        <v>859</v>
      </c>
      <c r="K55" s="5">
        <v>1220</v>
      </c>
      <c r="L55" s="5">
        <f t="shared" si="2"/>
        <v>0.11835467597982149</v>
      </c>
      <c r="M55" s="5">
        <f t="shared" si="3"/>
        <v>624</v>
      </c>
      <c r="N55" s="5">
        <v>596</v>
      </c>
      <c r="O55" s="5">
        <v>22</v>
      </c>
      <c r="P55" s="5" t="str">
        <f>IF(O55&lt;=0, "Invalid - ≤ 0", IF(O55&gt;50, "Invalid - &gt;50", "W Pass"))</f>
        <v>W Pass</v>
      </c>
      <c r="Q55" s="5" t="s">
        <v>2034</v>
      </c>
      <c r="R55" s="5" t="s">
        <v>2038</v>
      </c>
      <c r="S55" s="5" t="s">
        <v>2076</v>
      </c>
      <c r="T55" s="5" t="s">
        <v>2092</v>
      </c>
      <c r="U55" s="5" t="s">
        <v>2097</v>
      </c>
      <c r="V55" s="5">
        <v>4.5</v>
      </c>
      <c r="W55" s="5" t="str">
        <f>T55&amp;"_"&amp;U55</f>
        <v>West_External</v>
      </c>
      <c r="X55" s="5">
        <f>(D55 - E55)*24</f>
        <v>2.0000000000582077</v>
      </c>
      <c r="Y55" s="5">
        <f>IF(D55&lt;=E55, 1, 0)</f>
        <v>0</v>
      </c>
    </row>
    <row r="56" spans="1:25" x14ac:dyDescent="0.35">
      <c r="A56" s="5" t="s">
        <v>69</v>
      </c>
      <c r="B56" s="5">
        <f t="shared" si="0"/>
        <v>1</v>
      </c>
      <c r="C56" s="3">
        <v>45294.25</v>
      </c>
      <c r="D56" s="5" t="s">
        <v>1081</v>
      </c>
      <c r="E56" s="5" t="s">
        <v>1079</v>
      </c>
      <c r="F56" t="s">
        <v>1069</v>
      </c>
      <c r="G56" s="5">
        <f t="shared" si="4"/>
        <v>12</v>
      </c>
      <c r="H56" s="5" t="str">
        <f t="shared" si="1"/>
        <v>Winter</v>
      </c>
      <c r="I56" s="5" t="s">
        <v>2027</v>
      </c>
      <c r="J56" s="5">
        <v>968</v>
      </c>
      <c r="K56" s="5">
        <v>3323</v>
      </c>
      <c r="L56" s="5">
        <f t="shared" si="2"/>
        <v>0.28607093663911848</v>
      </c>
      <c r="M56" s="5">
        <f t="shared" si="3"/>
        <v>2542</v>
      </c>
      <c r="N56" s="5">
        <v>781</v>
      </c>
      <c r="O56" s="5">
        <v>17</v>
      </c>
      <c r="P56" s="5" t="str">
        <f>IF(O56&lt;=0, "Invalid - ≤ 0", IF(O56&gt;50, "Invalid - &gt;50", "W Pass"))</f>
        <v>W Pass</v>
      </c>
      <c r="Q56" s="5" t="s">
        <v>2034</v>
      </c>
      <c r="R56" s="5" t="s">
        <v>2038</v>
      </c>
      <c r="S56" s="5" t="s">
        <v>2077</v>
      </c>
      <c r="T56" s="5" t="s">
        <v>2093</v>
      </c>
      <c r="U56" s="5" t="s">
        <v>2097</v>
      </c>
      <c r="V56" s="5">
        <v>4.5</v>
      </c>
      <c r="W56" s="5" t="str">
        <f>T56&amp;"_"&amp;U56</f>
        <v>East_External</v>
      </c>
      <c r="X56" s="5">
        <f>(D56 - E56)*24</f>
        <v>2.0000000000582077</v>
      </c>
      <c r="Y56" s="5">
        <f>IF(D56&lt;=E56, 1, 0)</f>
        <v>0</v>
      </c>
    </row>
    <row r="57" spans="1:25" x14ac:dyDescent="0.35">
      <c r="A57" s="5" t="s">
        <v>70</v>
      </c>
      <c r="B57" s="5">
        <f t="shared" si="0"/>
        <v>1</v>
      </c>
      <c r="C57" s="3">
        <v>45294.291666666664</v>
      </c>
      <c r="D57" s="5" t="s">
        <v>1082</v>
      </c>
      <c r="E57" s="5" t="s">
        <v>1080</v>
      </c>
      <c r="F57" t="s">
        <v>1070</v>
      </c>
      <c r="G57" s="5">
        <f t="shared" si="4"/>
        <v>12</v>
      </c>
      <c r="H57" s="5" t="str">
        <f t="shared" si="1"/>
        <v>Winter</v>
      </c>
      <c r="I57" s="5" t="s">
        <v>2031</v>
      </c>
      <c r="J57" s="5">
        <v>625</v>
      </c>
      <c r="K57" s="5">
        <v>1520</v>
      </c>
      <c r="L57" s="5">
        <f t="shared" si="2"/>
        <v>0.20266666666666666</v>
      </c>
      <c r="M57" s="5">
        <f t="shared" si="3"/>
        <v>832</v>
      </c>
      <c r="N57" s="5">
        <v>688</v>
      </c>
      <c r="O57" s="5">
        <v>15</v>
      </c>
      <c r="P57" s="5" t="str">
        <f>IF(O57&lt;=0, "Invalid - ≤ 0", IF(O57&gt;50, "Invalid - &gt;50", "W Pass"))</f>
        <v>W Pass</v>
      </c>
      <c r="Q57" s="5" t="s">
        <v>2034</v>
      </c>
      <c r="R57" s="5" t="s">
        <v>2037</v>
      </c>
      <c r="S57" s="5" t="s">
        <v>2048</v>
      </c>
      <c r="T57" s="5" t="s">
        <v>2092</v>
      </c>
      <c r="U57" s="5" t="s">
        <v>2096</v>
      </c>
      <c r="V57" s="5">
        <v>4.5</v>
      </c>
      <c r="W57" s="5" t="str">
        <f>T57&amp;"_"&amp;U57</f>
        <v>West_Internal</v>
      </c>
      <c r="X57" s="5">
        <f>(D57 - E57)*24</f>
        <v>1.9999999998835847</v>
      </c>
      <c r="Y57" s="5">
        <f>IF(D57&lt;=E57, 1, 0)</f>
        <v>0</v>
      </c>
    </row>
    <row r="58" spans="1:25" x14ac:dyDescent="0.35">
      <c r="A58" s="5" t="s">
        <v>71</v>
      </c>
      <c r="B58" s="5">
        <f t="shared" si="0"/>
        <v>1</v>
      </c>
      <c r="C58" s="3">
        <v>45294.333333333336</v>
      </c>
      <c r="D58" s="5" t="s">
        <v>1083</v>
      </c>
      <c r="E58" s="5" t="s">
        <v>1081</v>
      </c>
      <c r="F58" t="s">
        <v>1071</v>
      </c>
      <c r="G58" s="5">
        <f t="shared" si="4"/>
        <v>12</v>
      </c>
      <c r="H58" s="5" t="str">
        <f t="shared" si="1"/>
        <v>Winter</v>
      </c>
      <c r="I58" s="5" t="s">
        <v>2031</v>
      </c>
      <c r="J58" s="5">
        <v>477</v>
      </c>
      <c r="K58" s="5">
        <v>3109</v>
      </c>
      <c r="L58" s="5">
        <f t="shared" si="2"/>
        <v>0.54315164220824597</v>
      </c>
      <c r="M58" s="5">
        <f t="shared" si="3"/>
        <v>2946</v>
      </c>
      <c r="N58" s="5">
        <v>163</v>
      </c>
      <c r="O58" s="5">
        <v>9</v>
      </c>
      <c r="P58" s="5" t="str">
        <f>IF(O58&lt;=0, "Invalid - ≤ 0", IF(O58&gt;50, "Invalid - &gt;50", "W Pass"))</f>
        <v>W Pass</v>
      </c>
      <c r="Q58" s="5" t="s">
        <v>2033</v>
      </c>
      <c r="R58" s="5" t="s">
        <v>2037</v>
      </c>
      <c r="S58" s="5" t="s">
        <v>2063</v>
      </c>
      <c r="T58" s="5" t="s">
        <v>2095</v>
      </c>
      <c r="U58" s="5" t="s">
        <v>2097</v>
      </c>
      <c r="V58" s="5">
        <v>4.2</v>
      </c>
      <c r="W58" s="5" t="str">
        <f>T58&amp;"_"&amp;U58</f>
        <v>North_External</v>
      </c>
      <c r="X58" s="5">
        <f>(D58 - E58)*24</f>
        <v>2.0000000000582077</v>
      </c>
      <c r="Y58" s="5">
        <f>IF(D58&lt;=E58, 1, 0)</f>
        <v>0</v>
      </c>
    </row>
    <row r="59" spans="1:25" x14ac:dyDescent="0.35">
      <c r="A59" s="5" t="s">
        <v>72</v>
      </c>
      <c r="B59" s="5">
        <f t="shared" si="0"/>
        <v>1</v>
      </c>
      <c r="C59" s="3">
        <v>45294.375</v>
      </c>
      <c r="D59" s="5" t="s">
        <v>1084</v>
      </c>
      <c r="E59" s="5" t="s">
        <v>1082</v>
      </c>
      <c r="F59" t="s">
        <v>1072</v>
      </c>
      <c r="G59" s="5">
        <f t="shared" si="4"/>
        <v>12</v>
      </c>
      <c r="H59" s="5" t="str">
        <f t="shared" si="1"/>
        <v>Winter</v>
      </c>
      <c r="I59" s="5" t="s">
        <v>2029</v>
      </c>
      <c r="J59" s="5">
        <v>59</v>
      </c>
      <c r="K59" s="5">
        <v>2686</v>
      </c>
      <c r="L59" s="5">
        <f t="shared" si="2"/>
        <v>3.7937853107344632</v>
      </c>
      <c r="M59" s="5">
        <f t="shared" si="3"/>
        <v>2149</v>
      </c>
      <c r="N59" s="5">
        <v>537</v>
      </c>
      <c r="O59" s="5">
        <v>15</v>
      </c>
      <c r="P59" s="5" t="str">
        <f>IF(O59&lt;=0, "Invalid - ≤ 0", IF(O59&gt;50, "Invalid - &gt;50", "W Pass"))</f>
        <v>W Pass</v>
      </c>
      <c r="Q59" s="5" t="s">
        <v>2035</v>
      </c>
      <c r="R59" s="5" t="s">
        <v>2040</v>
      </c>
      <c r="S59" s="5" t="s">
        <v>2042</v>
      </c>
      <c r="T59" s="5" t="s">
        <v>2091</v>
      </c>
      <c r="U59" s="5" t="s">
        <v>2097</v>
      </c>
      <c r="V59" s="5">
        <v>0</v>
      </c>
      <c r="W59" s="5" t="str">
        <f>T59&amp;"_"&amp;U59</f>
        <v>South_External</v>
      </c>
      <c r="X59" s="5">
        <f>(D59 - E59)*24</f>
        <v>2.0000000000582077</v>
      </c>
      <c r="Y59" s="5">
        <f>IF(D59&lt;=E59, 1, 0)</f>
        <v>0</v>
      </c>
    </row>
    <row r="60" spans="1:25" x14ac:dyDescent="0.35">
      <c r="A60" s="5" t="s">
        <v>73</v>
      </c>
      <c r="B60" s="5">
        <f t="shared" si="0"/>
        <v>1</v>
      </c>
      <c r="C60" s="3">
        <v>45294.416666666664</v>
      </c>
      <c r="D60" s="5" t="s">
        <v>1085</v>
      </c>
      <c r="E60" s="5" t="s">
        <v>1083</v>
      </c>
      <c r="F60" t="s">
        <v>1073</v>
      </c>
      <c r="G60" s="5">
        <f t="shared" si="4"/>
        <v>12</v>
      </c>
      <c r="H60" s="5" t="str">
        <f t="shared" si="1"/>
        <v>Winter</v>
      </c>
      <c r="I60" s="5" t="s">
        <v>2028</v>
      </c>
      <c r="J60" s="5">
        <v>929</v>
      </c>
      <c r="K60" s="5">
        <v>2261</v>
      </c>
      <c r="L60" s="5">
        <f t="shared" si="2"/>
        <v>0.20281664872622893</v>
      </c>
      <c r="M60" s="5">
        <f t="shared" si="3"/>
        <v>2105</v>
      </c>
      <c r="N60" s="5">
        <v>156</v>
      </c>
      <c r="O60" s="5">
        <v>4</v>
      </c>
      <c r="P60" s="5" t="str">
        <f>IF(O60&lt;=0, "Invalid - ≤ 0", IF(O60&gt;50, "Invalid - &gt;50", "W Pass"))</f>
        <v>W Pass</v>
      </c>
      <c r="Q60" s="5" t="s">
        <v>2035</v>
      </c>
      <c r="R60" s="5" t="s">
        <v>2037</v>
      </c>
      <c r="S60" s="5" t="s">
        <v>2061</v>
      </c>
      <c r="T60" s="5" t="s">
        <v>2093</v>
      </c>
      <c r="U60" s="5" t="s">
        <v>2097</v>
      </c>
      <c r="V60" s="5">
        <v>0</v>
      </c>
      <c r="W60" s="5" t="str">
        <f>T60&amp;"_"&amp;U60</f>
        <v>East_External</v>
      </c>
      <c r="X60" s="5">
        <f>(D60 - E60)*24</f>
        <v>1.9999999998835847</v>
      </c>
      <c r="Y60" s="5">
        <f>IF(D60&lt;=E60, 1, 0)</f>
        <v>0</v>
      </c>
    </row>
    <row r="61" spans="1:25" x14ac:dyDescent="0.35">
      <c r="A61" s="5" t="s">
        <v>74</v>
      </c>
      <c r="B61" s="5">
        <f t="shared" si="0"/>
        <v>1</v>
      </c>
      <c r="C61" s="3">
        <v>45294.458333333336</v>
      </c>
      <c r="D61" s="5" t="s">
        <v>1086</v>
      </c>
      <c r="E61" s="5" t="s">
        <v>1084</v>
      </c>
      <c r="F61" t="s">
        <v>1074</v>
      </c>
      <c r="G61" s="5">
        <f t="shared" si="4"/>
        <v>12</v>
      </c>
      <c r="H61" s="5" t="str">
        <f t="shared" si="1"/>
        <v>Winter</v>
      </c>
      <c r="I61" s="5" t="s">
        <v>2029</v>
      </c>
      <c r="J61" s="5">
        <v>229</v>
      </c>
      <c r="K61" s="5">
        <v>4634</v>
      </c>
      <c r="L61" s="5">
        <f t="shared" si="2"/>
        <v>1.6863173216885008</v>
      </c>
      <c r="M61" s="5">
        <f t="shared" si="3"/>
        <v>4371</v>
      </c>
      <c r="N61" s="5">
        <v>263</v>
      </c>
      <c r="O61" s="5">
        <v>22</v>
      </c>
      <c r="P61" s="5" t="str">
        <f>IF(O61&lt;=0, "Invalid - ≤ 0", IF(O61&gt;50, "Invalid - &gt;50", "W Pass"))</f>
        <v>W Pass</v>
      </c>
      <c r="Q61" s="5" t="s">
        <v>2034</v>
      </c>
      <c r="R61" s="5" t="s">
        <v>2039</v>
      </c>
      <c r="S61" s="5" t="s">
        <v>2052</v>
      </c>
      <c r="T61" s="5" t="s">
        <v>2092</v>
      </c>
      <c r="U61" s="5" t="s">
        <v>2096</v>
      </c>
      <c r="V61" s="5">
        <v>0</v>
      </c>
      <c r="W61" s="5" t="str">
        <f>T61&amp;"_"&amp;U61</f>
        <v>West_Internal</v>
      </c>
      <c r="X61" s="5">
        <f>(D61 - E61)*24</f>
        <v>2.0000000000582077</v>
      </c>
      <c r="Y61" s="5">
        <f>IF(D61&lt;=E61, 1, 0)</f>
        <v>0</v>
      </c>
    </row>
    <row r="62" spans="1:25" x14ac:dyDescent="0.35">
      <c r="A62" s="5" t="s">
        <v>75</v>
      </c>
      <c r="B62" s="5">
        <f t="shared" si="0"/>
        <v>1</v>
      </c>
      <c r="C62" s="3">
        <v>45294.5</v>
      </c>
      <c r="D62" s="5" t="s">
        <v>1087</v>
      </c>
      <c r="E62" s="5" t="s">
        <v>1085</v>
      </c>
      <c r="F62" t="s">
        <v>1075</v>
      </c>
      <c r="G62" s="5">
        <f t="shared" si="4"/>
        <v>12</v>
      </c>
      <c r="H62" s="5" t="str">
        <f t="shared" si="1"/>
        <v>Winter</v>
      </c>
      <c r="I62" s="5" t="s">
        <v>2030</v>
      </c>
      <c r="J62" s="5">
        <v>253</v>
      </c>
      <c r="K62" s="5">
        <v>2096</v>
      </c>
      <c r="L62" s="5">
        <f t="shared" si="2"/>
        <v>0.69038208168642956</v>
      </c>
      <c r="M62" s="5">
        <f t="shared" si="3"/>
        <v>1668</v>
      </c>
      <c r="N62" s="5">
        <v>428</v>
      </c>
      <c r="O62" s="5">
        <v>16</v>
      </c>
      <c r="P62" s="5" t="str">
        <f>IF(O62&lt;=0, "Invalid - ≤ 0", IF(O62&gt;50, "Invalid - &gt;50", "W Pass"))</f>
        <v>W Pass</v>
      </c>
      <c r="Q62" s="5" t="s">
        <v>2036</v>
      </c>
      <c r="R62" s="5" t="s">
        <v>2040</v>
      </c>
      <c r="S62" s="5" t="s">
        <v>2078</v>
      </c>
      <c r="T62" s="5" t="s">
        <v>2091</v>
      </c>
      <c r="U62" s="5" t="s">
        <v>2097</v>
      </c>
      <c r="V62" s="5">
        <v>0</v>
      </c>
      <c r="W62" s="5" t="str">
        <f>T62&amp;"_"&amp;U62</f>
        <v>South_External</v>
      </c>
      <c r="X62" s="5">
        <f>(D62 - E62)*24</f>
        <v>2.0000000000582077</v>
      </c>
      <c r="Y62" s="5">
        <f>IF(D62&lt;=E62, 1, 0)</f>
        <v>0</v>
      </c>
    </row>
    <row r="63" spans="1:25" x14ac:dyDescent="0.35">
      <c r="A63" s="5" t="s">
        <v>76</v>
      </c>
      <c r="B63" s="5">
        <f t="shared" si="0"/>
        <v>1</v>
      </c>
      <c r="C63" s="3">
        <v>45294.541666666664</v>
      </c>
      <c r="D63" s="5" t="s">
        <v>1088</v>
      </c>
      <c r="E63" s="5" t="s">
        <v>1086</v>
      </c>
      <c r="F63" t="s">
        <v>1076</v>
      </c>
      <c r="G63" s="5">
        <f t="shared" si="4"/>
        <v>12</v>
      </c>
      <c r="H63" s="5" t="str">
        <f t="shared" si="1"/>
        <v>Winter</v>
      </c>
      <c r="I63" s="5" t="s">
        <v>2032</v>
      </c>
      <c r="J63" s="5">
        <v>741</v>
      </c>
      <c r="K63" s="5">
        <v>4303</v>
      </c>
      <c r="L63" s="5">
        <f t="shared" si="2"/>
        <v>0.48391812865497075</v>
      </c>
      <c r="M63" s="5">
        <f t="shared" si="3"/>
        <v>3518</v>
      </c>
      <c r="N63" s="5">
        <v>785</v>
      </c>
      <c r="O63" s="5">
        <v>9</v>
      </c>
      <c r="P63" s="5" t="str">
        <f>IF(O63&lt;=0, "Invalid - ≤ 0", IF(O63&gt;50, "Invalid - &gt;50", "W Pass"))</f>
        <v>W Pass</v>
      </c>
      <c r="Q63" s="5" t="s">
        <v>2036</v>
      </c>
      <c r="R63" s="5" t="s">
        <v>2039</v>
      </c>
      <c r="S63" s="5" t="s">
        <v>2077</v>
      </c>
      <c r="T63" s="5" t="s">
        <v>2093</v>
      </c>
      <c r="U63" s="5" t="s">
        <v>2096</v>
      </c>
      <c r="V63" s="5">
        <v>4</v>
      </c>
      <c r="W63" s="5" t="str">
        <f>T63&amp;"_"&amp;U63</f>
        <v>East_Internal</v>
      </c>
      <c r="X63" s="5">
        <f>(D63 - E63)*24</f>
        <v>1.9999999998835847</v>
      </c>
      <c r="Y63" s="5">
        <f>IF(D63&lt;=E63, 1, 0)</f>
        <v>0</v>
      </c>
    </row>
    <row r="64" spans="1:25" x14ac:dyDescent="0.35">
      <c r="A64" s="5" t="s">
        <v>77</v>
      </c>
      <c r="B64" s="5">
        <f t="shared" si="0"/>
        <v>1</v>
      </c>
      <c r="C64" s="3">
        <v>45294.583333333336</v>
      </c>
      <c r="D64" s="5" t="s">
        <v>1089</v>
      </c>
      <c r="E64" s="5" t="s">
        <v>1087</v>
      </c>
      <c r="F64" t="s">
        <v>1077</v>
      </c>
      <c r="G64" s="5">
        <f t="shared" si="4"/>
        <v>12</v>
      </c>
      <c r="H64" s="5" t="str">
        <f t="shared" si="1"/>
        <v>Winter</v>
      </c>
      <c r="I64" s="5" t="s">
        <v>2027</v>
      </c>
      <c r="J64" s="5">
        <v>428</v>
      </c>
      <c r="K64" s="5">
        <v>742</v>
      </c>
      <c r="L64" s="5">
        <f t="shared" si="2"/>
        <v>0.14447040498442368</v>
      </c>
      <c r="M64" s="5">
        <f t="shared" si="3"/>
        <v>212</v>
      </c>
      <c r="N64" s="5">
        <v>530</v>
      </c>
      <c r="O64" s="5">
        <v>23</v>
      </c>
      <c r="P64" s="5" t="str">
        <f>IF(O64&lt;=0, "Invalid - ≤ 0", IF(O64&gt;50, "Invalid - &gt;50", "W Pass"))</f>
        <v>W Pass</v>
      </c>
      <c r="Q64" s="5" t="s">
        <v>2033</v>
      </c>
      <c r="R64" s="5" t="s">
        <v>2038</v>
      </c>
      <c r="S64" s="5" t="s">
        <v>2079</v>
      </c>
      <c r="T64" s="5" t="s">
        <v>2094</v>
      </c>
      <c r="U64" s="5" t="s">
        <v>2096</v>
      </c>
      <c r="V64" s="5">
        <v>4</v>
      </c>
      <c r="W64" s="5" t="str">
        <f>T64&amp;"_"&amp;U64</f>
        <v>Central_Internal</v>
      </c>
      <c r="X64" s="5">
        <f>(D64 - E64)*24</f>
        <v>2.0000000000582077</v>
      </c>
      <c r="Y64" s="5">
        <f>IF(D64&lt;=E64, 1, 0)</f>
        <v>0</v>
      </c>
    </row>
    <row r="65" spans="1:25" x14ac:dyDescent="0.35">
      <c r="A65" s="5" t="s">
        <v>78</v>
      </c>
      <c r="B65" s="5">
        <f t="shared" si="0"/>
        <v>1</v>
      </c>
      <c r="C65" s="3">
        <v>45294.625</v>
      </c>
      <c r="D65" s="5" t="s">
        <v>1090</v>
      </c>
      <c r="E65" s="5" t="s">
        <v>1088</v>
      </c>
      <c r="F65" t="s">
        <v>1078</v>
      </c>
      <c r="G65" s="5">
        <f t="shared" si="4"/>
        <v>12</v>
      </c>
      <c r="H65" s="5" t="str">
        <f t="shared" si="1"/>
        <v>Winter</v>
      </c>
      <c r="I65" s="5" t="s">
        <v>2028</v>
      </c>
      <c r="J65" s="5">
        <v>640</v>
      </c>
      <c r="K65" s="5">
        <v>3008</v>
      </c>
      <c r="L65" s="5">
        <f t="shared" si="2"/>
        <v>0.39166666666666666</v>
      </c>
      <c r="M65" s="5">
        <f t="shared" si="3"/>
        <v>2483</v>
      </c>
      <c r="N65" s="5">
        <v>525</v>
      </c>
      <c r="O65" s="5">
        <v>13</v>
      </c>
      <c r="P65" s="5" t="str">
        <f>IF(O65&lt;=0, "Invalid - ≤ 0", IF(O65&gt;50, "Invalid - &gt;50", "W Pass"))</f>
        <v>W Pass</v>
      </c>
      <c r="Q65" s="5" t="s">
        <v>2036</v>
      </c>
      <c r="R65" s="5" t="s">
        <v>2039</v>
      </c>
      <c r="S65" s="5" t="s">
        <v>2077</v>
      </c>
      <c r="T65" s="5" t="s">
        <v>2092</v>
      </c>
      <c r="U65" s="5" t="s">
        <v>2097</v>
      </c>
      <c r="V65" s="5">
        <v>4.2</v>
      </c>
      <c r="W65" s="5" t="str">
        <f>T65&amp;"_"&amp;U65</f>
        <v>West_External</v>
      </c>
      <c r="X65" s="5">
        <f>(D65 - E65)*24</f>
        <v>2.0000000000582077</v>
      </c>
      <c r="Y65" s="5">
        <f>IF(D65&lt;=E65, 1, 0)</f>
        <v>0</v>
      </c>
    </row>
    <row r="66" spans="1:25" x14ac:dyDescent="0.35">
      <c r="A66" s="5" t="s">
        <v>79</v>
      </c>
      <c r="B66" s="5">
        <f t="shared" si="0"/>
        <v>1</v>
      </c>
      <c r="C66" s="3">
        <v>45294.666666666664</v>
      </c>
      <c r="D66" s="5" t="s">
        <v>1091</v>
      </c>
      <c r="E66" s="5" t="s">
        <v>1089</v>
      </c>
      <c r="F66" t="s">
        <v>1079</v>
      </c>
      <c r="G66" s="5">
        <f t="shared" si="4"/>
        <v>12</v>
      </c>
      <c r="H66" s="5" t="str">
        <f t="shared" si="1"/>
        <v>Winter</v>
      </c>
      <c r="I66" s="5" t="s">
        <v>2031</v>
      </c>
      <c r="J66" s="5">
        <v>718</v>
      </c>
      <c r="K66" s="5">
        <v>2801</v>
      </c>
      <c r="L66" s="5">
        <f t="shared" si="2"/>
        <v>0.32509285051067782</v>
      </c>
      <c r="M66" s="5">
        <f t="shared" si="3"/>
        <v>2505</v>
      </c>
      <c r="N66" s="5">
        <v>296</v>
      </c>
      <c r="O66" s="5">
        <v>13</v>
      </c>
      <c r="P66" s="5" t="str">
        <f>IF(O66&lt;=0, "Invalid - ≤ 0", IF(O66&gt;50, "Invalid - &gt;50", "W Pass"))</f>
        <v>W Pass</v>
      </c>
      <c r="Q66" s="5" t="s">
        <v>2035</v>
      </c>
      <c r="R66" s="5" t="s">
        <v>2040</v>
      </c>
      <c r="S66" s="5" t="s">
        <v>2055</v>
      </c>
      <c r="T66" s="5" t="s">
        <v>2091</v>
      </c>
      <c r="U66" s="5" t="s">
        <v>2097</v>
      </c>
      <c r="V66" s="5">
        <v>0</v>
      </c>
      <c r="W66" s="5" t="str">
        <f>T66&amp;"_"&amp;U66</f>
        <v>South_External</v>
      </c>
      <c r="X66" s="5">
        <f>(D66 - E66)*24</f>
        <v>1.9999999998835847</v>
      </c>
      <c r="Y66" s="5">
        <f>IF(D66&lt;=E66, 1, 0)</f>
        <v>0</v>
      </c>
    </row>
    <row r="67" spans="1:25" x14ac:dyDescent="0.35">
      <c r="A67" s="5" t="s">
        <v>80</v>
      </c>
      <c r="B67" s="5">
        <f t="shared" ref="B67:B130" si="5">COUNTIF(A:A,A67)</f>
        <v>1</v>
      </c>
      <c r="C67" s="3">
        <v>45294.708333333336</v>
      </c>
      <c r="D67" s="5" t="s">
        <v>1092</v>
      </c>
      <c r="E67" s="5" t="s">
        <v>1090</v>
      </c>
      <c r="F67" t="s">
        <v>1080</v>
      </c>
      <c r="G67" s="5">
        <f t="shared" ref="G67:G130" si="6">(D67 - F67) * 24</f>
        <v>12</v>
      </c>
      <c r="H67" s="5" t="str">
        <f t="shared" ref="H67:H130" si="7">IF(OR(MONTH(C67)=12, MONTH(C67)&lt;=2), "Winter", IF(AND(MONTH(C67)&gt;=7, MONTH(C67)&lt;=9), "Monsoon", "Other"))</f>
        <v>Winter</v>
      </c>
      <c r="I67" s="5" t="s">
        <v>2029</v>
      </c>
      <c r="J67" s="5">
        <v>344</v>
      </c>
      <c r="K67" s="5">
        <v>1612</v>
      </c>
      <c r="L67" s="5">
        <f t="shared" ref="L67:L130" si="8">K67 / (J67 * G67)</f>
        <v>0.39050387596899228</v>
      </c>
      <c r="M67" s="5">
        <f t="shared" ref="M67:M130" si="9">(K67 - N67)</f>
        <v>960</v>
      </c>
      <c r="N67" s="5">
        <v>652</v>
      </c>
      <c r="O67" s="5">
        <v>18</v>
      </c>
      <c r="P67" s="5" t="str">
        <f>IF(O67&lt;=0, "Invalid - ≤ 0", IF(O67&gt;50, "Invalid - &gt;50", "W Pass"))</f>
        <v>W Pass</v>
      </c>
      <c r="Q67" s="5" t="s">
        <v>2034</v>
      </c>
      <c r="R67" s="5" t="s">
        <v>2038</v>
      </c>
      <c r="S67" s="5" t="s">
        <v>2055</v>
      </c>
      <c r="T67" s="5" t="s">
        <v>2093</v>
      </c>
      <c r="U67" s="5" t="s">
        <v>2097</v>
      </c>
      <c r="V67" s="5">
        <v>4.7</v>
      </c>
      <c r="W67" s="5" t="str">
        <f>T67&amp;"_"&amp;U67</f>
        <v>East_External</v>
      </c>
      <c r="X67" s="5">
        <f>(D67 - E67)*24</f>
        <v>2.0000000000582077</v>
      </c>
      <c r="Y67" s="5">
        <f>IF(D67&lt;=E67, 1, 0)</f>
        <v>0</v>
      </c>
    </row>
    <row r="68" spans="1:25" x14ac:dyDescent="0.35">
      <c r="A68" s="5" t="s">
        <v>81</v>
      </c>
      <c r="B68" s="5">
        <f t="shared" si="5"/>
        <v>1</v>
      </c>
      <c r="C68" s="3">
        <v>45294.75</v>
      </c>
      <c r="D68" s="5" t="s">
        <v>1093</v>
      </c>
      <c r="E68" s="5" t="s">
        <v>1091</v>
      </c>
      <c r="F68" t="s">
        <v>1081</v>
      </c>
      <c r="G68" s="5">
        <f t="shared" si="6"/>
        <v>12</v>
      </c>
      <c r="H68" s="5" t="str">
        <f t="shared" si="7"/>
        <v>Winter</v>
      </c>
      <c r="I68" s="5" t="s">
        <v>2032</v>
      </c>
      <c r="J68" s="5">
        <v>509</v>
      </c>
      <c r="K68" s="5">
        <v>2911</v>
      </c>
      <c r="L68" s="5">
        <f t="shared" si="8"/>
        <v>0.47658808120497709</v>
      </c>
      <c r="M68" s="5">
        <f t="shared" si="9"/>
        <v>2243</v>
      </c>
      <c r="N68" s="5">
        <v>668</v>
      </c>
      <c r="O68" s="5">
        <v>21</v>
      </c>
      <c r="P68" s="5" t="str">
        <f>IF(O68&lt;=0, "Invalid - ≤ 0", IF(O68&gt;50, "Invalid - &gt;50", "W Pass"))</f>
        <v>W Pass</v>
      </c>
      <c r="Q68" s="5" t="s">
        <v>2033</v>
      </c>
      <c r="R68" s="5" t="s">
        <v>2037</v>
      </c>
      <c r="S68" s="5" t="s">
        <v>2064</v>
      </c>
      <c r="T68" s="5" t="s">
        <v>2092</v>
      </c>
      <c r="U68" s="5" t="s">
        <v>2097</v>
      </c>
      <c r="V68" s="5">
        <v>0</v>
      </c>
      <c r="W68" s="5" t="str">
        <f>T68&amp;"_"&amp;U68</f>
        <v>West_External</v>
      </c>
      <c r="X68" s="5">
        <f>(D68 - E68)*24</f>
        <v>2.0000000000582077</v>
      </c>
      <c r="Y68" s="5">
        <f>IF(D68&lt;=E68, 1, 0)</f>
        <v>0</v>
      </c>
    </row>
    <row r="69" spans="1:25" x14ac:dyDescent="0.35">
      <c r="A69" s="5" t="s">
        <v>82</v>
      </c>
      <c r="B69" s="5">
        <f t="shared" si="5"/>
        <v>1</v>
      </c>
      <c r="C69" s="3">
        <v>45294.791666666664</v>
      </c>
      <c r="D69" s="5" t="s">
        <v>1094</v>
      </c>
      <c r="E69" s="5" t="s">
        <v>1092</v>
      </c>
      <c r="F69" t="s">
        <v>1082</v>
      </c>
      <c r="G69" s="5">
        <f t="shared" si="6"/>
        <v>12</v>
      </c>
      <c r="H69" s="5" t="str">
        <f t="shared" si="7"/>
        <v>Winter</v>
      </c>
      <c r="I69" s="5" t="s">
        <v>2028</v>
      </c>
      <c r="J69" s="5">
        <v>398</v>
      </c>
      <c r="K69" s="5">
        <v>2375</v>
      </c>
      <c r="L69" s="5">
        <f t="shared" si="8"/>
        <v>0.4972780569514238</v>
      </c>
      <c r="M69" s="5">
        <f t="shared" si="9"/>
        <v>2128</v>
      </c>
      <c r="N69" s="5">
        <v>247</v>
      </c>
      <c r="O69" s="5">
        <v>19</v>
      </c>
      <c r="P69" s="5" t="str">
        <f>IF(O69&lt;=0, "Invalid - ≤ 0", IF(O69&gt;50, "Invalid - &gt;50", "W Pass"))</f>
        <v>W Pass</v>
      </c>
      <c r="Q69" s="5" t="s">
        <v>2036</v>
      </c>
      <c r="R69" s="5" t="s">
        <v>2037</v>
      </c>
      <c r="S69" s="5" t="s">
        <v>2063</v>
      </c>
      <c r="T69" s="5" t="s">
        <v>2091</v>
      </c>
      <c r="U69" s="5" t="s">
        <v>2097</v>
      </c>
      <c r="V69" s="5">
        <v>4.5</v>
      </c>
      <c r="W69" s="5" t="str">
        <f>T69&amp;"_"&amp;U69</f>
        <v>South_External</v>
      </c>
      <c r="X69" s="5">
        <f>(D69 - E69)*24</f>
        <v>1.9999999998835847</v>
      </c>
      <c r="Y69" s="5">
        <f>IF(D69&lt;=E69, 1, 0)</f>
        <v>0</v>
      </c>
    </row>
    <row r="70" spans="1:25" x14ac:dyDescent="0.35">
      <c r="A70" s="5" t="s">
        <v>83</v>
      </c>
      <c r="B70" s="5">
        <f t="shared" si="5"/>
        <v>1</v>
      </c>
      <c r="C70" s="3">
        <v>45294.833333333336</v>
      </c>
      <c r="D70" s="5" t="s">
        <v>1095</v>
      </c>
      <c r="E70" s="5" t="s">
        <v>1093</v>
      </c>
      <c r="F70" t="s">
        <v>1083</v>
      </c>
      <c r="G70" s="5">
        <f t="shared" si="6"/>
        <v>12</v>
      </c>
      <c r="H70" s="5" t="str">
        <f t="shared" si="7"/>
        <v>Winter</v>
      </c>
      <c r="I70" s="5" t="s">
        <v>2027</v>
      </c>
      <c r="J70" s="5">
        <v>253</v>
      </c>
      <c r="K70" s="5">
        <v>2477</v>
      </c>
      <c r="L70" s="5">
        <f t="shared" si="8"/>
        <v>0.81587615283267456</v>
      </c>
      <c r="M70" s="5">
        <f t="shared" si="9"/>
        <v>2088</v>
      </c>
      <c r="N70" s="5">
        <v>389</v>
      </c>
      <c r="O70" s="5">
        <v>26</v>
      </c>
      <c r="P70" s="5" t="str">
        <f>IF(O70&lt;=0, "Invalid - ≤ 0", IF(O70&gt;50, "Invalid - &gt;50", "W Pass"))</f>
        <v>W Pass</v>
      </c>
      <c r="Q70" s="5" t="s">
        <v>2033</v>
      </c>
      <c r="R70" s="5" t="s">
        <v>2040</v>
      </c>
      <c r="S70" s="5" t="s">
        <v>2043</v>
      </c>
      <c r="T70" s="5" t="s">
        <v>2091</v>
      </c>
      <c r="U70" s="5" t="s">
        <v>2096</v>
      </c>
      <c r="V70" s="5">
        <v>4.2</v>
      </c>
      <c r="W70" s="5" t="str">
        <f>T70&amp;"_"&amp;U70</f>
        <v>South_Internal</v>
      </c>
      <c r="X70" s="5">
        <f>(D70 - E70)*24</f>
        <v>2.0000000000582077</v>
      </c>
      <c r="Y70" s="5">
        <f>IF(D70&lt;=E70, 1, 0)</f>
        <v>0</v>
      </c>
    </row>
    <row r="71" spans="1:25" x14ac:dyDescent="0.35">
      <c r="A71" s="5" t="s">
        <v>84</v>
      </c>
      <c r="B71" s="5">
        <f t="shared" si="5"/>
        <v>1</v>
      </c>
      <c r="C71" s="3">
        <v>45294.875</v>
      </c>
      <c r="D71" s="5" t="s">
        <v>1096</v>
      </c>
      <c r="E71" s="5" t="s">
        <v>1094</v>
      </c>
      <c r="F71" t="s">
        <v>1084</v>
      </c>
      <c r="G71" s="5">
        <f t="shared" si="6"/>
        <v>12</v>
      </c>
      <c r="H71" s="5" t="str">
        <f t="shared" si="7"/>
        <v>Winter</v>
      </c>
      <c r="I71" s="5" t="s">
        <v>2027</v>
      </c>
      <c r="J71" s="5">
        <v>602</v>
      </c>
      <c r="K71" s="5">
        <v>4146</v>
      </c>
      <c r="L71" s="5">
        <f t="shared" si="8"/>
        <v>0.57392026578073085</v>
      </c>
      <c r="M71" s="5">
        <f t="shared" si="9"/>
        <v>3753</v>
      </c>
      <c r="N71" s="5">
        <v>393</v>
      </c>
      <c r="O71" s="5">
        <v>8</v>
      </c>
      <c r="P71" s="5" t="str">
        <f>IF(O71&lt;=0, "Invalid - ≤ 0", IF(O71&gt;50, "Invalid - &gt;50", "W Pass"))</f>
        <v>W Pass</v>
      </c>
      <c r="Q71" s="5" t="s">
        <v>2034</v>
      </c>
      <c r="R71" s="5" t="s">
        <v>2039</v>
      </c>
      <c r="S71" s="5" t="s">
        <v>2057</v>
      </c>
      <c r="T71" s="5" t="s">
        <v>2094</v>
      </c>
      <c r="U71" s="5" t="s">
        <v>2097</v>
      </c>
      <c r="V71" s="5">
        <v>0</v>
      </c>
      <c r="W71" s="5" t="str">
        <f>T71&amp;"_"&amp;U71</f>
        <v>Central_External</v>
      </c>
      <c r="X71" s="5">
        <f>(D71 - E71)*24</f>
        <v>2.0000000000582077</v>
      </c>
      <c r="Y71" s="5">
        <f>IF(D71&lt;=E71, 1, 0)</f>
        <v>0</v>
      </c>
    </row>
    <row r="72" spans="1:25" x14ac:dyDescent="0.35">
      <c r="A72" s="5" t="s">
        <v>85</v>
      </c>
      <c r="B72" s="5">
        <f t="shared" si="5"/>
        <v>1</v>
      </c>
      <c r="C72" s="3">
        <v>45294.916666666664</v>
      </c>
      <c r="D72" s="5" t="s">
        <v>1097</v>
      </c>
      <c r="E72" s="5" t="s">
        <v>1095</v>
      </c>
      <c r="F72" t="s">
        <v>1085</v>
      </c>
      <c r="G72" s="5">
        <f t="shared" si="6"/>
        <v>12</v>
      </c>
      <c r="H72" s="5" t="str">
        <f t="shared" si="7"/>
        <v>Winter</v>
      </c>
      <c r="I72" s="5" t="s">
        <v>2032</v>
      </c>
      <c r="J72" s="5">
        <v>554</v>
      </c>
      <c r="K72" s="5">
        <v>1447</v>
      </c>
      <c r="L72" s="5">
        <f t="shared" si="8"/>
        <v>0.21765944645006016</v>
      </c>
      <c r="M72" s="5">
        <f t="shared" si="9"/>
        <v>750</v>
      </c>
      <c r="N72" s="5">
        <v>697</v>
      </c>
      <c r="O72" s="5">
        <v>5</v>
      </c>
      <c r="P72" s="5" t="str">
        <f>IF(O72&lt;=0, "Invalid - ≤ 0", IF(O72&gt;50, "Invalid - &gt;50", "W Pass"))</f>
        <v>W Pass</v>
      </c>
      <c r="Q72" s="5" t="s">
        <v>2035</v>
      </c>
      <c r="R72" s="5" t="s">
        <v>2039</v>
      </c>
      <c r="S72" s="5" t="s">
        <v>2067</v>
      </c>
      <c r="T72" s="5" t="s">
        <v>2093</v>
      </c>
      <c r="U72" s="5" t="s">
        <v>2097</v>
      </c>
      <c r="V72" s="5">
        <v>4.2</v>
      </c>
      <c r="W72" s="5" t="str">
        <f>T72&amp;"_"&amp;U72</f>
        <v>East_External</v>
      </c>
      <c r="X72" s="5">
        <f>(D72 - E72)*24</f>
        <v>1.9999999998835847</v>
      </c>
      <c r="Y72" s="5">
        <f>IF(D72&lt;=E72, 1, 0)</f>
        <v>0</v>
      </c>
    </row>
    <row r="73" spans="1:25" x14ac:dyDescent="0.35">
      <c r="A73" s="5" t="s">
        <v>86</v>
      </c>
      <c r="B73" s="5">
        <f t="shared" si="5"/>
        <v>1</v>
      </c>
      <c r="C73" s="3">
        <v>45294.958333333336</v>
      </c>
      <c r="D73" s="5" t="s">
        <v>1098</v>
      </c>
      <c r="E73" s="5" t="s">
        <v>1096</v>
      </c>
      <c r="F73" t="s">
        <v>1086</v>
      </c>
      <c r="G73" s="5">
        <f t="shared" si="6"/>
        <v>12</v>
      </c>
      <c r="H73" s="5" t="str">
        <f t="shared" si="7"/>
        <v>Winter</v>
      </c>
      <c r="I73" s="5" t="s">
        <v>2032</v>
      </c>
      <c r="J73" s="5">
        <v>63</v>
      </c>
      <c r="K73" s="5">
        <v>2448</v>
      </c>
      <c r="L73" s="5">
        <f t="shared" si="8"/>
        <v>3.2380952380952381</v>
      </c>
      <c r="M73" s="5">
        <f t="shared" si="9"/>
        <v>1699</v>
      </c>
      <c r="N73" s="5">
        <v>749</v>
      </c>
      <c r="O73" s="5">
        <v>21</v>
      </c>
      <c r="P73" s="5" t="str">
        <f>IF(O73&lt;=0, "Invalid - ≤ 0", IF(O73&gt;50, "Invalid - &gt;50", "W Pass"))</f>
        <v>W Pass</v>
      </c>
      <c r="Q73" s="5" t="s">
        <v>2033</v>
      </c>
      <c r="R73" s="5" t="s">
        <v>2040</v>
      </c>
      <c r="S73" s="5" t="s">
        <v>2060</v>
      </c>
      <c r="T73" s="5" t="s">
        <v>2092</v>
      </c>
      <c r="U73" s="5" t="s">
        <v>2097</v>
      </c>
      <c r="V73" s="5">
        <v>4.7</v>
      </c>
      <c r="W73" s="5" t="str">
        <f>T73&amp;"_"&amp;U73</f>
        <v>West_External</v>
      </c>
      <c r="X73" s="5">
        <f>(D73 - E73)*24</f>
        <v>2.0000000000582077</v>
      </c>
      <c r="Y73" s="5">
        <f>IF(D73&lt;=E73, 1, 0)</f>
        <v>0</v>
      </c>
    </row>
    <row r="74" spans="1:25" x14ac:dyDescent="0.35">
      <c r="A74" s="5" t="s">
        <v>87</v>
      </c>
      <c r="B74" s="5">
        <f t="shared" si="5"/>
        <v>1</v>
      </c>
      <c r="C74" s="3">
        <v>45295</v>
      </c>
      <c r="D74" s="5" t="s">
        <v>1099</v>
      </c>
      <c r="E74" s="5" t="s">
        <v>1097</v>
      </c>
      <c r="F74" t="s">
        <v>1087</v>
      </c>
      <c r="G74" s="5">
        <f t="shared" si="6"/>
        <v>12</v>
      </c>
      <c r="H74" s="5" t="str">
        <f t="shared" si="7"/>
        <v>Winter</v>
      </c>
      <c r="I74" s="5" t="s">
        <v>2032</v>
      </c>
      <c r="J74" s="5">
        <v>91</v>
      </c>
      <c r="K74" s="5">
        <v>4230</v>
      </c>
      <c r="L74" s="5">
        <f t="shared" si="8"/>
        <v>3.8736263736263736</v>
      </c>
      <c r="M74" s="5">
        <f t="shared" si="9"/>
        <v>3587</v>
      </c>
      <c r="N74" s="5">
        <v>643</v>
      </c>
      <c r="O74" s="5">
        <v>14</v>
      </c>
      <c r="P74" s="5" t="str">
        <f>IF(O74&lt;=0, "Invalid - ≤ 0", IF(O74&gt;50, "Invalid - &gt;50", "W Pass"))</f>
        <v>W Pass</v>
      </c>
      <c r="Q74" s="5" t="s">
        <v>2035</v>
      </c>
      <c r="R74" s="5" t="s">
        <v>2038</v>
      </c>
      <c r="S74" s="5" t="s">
        <v>2047</v>
      </c>
      <c r="T74" s="5" t="s">
        <v>2092</v>
      </c>
      <c r="U74" s="5" t="s">
        <v>2096</v>
      </c>
      <c r="V74" s="5">
        <v>4</v>
      </c>
      <c r="W74" s="5" t="str">
        <f>T74&amp;"_"&amp;U74</f>
        <v>West_Internal</v>
      </c>
      <c r="X74" s="5">
        <f>(D74 - E74)*24</f>
        <v>2.0000000000582077</v>
      </c>
      <c r="Y74" s="5">
        <f>IF(D74&lt;=E74, 1, 0)</f>
        <v>0</v>
      </c>
    </row>
    <row r="75" spans="1:25" x14ac:dyDescent="0.35">
      <c r="A75" s="5" t="s">
        <v>88</v>
      </c>
      <c r="B75" s="5">
        <f t="shared" si="5"/>
        <v>1</v>
      </c>
      <c r="C75" s="3">
        <v>45295.041666666664</v>
      </c>
      <c r="D75" s="5" t="s">
        <v>1100</v>
      </c>
      <c r="E75" s="5" t="s">
        <v>1098</v>
      </c>
      <c r="F75" t="s">
        <v>1088</v>
      </c>
      <c r="G75" s="5">
        <f t="shared" si="6"/>
        <v>12</v>
      </c>
      <c r="H75" s="5" t="str">
        <f t="shared" si="7"/>
        <v>Winter</v>
      </c>
      <c r="I75" s="5" t="s">
        <v>2030</v>
      </c>
      <c r="J75" s="5">
        <v>307</v>
      </c>
      <c r="K75" s="5">
        <v>808</v>
      </c>
      <c r="L75" s="5">
        <f t="shared" si="8"/>
        <v>0.21932681867535286</v>
      </c>
      <c r="M75" s="5">
        <f t="shared" si="9"/>
        <v>638</v>
      </c>
      <c r="N75" s="5">
        <v>170</v>
      </c>
      <c r="O75" s="5">
        <v>28</v>
      </c>
      <c r="P75" s="5" t="str">
        <f>IF(O75&lt;=0, "Invalid - ≤ 0", IF(O75&gt;50, "Invalid - &gt;50", "W Pass"))</f>
        <v>W Pass</v>
      </c>
      <c r="Q75" s="5" t="s">
        <v>2035</v>
      </c>
      <c r="R75" s="5" t="s">
        <v>2038</v>
      </c>
      <c r="S75" s="5" t="s">
        <v>2044</v>
      </c>
      <c r="T75" s="5" t="s">
        <v>2093</v>
      </c>
      <c r="U75" s="5" t="s">
        <v>2096</v>
      </c>
      <c r="V75" s="5">
        <v>3.8</v>
      </c>
      <c r="W75" s="5" t="str">
        <f>T75&amp;"_"&amp;U75</f>
        <v>East_Internal</v>
      </c>
      <c r="X75" s="5">
        <f>(D75 - E75)*24</f>
        <v>1.9999999998835847</v>
      </c>
      <c r="Y75" s="5">
        <f>IF(D75&lt;=E75, 1, 0)</f>
        <v>0</v>
      </c>
    </row>
    <row r="76" spans="1:25" x14ac:dyDescent="0.35">
      <c r="A76" s="5" t="s">
        <v>89</v>
      </c>
      <c r="B76" s="5">
        <f t="shared" si="5"/>
        <v>1</v>
      </c>
      <c r="C76" s="3">
        <v>45295.083333333336</v>
      </c>
      <c r="D76" s="5" t="s">
        <v>1101</v>
      </c>
      <c r="E76" s="5" t="s">
        <v>1099</v>
      </c>
      <c r="F76" t="s">
        <v>1089</v>
      </c>
      <c r="G76" s="5">
        <f t="shared" si="6"/>
        <v>12</v>
      </c>
      <c r="H76" s="5" t="str">
        <f t="shared" si="7"/>
        <v>Winter</v>
      </c>
      <c r="I76" s="5" t="s">
        <v>2028</v>
      </c>
      <c r="J76" s="5">
        <v>727</v>
      </c>
      <c r="K76" s="5">
        <v>2283</v>
      </c>
      <c r="L76" s="5">
        <f t="shared" si="8"/>
        <v>0.26169188445667124</v>
      </c>
      <c r="M76" s="5">
        <f t="shared" si="9"/>
        <v>1706</v>
      </c>
      <c r="N76" s="5">
        <v>577</v>
      </c>
      <c r="O76" s="5">
        <v>20</v>
      </c>
      <c r="P76" s="5" t="str">
        <f>IF(O76&lt;=0, "Invalid - ≤ 0", IF(O76&gt;50, "Invalid - &gt;50", "W Pass"))</f>
        <v>W Pass</v>
      </c>
      <c r="Q76" s="5" t="s">
        <v>2033</v>
      </c>
      <c r="R76" s="5" t="s">
        <v>2039</v>
      </c>
      <c r="S76" s="5" t="s">
        <v>2053</v>
      </c>
      <c r="T76" s="5" t="s">
        <v>2092</v>
      </c>
      <c r="U76" s="5" t="s">
        <v>2097</v>
      </c>
      <c r="V76" s="5">
        <v>4.5</v>
      </c>
      <c r="W76" s="5" t="str">
        <f>T76&amp;"_"&amp;U76</f>
        <v>West_External</v>
      </c>
      <c r="X76" s="5">
        <f>(D76 - E76)*24</f>
        <v>2.0000000000582077</v>
      </c>
      <c r="Y76" s="5">
        <f>IF(D76&lt;=E76, 1, 0)</f>
        <v>0</v>
      </c>
    </row>
    <row r="77" spans="1:25" x14ac:dyDescent="0.35">
      <c r="A77" s="5" t="s">
        <v>90</v>
      </c>
      <c r="B77" s="5">
        <f t="shared" si="5"/>
        <v>1</v>
      </c>
      <c r="C77" s="3">
        <v>45295.125</v>
      </c>
      <c r="D77" s="5" t="s">
        <v>1102</v>
      </c>
      <c r="E77" s="5" t="s">
        <v>1100</v>
      </c>
      <c r="F77" t="s">
        <v>1090</v>
      </c>
      <c r="G77" s="5">
        <f t="shared" si="6"/>
        <v>12</v>
      </c>
      <c r="H77" s="5" t="str">
        <f t="shared" si="7"/>
        <v>Winter</v>
      </c>
      <c r="I77" s="5" t="s">
        <v>2032</v>
      </c>
      <c r="J77" s="5">
        <v>396</v>
      </c>
      <c r="K77" s="5">
        <v>2046</v>
      </c>
      <c r="L77" s="5">
        <f t="shared" si="8"/>
        <v>0.43055555555555558</v>
      </c>
      <c r="M77" s="5">
        <f t="shared" si="9"/>
        <v>1780</v>
      </c>
      <c r="N77" s="5">
        <v>266</v>
      </c>
      <c r="O77" s="5">
        <v>1</v>
      </c>
      <c r="P77" s="5" t="str">
        <f>IF(O77&lt;=0, "Invalid - ≤ 0", IF(O77&gt;50, "Invalid - &gt;50", "W Pass"))</f>
        <v>W Pass</v>
      </c>
      <c r="Q77" s="5" t="s">
        <v>2036</v>
      </c>
      <c r="R77" s="5" t="s">
        <v>2039</v>
      </c>
      <c r="S77" s="5" t="s">
        <v>2080</v>
      </c>
      <c r="T77" s="5" t="s">
        <v>2095</v>
      </c>
      <c r="U77" s="5" t="s">
        <v>2096</v>
      </c>
      <c r="V77" s="5">
        <v>0</v>
      </c>
      <c r="W77" s="5" t="str">
        <f>T77&amp;"_"&amp;U77</f>
        <v>North_Internal</v>
      </c>
      <c r="X77" s="5">
        <f>(D77 - E77)*24</f>
        <v>2.0000000000582077</v>
      </c>
      <c r="Y77" s="5">
        <f>IF(D77&lt;=E77, 1, 0)</f>
        <v>0</v>
      </c>
    </row>
    <row r="78" spans="1:25" x14ac:dyDescent="0.35">
      <c r="A78" s="5" t="s">
        <v>91</v>
      </c>
      <c r="B78" s="5">
        <f t="shared" si="5"/>
        <v>1</v>
      </c>
      <c r="C78" s="3">
        <v>45295.166666666664</v>
      </c>
      <c r="D78" s="5" t="s">
        <v>1103</v>
      </c>
      <c r="E78" s="5" t="s">
        <v>1101</v>
      </c>
      <c r="F78" t="s">
        <v>1091</v>
      </c>
      <c r="G78" s="5">
        <f t="shared" si="6"/>
        <v>12</v>
      </c>
      <c r="H78" s="5" t="str">
        <f t="shared" si="7"/>
        <v>Winter</v>
      </c>
      <c r="I78" s="5" t="s">
        <v>2032</v>
      </c>
      <c r="J78" s="5">
        <v>697</v>
      </c>
      <c r="K78" s="5">
        <v>4897</v>
      </c>
      <c r="L78" s="5">
        <f t="shared" si="8"/>
        <v>0.58548541367766616</v>
      </c>
      <c r="M78" s="5">
        <f t="shared" si="9"/>
        <v>4449</v>
      </c>
      <c r="N78" s="5">
        <v>448</v>
      </c>
      <c r="O78" s="5">
        <v>16</v>
      </c>
      <c r="P78" s="5" t="str">
        <f>IF(O78&lt;=0, "Invalid - ≤ 0", IF(O78&gt;50, "Invalid - &gt;50", "W Pass"))</f>
        <v>W Pass</v>
      </c>
      <c r="Q78" s="5" t="s">
        <v>2033</v>
      </c>
      <c r="R78" s="5" t="s">
        <v>2040</v>
      </c>
      <c r="S78" s="5" t="s">
        <v>2060</v>
      </c>
      <c r="T78" s="5" t="s">
        <v>2095</v>
      </c>
      <c r="U78" s="5" t="s">
        <v>2097</v>
      </c>
      <c r="V78" s="5">
        <v>4.5</v>
      </c>
      <c r="W78" s="5" t="str">
        <f>T78&amp;"_"&amp;U78</f>
        <v>North_External</v>
      </c>
      <c r="X78" s="5">
        <f>(D78 - E78)*24</f>
        <v>1.9999999998835847</v>
      </c>
      <c r="Y78" s="5">
        <f>IF(D78&lt;=E78, 1, 0)</f>
        <v>0</v>
      </c>
    </row>
    <row r="79" spans="1:25" x14ac:dyDescent="0.35">
      <c r="A79" s="5" t="s">
        <v>92</v>
      </c>
      <c r="B79" s="5">
        <f t="shared" si="5"/>
        <v>1</v>
      </c>
      <c r="C79" s="3">
        <v>45295.208333333336</v>
      </c>
      <c r="D79" s="5" t="s">
        <v>1104</v>
      </c>
      <c r="E79" s="5" t="s">
        <v>1102</v>
      </c>
      <c r="F79" t="s">
        <v>1092</v>
      </c>
      <c r="G79" s="5">
        <f t="shared" si="6"/>
        <v>12</v>
      </c>
      <c r="H79" s="5" t="str">
        <f t="shared" si="7"/>
        <v>Winter</v>
      </c>
      <c r="I79" s="5" t="s">
        <v>2027</v>
      </c>
      <c r="J79" s="5">
        <v>326</v>
      </c>
      <c r="K79" s="5">
        <v>1781</v>
      </c>
      <c r="L79" s="5">
        <f t="shared" si="8"/>
        <v>0.45526584867075665</v>
      </c>
      <c r="M79" s="5">
        <f t="shared" si="9"/>
        <v>1146</v>
      </c>
      <c r="N79" s="5">
        <v>635</v>
      </c>
      <c r="O79" s="5">
        <v>27</v>
      </c>
      <c r="P79" s="5" t="str">
        <f>IF(O79&lt;=0, "Invalid - ≤ 0", IF(O79&gt;50, "Invalid - &gt;50", "W Pass"))</f>
        <v>W Pass</v>
      </c>
      <c r="Q79" s="5" t="s">
        <v>2036</v>
      </c>
      <c r="R79" s="5" t="s">
        <v>2037</v>
      </c>
      <c r="S79" s="5" t="s">
        <v>2055</v>
      </c>
      <c r="T79" s="5" t="s">
        <v>2095</v>
      </c>
      <c r="U79" s="5" t="s">
        <v>2097</v>
      </c>
      <c r="V79" s="5">
        <v>4.7</v>
      </c>
      <c r="W79" s="5" t="str">
        <f>T79&amp;"_"&amp;U79</f>
        <v>North_External</v>
      </c>
      <c r="X79" s="5">
        <f>(D79 - E79)*24</f>
        <v>2.0000000000582077</v>
      </c>
      <c r="Y79" s="5">
        <f>IF(D79&lt;=E79, 1, 0)</f>
        <v>0</v>
      </c>
    </row>
    <row r="80" spans="1:25" x14ac:dyDescent="0.35">
      <c r="A80" s="5" t="s">
        <v>93</v>
      </c>
      <c r="B80" s="5">
        <f t="shared" si="5"/>
        <v>1</v>
      </c>
      <c r="C80" s="3">
        <v>45295.25</v>
      </c>
      <c r="D80" s="5" t="s">
        <v>1105</v>
      </c>
      <c r="E80" s="5" t="s">
        <v>1103</v>
      </c>
      <c r="F80" t="s">
        <v>1093</v>
      </c>
      <c r="G80" s="5">
        <f t="shared" si="6"/>
        <v>12</v>
      </c>
      <c r="H80" s="5" t="str">
        <f t="shared" si="7"/>
        <v>Winter</v>
      </c>
      <c r="I80" s="5" t="s">
        <v>2029</v>
      </c>
      <c r="J80" s="5">
        <v>85</v>
      </c>
      <c r="K80" s="5">
        <v>3600</v>
      </c>
      <c r="L80" s="5">
        <f t="shared" si="8"/>
        <v>3.5294117647058822</v>
      </c>
      <c r="M80" s="5">
        <f t="shared" si="9"/>
        <v>3426</v>
      </c>
      <c r="N80" s="5">
        <v>174</v>
      </c>
      <c r="O80" s="5">
        <v>15</v>
      </c>
      <c r="P80" s="5" t="str">
        <f>IF(O80&lt;=0, "Invalid - ≤ 0", IF(O80&gt;50, "Invalid - &gt;50", "W Pass"))</f>
        <v>W Pass</v>
      </c>
      <c r="Q80" s="5" t="s">
        <v>2033</v>
      </c>
      <c r="R80" s="5" t="s">
        <v>2040</v>
      </c>
      <c r="S80" s="5" t="s">
        <v>2081</v>
      </c>
      <c r="T80" s="5" t="s">
        <v>2092</v>
      </c>
      <c r="U80" s="5" t="s">
        <v>2097</v>
      </c>
      <c r="V80" s="5">
        <v>4.5</v>
      </c>
      <c r="W80" s="5" t="str">
        <f>T80&amp;"_"&amp;U80</f>
        <v>West_External</v>
      </c>
      <c r="X80" s="5">
        <f>(D80 - E80)*24</f>
        <v>2.0000000000582077</v>
      </c>
      <c r="Y80" s="5">
        <f>IF(D80&lt;=E80, 1, 0)</f>
        <v>0</v>
      </c>
    </row>
    <row r="81" spans="1:25" x14ac:dyDescent="0.35">
      <c r="A81" s="5" t="s">
        <v>94</v>
      </c>
      <c r="B81" s="5">
        <f t="shared" si="5"/>
        <v>1</v>
      </c>
      <c r="C81" s="3">
        <v>45295.291666666664</v>
      </c>
      <c r="D81" s="5" t="s">
        <v>1106</v>
      </c>
      <c r="E81" s="5" t="s">
        <v>1104</v>
      </c>
      <c r="F81" t="s">
        <v>1094</v>
      </c>
      <c r="G81" s="5">
        <f t="shared" si="6"/>
        <v>12</v>
      </c>
      <c r="H81" s="5" t="str">
        <f t="shared" si="7"/>
        <v>Winter</v>
      </c>
      <c r="I81" s="5" t="s">
        <v>2027</v>
      </c>
      <c r="J81" s="5">
        <v>97</v>
      </c>
      <c r="K81" s="5">
        <v>1652</v>
      </c>
      <c r="L81" s="5">
        <f t="shared" si="8"/>
        <v>1.4192439862542956</v>
      </c>
      <c r="M81" s="5">
        <f t="shared" si="9"/>
        <v>1455</v>
      </c>
      <c r="N81" s="5">
        <v>197</v>
      </c>
      <c r="O81" s="5">
        <v>12</v>
      </c>
      <c r="P81" s="5" t="str">
        <f>IF(O81&lt;=0, "Invalid - ≤ 0", IF(O81&gt;50, "Invalid - &gt;50", "W Pass"))</f>
        <v>W Pass</v>
      </c>
      <c r="Q81" s="5" t="s">
        <v>2035</v>
      </c>
      <c r="R81" s="5" t="s">
        <v>2040</v>
      </c>
      <c r="S81" s="5" t="s">
        <v>2077</v>
      </c>
      <c r="T81" s="5" t="s">
        <v>2092</v>
      </c>
      <c r="U81" s="5" t="s">
        <v>2097</v>
      </c>
      <c r="V81" s="5">
        <v>4.2</v>
      </c>
      <c r="W81" s="5" t="str">
        <f>T81&amp;"_"&amp;U81</f>
        <v>West_External</v>
      </c>
      <c r="X81" s="5">
        <f>(D81 - E81)*24</f>
        <v>1.9999999998835847</v>
      </c>
      <c r="Y81" s="5">
        <f>IF(D81&lt;=E81, 1, 0)</f>
        <v>0</v>
      </c>
    </row>
    <row r="82" spans="1:25" x14ac:dyDescent="0.35">
      <c r="A82" s="5" t="s">
        <v>95</v>
      </c>
      <c r="B82" s="5">
        <f t="shared" si="5"/>
        <v>1</v>
      </c>
      <c r="C82" s="3">
        <v>45295.333333333336</v>
      </c>
      <c r="D82" s="5" t="s">
        <v>1107</v>
      </c>
      <c r="E82" s="5" t="s">
        <v>1105</v>
      </c>
      <c r="F82" t="s">
        <v>1095</v>
      </c>
      <c r="G82" s="5">
        <f t="shared" si="6"/>
        <v>12</v>
      </c>
      <c r="H82" s="5" t="str">
        <f t="shared" si="7"/>
        <v>Winter</v>
      </c>
      <c r="I82" s="5" t="s">
        <v>2027</v>
      </c>
      <c r="J82" s="5">
        <v>489</v>
      </c>
      <c r="K82" s="5">
        <v>2571</v>
      </c>
      <c r="L82" s="5">
        <f t="shared" si="8"/>
        <v>0.43813905930470348</v>
      </c>
      <c r="M82" s="5">
        <f t="shared" si="9"/>
        <v>2360</v>
      </c>
      <c r="N82" s="5">
        <v>211</v>
      </c>
      <c r="O82" s="5">
        <v>20</v>
      </c>
      <c r="P82" s="5" t="str">
        <f>IF(O82&lt;=0, "Invalid - ≤ 0", IF(O82&gt;50, "Invalid - &gt;50", "W Pass"))</f>
        <v>W Pass</v>
      </c>
      <c r="Q82" s="5" t="s">
        <v>2033</v>
      </c>
      <c r="R82" s="5" t="s">
        <v>2037</v>
      </c>
      <c r="S82" s="5" t="s">
        <v>2055</v>
      </c>
      <c r="T82" s="5" t="s">
        <v>2091</v>
      </c>
      <c r="U82" s="5" t="s">
        <v>2096</v>
      </c>
      <c r="V82" s="5">
        <v>4.7</v>
      </c>
      <c r="W82" s="5" t="str">
        <f>T82&amp;"_"&amp;U82</f>
        <v>South_Internal</v>
      </c>
      <c r="X82" s="5">
        <f>(D82 - E82)*24</f>
        <v>2.0000000000582077</v>
      </c>
      <c r="Y82" s="5">
        <f>IF(D82&lt;=E82, 1, 0)</f>
        <v>0</v>
      </c>
    </row>
    <row r="83" spans="1:25" x14ac:dyDescent="0.35">
      <c r="A83" s="5" t="s">
        <v>96</v>
      </c>
      <c r="B83" s="5">
        <f t="shared" si="5"/>
        <v>1</v>
      </c>
      <c r="C83" s="3">
        <v>45295.375</v>
      </c>
      <c r="D83" s="5" t="s">
        <v>1108</v>
      </c>
      <c r="E83" s="5" t="s">
        <v>1106</v>
      </c>
      <c r="F83" t="s">
        <v>1096</v>
      </c>
      <c r="G83" s="5">
        <f t="shared" si="6"/>
        <v>12</v>
      </c>
      <c r="H83" s="5" t="str">
        <f t="shared" si="7"/>
        <v>Winter</v>
      </c>
      <c r="I83" s="5" t="s">
        <v>2028</v>
      </c>
      <c r="J83" s="5">
        <v>676</v>
      </c>
      <c r="K83" s="5">
        <v>717</v>
      </c>
      <c r="L83" s="5">
        <f t="shared" si="8"/>
        <v>8.8387573964497035E-2</v>
      </c>
      <c r="M83" s="5">
        <f t="shared" si="9"/>
        <v>124</v>
      </c>
      <c r="N83" s="5">
        <v>593</v>
      </c>
      <c r="O83" s="5">
        <v>26</v>
      </c>
      <c r="P83" s="5" t="str">
        <f>IF(O83&lt;=0, "Invalid - ≤ 0", IF(O83&gt;50, "Invalid - &gt;50", "W Pass"))</f>
        <v>W Pass</v>
      </c>
      <c r="Q83" s="5" t="s">
        <v>2033</v>
      </c>
      <c r="R83" s="5" t="s">
        <v>2039</v>
      </c>
      <c r="S83" s="5" t="s">
        <v>2080</v>
      </c>
      <c r="T83" s="5" t="s">
        <v>2095</v>
      </c>
      <c r="U83" s="5" t="s">
        <v>2096</v>
      </c>
      <c r="V83" s="5">
        <v>0</v>
      </c>
      <c r="W83" s="5" t="str">
        <f>T83&amp;"_"&amp;U83</f>
        <v>North_Internal</v>
      </c>
      <c r="X83" s="5">
        <f>(D83 - E83)*24</f>
        <v>2.0000000000582077</v>
      </c>
      <c r="Y83" s="5">
        <f>IF(D83&lt;=E83, 1, 0)</f>
        <v>0</v>
      </c>
    </row>
    <row r="84" spans="1:25" x14ac:dyDescent="0.35">
      <c r="A84" s="5" t="s">
        <v>97</v>
      </c>
      <c r="B84" s="5">
        <f t="shared" si="5"/>
        <v>1</v>
      </c>
      <c r="C84" s="3">
        <v>45295.416666666664</v>
      </c>
      <c r="D84" s="5" t="s">
        <v>1109</v>
      </c>
      <c r="E84" s="5" t="s">
        <v>1107</v>
      </c>
      <c r="F84" t="s">
        <v>1097</v>
      </c>
      <c r="G84" s="5">
        <f t="shared" si="6"/>
        <v>12</v>
      </c>
      <c r="H84" s="5" t="str">
        <f t="shared" si="7"/>
        <v>Winter</v>
      </c>
      <c r="I84" s="5" t="s">
        <v>2027</v>
      </c>
      <c r="J84" s="5">
        <v>99</v>
      </c>
      <c r="K84" s="5">
        <v>2851</v>
      </c>
      <c r="L84" s="5">
        <f t="shared" si="8"/>
        <v>2.3998316498316496</v>
      </c>
      <c r="M84" s="5">
        <f t="shared" si="9"/>
        <v>2320</v>
      </c>
      <c r="N84" s="5">
        <v>531</v>
      </c>
      <c r="O84" s="5">
        <v>18</v>
      </c>
      <c r="P84" s="5" t="str">
        <f>IF(O84&lt;=0, "Invalid - ≤ 0", IF(O84&gt;50, "Invalid - &gt;50", "W Pass"))</f>
        <v>W Pass</v>
      </c>
      <c r="Q84" s="5" t="s">
        <v>2033</v>
      </c>
      <c r="R84" s="5" t="s">
        <v>2037</v>
      </c>
      <c r="S84" s="5" t="s">
        <v>2072</v>
      </c>
      <c r="T84" s="5" t="s">
        <v>2092</v>
      </c>
      <c r="U84" s="5" t="s">
        <v>2097</v>
      </c>
      <c r="V84" s="5">
        <v>4.7</v>
      </c>
      <c r="W84" s="5" t="str">
        <f>T84&amp;"_"&amp;U84</f>
        <v>West_External</v>
      </c>
      <c r="X84" s="5">
        <f>(D84 - E84)*24</f>
        <v>1.9999999998835847</v>
      </c>
      <c r="Y84" s="5">
        <f>IF(D84&lt;=E84, 1, 0)</f>
        <v>0</v>
      </c>
    </row>
    <row r="85" spans="1:25" x14ac:dyDescent="0.35">
      <c r="A85" s="5" t="s">
        <v>98</v>
      </c>
      <c r="B85" s="5">
        <f t="shared" si="5"/>
        <v>1</v>
      </c>
      <c r="C85" s="3">
        <v>45295.458333333336</v>
      </c>
      <c r="D85" s="5" t="s">
        <v>1110</v>
      </c>
      <c r="E85" s="5" t="s">
        <v>1108</v>
      </c>
      <c r="F85" t="s">
        <v>1098</v>
      </c>
      <c r="G85" s="5">
        <f t="shared" si="6"/>
        <v>12</v>
      </c>
      <c r="H85" s="5" t="str">
        <f t="shared" si="7"/>
        <v>Winter</v>
      </c>
      <c r="I85" s="5" t="s">
        <v>2032</v>
      </c>
      <c r="J85" s="5">
        <v>379</v>
      </c>
      <c r="K85" s="5">
        <v>3559</v>
      </c>
      <c r="L85" s="5">
        <f t="shared" si="8"/>
        <v>0.78254177660510116</v>
      </c>
      <c r="M85" s="5">
        <f t="shared" si="9"/>
        <v>3149</v>
      </c>
      <c r="N85" s="5">
        <v>410</v>
      </c>
      <c r="O85" s="5">
        <v>15</v>
      </c>
      <c r="P85" s="5" t="str">
        <f>IF(O85&lt;=0, "Invalid - ≤ 0", IF(O85&gt;50, "Invalid - &gt;50", "W Pass"))</f>
        <v>W Pass</v>
      </c>
      <c r="Q85" s="5" t="s">
        <v>2033</v>
      </c>
      <c r="R85" s="5" t="s">
        <v>2038</v>
      </c>
      <c r="S85" s="5" t="s">
        <v>2077</v>
      </c>
      <c r="T85" s="5" t="s">
        <v>2092</v>
      </c>
      <c r="U85" s="5" t="s">
        <v>2096</v>
      </c>
      <c r="V85" s="5">
        <v>4.5</v>
      </c>
      <c r="W85" s="5" t="str">
        <f>T85&amp;"_"&amp;U85</f>
        <v>West_Internal</v>
      </c>
      <c r="X85" s="5">
        <f>(D85 - E85)*24</f>
        <v>2.0000000000582077</v>
      </c>
      <c r="Y85" s="5">
        <f>IF(D85&lt;=E85, 1, 0)</f>
        <v>0</v>
      </c>
    </row>
    <row r="86" spans="1:25" x14ac:dyDescent="0.35">
      <c r="A86" s="5" t="s">
        <v>99</v>
      </c>
      <c r="B86" s="5">
        <f t="shared" si="5"/>
        <v>1</v>
      </c>
      <c r="C86" s="3">
        <v>45295.5</v>
      </c>
      <c r="D86" s="5" t="s">
        <v>1111</v>
      </c>
      <c r="E86" s="5" t="s">
        <v>1109</v>
      </c>
      <c r="F86" t="s">
        <v>1099</v>
      </c>
      <c r="G86" s="5">
        <f t="shared" si="6"/>
        <v>12</v>
      </c>
      <c r="H86" s="5" t="str">
        <f t="shared" si="7"/>
        <v>Winter</v>
      </c>
      <c r="I86" s="5" t="s">
        <v>2032</v>
      </c>
      <c r="J86" s="5">
        <v>719</v>
      </c>
      <c r="K86" s="5">
        <v>759</v>
      </c>
      <c r="L86" s="5">
        <f t="shared" si="8"/>
        <v>8.796940194714882E-2</v>
      </c>
      <c r="M86" s="5">
        <f t="shared" si="9"/>
        <v>46</v>
      </c>
      <c r="N86" s="5">
        <v>713</v>
      </c>
      <c r="O86" s="5">
        <v>18</v>
      </c>
      <c r="P86" s="5" t="str">
        <f>IF(O86&lt;=0, "Invalid - ≤ 0", IF(O86&gt;50, "Invalid - &gt;50", "W Pass"))</f>
        <v>W Pass</v>
      </c>
      <c r="Q86" s="5" t="s">
        <v>2034</v>
      </c>
      <c r="R86" s="5" t="s">
        <v>2039</v>
      </c>
      <c r="S86" s="5" t="s">
        <v>2043</v>
      </c>
      <c r="T86" s="5" t="s">
        <v>2095</v>
      </c>
      <c r="U86" s="5" t="s">
        <v>2097</v>
      </c>
      <c r="V86" s="5">
        <v>4</v>
      </c>
      <c r="W86" s="5" t="str">
        <f>T86&amp;"_"&amp;U86</f>
        <v>North_External</v>
      </c>
      <c r="X86" s="5">
        <f>(D86 - E86)*24</f>
        <v>2.0000000000582077</v>
      </c>
      <c r="Y86" s="5">
        <f>IF(D86&lt;=E86, 1, 0)</f>
        <v>0</v>
      </c>
    </row>
    <row r="87" spans="1:25" x14ac:dyDescent="0.35">
      <c r="A87" s="5" t="s">
        <v>100</v>
      </c>
      <c r="B87" s="5">
        <f t="shared" si="5"/>
        <v>1</v>
      </c>
      <c r="C87" s="3">
        <v>45295.541666666664</v>
      </c>
      <c r="D87" s="5" t="s">
        <v>1112</v>
      </c>
      <c r="E87" s="5" t="s">
        <v>1110</v>
      </c>
      <c r="F87" t="s">
        <v>1100</v>
      </c>
      <c r="G87" s="5">
        <f t="shared" si="6"/>
        <v>12</v>
      </c>
      <c r="H87" s="5" t="str">
        <f t="shared" si="7"/>
        <v>Winter</v>
      </c>
      <c r="I87" s="5" t="s">
        <v>2029</v>
      </c>
      <c r="J87" s="5">
        <v>139</v>
      </c>
      <c r="K87" s="5">
        <v>820</v>
      </c>
      <c r="L87" s="5">
        <f t="shared" si="8"/>
        <v>0.49160671462829736</v>
      </c>
      <c r="M87" s="5">
        <f t="shared" si="9"/>
        <v>209</v>
      </c>
      <c r="N87" s="5">
        <v>611</v>
      </c>
      <c r="O87" s="5">
        <v>4</v>
      </c>
      <c r="P87" s="5" t="str">
        <f>IF(O87&lt;=0, "Invalid - ≤ 0", IF(O87&gt;50, "Invalid - &gt;50", "W Pass"))</f>
        <v>W Pass</v>
      </c>
      <c r="Q87" s="5" t="s">
        <v>2033</v>
      </c>
      <c r="R87" s="5" t="s">
        <v>2040</v>
      </c>
      <c r="S87" s="5" t="s">
        <v>2054</v>
      </c>
      <c r="T87" s="5" t="s">
        <v>2093</v>
      </c>
      <c r="U87" s="5" t="s">
        <v>2096</v>
      </c>
      <c r="V87" s="5">
        <v>3.8</v>
      </c>
      <c r="W87" s="5" t="str">
        <f>T87&amp;"_"&amp;U87</f>
        <v>East_Internal</v>
      </c>
      <c r="X87" s="5">
        <f>(D87 - E87)*24</f>
        <v>1.9999999998835847</v>
      </c>
      <c r="Y87" s="5">
        <f>IF(D87&lt;=E87, 1, 0)</f>
        <v>0</v>
      </c>
    </row>
    <row r="88" spans="1:25" x14ac:dyDescent="0.35">
      <c r="A88" s="5" t="s">
        <v>101</v>
      </c>
      <c r="B88" s="5">
        <f t="shared" si="5"/>
        <v>1</v>
      </c>
      <c r="C88" s="3">
        <v>45295.583333333336</v>
      </c>
      <c r="D88" s="5" t="s">
        <v>1113</v>
      </c>
      <c r="E88" s="5" t="s">
        <v>1111</v>
      </c>
      <c r="F88" t="s">
        <v>1101</v>
      </c>
      <c r="G88" s="5">
        <f t="shared" si="6"/>
        <v>12</v>
      </c>
      <c r="H88" s="5" t="str">
        <f t="shared" si="7"/>
        <v>Winter</v>
      </c>
      <c r="I88" s="5" t="s">
        <v>2028</v>
      </c>
      <c r="J88" s="5">
        <v>282</v>
      </c>
      <c r="K88" s="5">
        <v>583</v>
      </c>
      <c r="L88" s="5">
        <f t="shared" si="8"/>
        <v>0.17228132387706857</v>
      </c>
      <c r="M88" s="5">
        <f t="shared" si="9"/>
        <v>-46</v>
      </c>
      <c r="N88" s="5">
        <v>629</v>
      </c>
      <c r="O88" s="5">
        <v>25</v>
      </c>
      <c r="P88" s="5" t="str">
        <f>IF(O88&lt;=0, "Invalid - ≤ 0", IF(O88&gt;50, "Invalid - &gt;50", "W Pass"))</f>
        <v>W Pass</v>
      </c>
      <c r="Q88" s="5" t="s">
        <v>2036</v>
      </c>
      <c r="R88" s="5" t="s">
        <v>2039</v>
      </c>
      <c r="S88" s="5" t="s">
        <v>2048</v>
      </c>
      <c r="T88" s="5" t="s">
        <v>2092</v>
      </c>
      <c r="U88" s="5" t="s">
        <v>2097</v>
      </c>
      <c r="V88" s="5">
        <v>4.5</v>
      </c>
      <c r="W88" s="5" t="str">
        <f>T88&amp;"_"&amp;U88</f>
        <v>West_External</v>
      </c>
      <c r="X88" s="5">
        <f>(D88 - E88)*24</f>
        <v>2.0000000000582077</v>
      </c>
      <c r="Y88" s="5">
        <f>IF(D88&lt;=E88, 1, 0)</f>
        <v>0</v>
      </c>
    </row>
    <row r="89" spans="1:25" x14ac:dyDescent="0.35">
      <c r="A89" s="5" t="s">
        <v>102</v>
      </c>
      <c r="B89" s="5">
        <f t="shared" si="5"/>
        <v>1</v>
      </c>
      <c r="C89" s="3">
        <v>45295.625</v>
      </c>
      <c r="D89" s="5" t="s">
        <v>1114</v>
      </c>
      <c r="E89" s="5" t="s">
        <v>1112</v>
      </c>
      <c r="F89" t="s">
        <v>1102</v>
      </c>
      <c r="G89" s="5">
        <f t="shared" si="6"/>
        <v>12</v>
      </c>
      <c r="H89" s="5" t="str">
        <f t="shared" si="7"/>
        <v>Winter</v>
      </c>
      <c r="I89" s="5" t="s">
        <v>2032</v>
      </c>
      <c r="J89" s="5">
        <v>396</v>
      </c>
      <c r="K89" s="5">
        <v>2757</v>
      </c>
      <c r="L89" s="5">
        <f t="shared" si="8"/>
        <v>0.58017676767676762</v>
      </c>
      <c r="M89" s="5">
        <f t="shared" si="9"/>
        <v>2012</v>
      </c>
      <c r="N89" s="5">
        <v>745</v>
      </c>
      <c r="O89" s="5">
        <v>9</v>
      </c>
      <c r="P89" s="5" t="str">
        <f>IF(O89&lt;=0, "Invalid - ≤ 0", IF(O89&gt;50, "Invalid - &gt;50", "W Pass"))</f>
        <v>W Pass</v>
      </c>
      <c r="Q89" s="5" t="s">
        <v>2036</v>
      </c>
      <c r="R89" s="5" t="s">
        <v>2039</v>
      </c>
      <c r="S89" s="5" t="s">
        <v>2052</v>
      </c>
      <c r="T89" s="5" t="s">
        <v>2095</v>
      </c>
      <c r="U89" s="5" t="s">
        <v>2096</v>
      </c>
      <c r="V89" s="5">
        <v>0</v>
      </c>
      <c r="W89" s="5" t="str">
        <f>T89&amp;"_"&amp;U89</f>
        <v>North_Internal</v>
      </c>
      <c r="X89" s="5">
        <f>(D89 - E89)*24</f>
        <v>2.0000000000582077</v>
      </c>
      <c r="Y89" s="5">
        <f>IF(D89&lt;=E89, 1, 0)</f>
        <v>0</v>
      </c>
    </row>
    <row r="90" spans="1:25" x14ac:dyDescent="0.35">
      <c r="A90" s="5" t="s">
        <v>103</v>
      </c>
      <c r="B90" s="5">
        <f t="shared" si="5"/>
        <v>1</v>
      </c>
      <c r="C90" s="3">
        <v>45295.666666666664</v>
      </c>
      <c r="D90" s="5" t="s">
        <v>1115</v>
      </c>
      <c r="E90" s="5" t="s">
        <v>1113</v>
      </c>
      <c r="F90" t="s">
        <v>1103</v>
      </c>
      <c r="G90" s="5">
        <f t="shared" si="6"/>
        <v>12</v>
      </c>
      <c r="H90" s="5" t="str">
        <f t="shared" si="7"/>
        <v>Winter</v>
      </c>
      <c r="I90" s="5" t="s">
        <v>2029</v>
      </c>
      <c r="J90" s="5">
        <v>675</v>
      </c>
      <c r="K90" s="5">
        <v>1287</v>
      </c>
      <c r="L90" s="5">
        <f t="shared" si="8"/>
        <v>0.15888888888888889</v>
      </c>
      <c r="M90" s="5">
        <f t="shared" si="9"/>
        <v>1094</v>
      </c>
      <c r="N90" s="5">
        <v>193</v>
      </c>
      <c r="O90" s="5">
        <v>29</v>
      </c>
      <c r="P90" s="5" t="str">
        <f>IF(O90&lt;=0, "Invalid - ≤ 0", IF(O90&gt;50, "Invalid - &gt;50", "W Pass"))</f>
        <v>W Pass</v>
      </c>
      <c r="Q90" s="5" t="s">
        <v>2033</v>
      </c>
      <c r="R90" s="5" t="s">
        <v>2040</v>
      </c>
      <c r="S90" s="5" t="s">
        <v>2050</v>
      </c>
      <c r="T90" s="5" t="s">
        <v>2093</v>
      </c>
      <c r="U90" s="5" t="s">
        <v>2096</v>
      </c>
      <c r="V90" s="5">
        <v>4.2</v>
      </c>
      <c r="W90" s="5" t="str">
        <f>T90&amp;"_"&amp;U90</f>
        <v>East_Internal</v>
      </c>
      <c r="X90" s="5">
        <f>(D90 - E90)*24</f>
        <v>1.9999999998835847</v>
      </c>
      <c r="Y90" s="5">
        <f>IF(D90&lt;=E90, 1, 0)</f>
        <v>0</v>
      </c>
    </row>
    <row r="91" spans="1:25" x14ac:dyDescent="0.35">
      <c r="A91" s="5" t="s">
        <v>104</v>
      </c>
      <c r="B91" s="5">
        <f t="shared" si="5"/>
        <v>1</v>
      </c>
      <c r="C91" s="3">
        <v>45295.708333333336</v>
      </c>
      <c r="D91" s="5" t="s">
        <v>1116</v>
      </c>
      <c r="E91" s="5" t="s">
        <v>1114</v>
      </c>
      <c r="F91" t="s">
        <v>1104</v>
      </c>
      <c r="G91" s="5">
        <f t="shared" si="6"/>
        <v>12</v>
      </c>
      <c r="H91" s="5" t="str">
        <f t="shared" si="7"/>
        <v>Winter</v>
      </c>
      <c r="I91" s="5" t="s">
        <v>2030</v>
      </c>
      <c r="J91" s="5">
        <v>554</v>
      </c>
      <c r="K91" s="5">
        <v>849</v>
      </c>
      <c r="L91" s="5">
        <f t="shared" si="8"/>
        <v>0.12770758122743683</v>
      </c>
      <c r="M91" s="5">
        <f t="shared" si="9"/>
        <v>693</v>
      </c>
      <c r="N91" s="5">
        <v>156</v>
      </c>
      <c r="O91" s="5">
        <v>8</v>
      </c>
      <c r="P91" s="5" t="str">
        <f>IF(O91&lt;=0, "Invalid - ≤ 0", IF(O91&gt;50, "Invalid - &gt;50", "W Pass"))</f>
        <v>W Pass</v>
      </c>
      <c r="Q91" s="5" t="s">
        <v>2034</v>
      </c>
      <c r="R91" s="5" t="s">
        <v>2037</v>
      </c>
      <c r="S91" s="5" t="s">
        <v>2055</v>
      </c>
      <c r="T91" s="5" t="s">
        <v>2093</v>
      </c>
      <c r="U91" s="5" t="s">
        <v>2097</v>
      </c>
      <c r="V91" s="5">
        <v>0</v>
      </c>
      <c r="W91" s="5" t="str">
        <f>T91&amp;"_"&amp;U91</f>
        <v>East_External</v>
      </c>
      <c r="X91" s="5">
        <f>(D91 - E91)*24</f>
        <v>2.0000000000582077</v>
      </c>
      <c r="Y91" s="5">
        <f>IF(D91&lt;=E91, 1, 0)</f>
        <v>0</v>
      </c>
    </row>
    <row r="92" spans="1:25" x14ac:dyDescent="0.35">
      <c r="A92" s="5" t="s">
        <v>105</v>
      </c>
      <c r="B92" s="5">
        <f t="shared" si="5"/>
        <v>1</v>
      </c>
      <c r="C92" s="3">
        <v>45295.75</v>
      </c>
      <c r="D92" s="5" t="s">
        <v>1117</v>
      </c>
      <c r="E92" s="5" t="s">
        <v>1115</v>
      </c>
      <c r="F92" t="s">
        <v>1105</v>
      </c>
      <c r="G92" s="5">
        <f t="shared" si="6"/>
        <v>12</v>
      </c>
      <c r="H92" s="5" t="str">
        <f t="shared" si="7"/>
        <v>Winter</v>
      </c>
      <c r="I92" s="5" t="s">
        <v>2030</v>
      </c>
      <c r="J92" s="5">
        <v>920</v>
      </c>
      <c r="K92" s="5">
        <v>2721</v>
      </c>
      <c r="L92" s="5">
        <f t="shared" si="8"/>
        <v>0.24646739130434783</v>
      </c>
      <c r="M92" s="5">
        <f t="shared" si="9"/>
        <v>2606</v>
      </c>
      <c r="N92" s="5">
        <v>115</v>
      </c>
      <c r="O92" s="5">
        <v>4</v>
      </c>
      <c r="P92" s="5" t="str">
        <f>IF(O92&lt;=0, "Invalid - ≤ 0", IF(O92&gt;50, "Invalid - &gt;50", "W Pass"))</f>
        <v>W Pass</v>
      </c>
      <c r="Q92" s="5" t="s">
        <v>2036</v>
      </c>
      <c r="R92" s="5" t="s">
        <v>2037</v>
      </c>
      <c r="S92" s="5" t="s">
        <v>2082</v>
      </c>
      <c r="T92" s="5" t="s">
        <v>2091</v>
      </c>
      <c r="U92" s="5" t="s">
        <v>2096</v>
      </c>
      <c r="V92" s="5">
        <v>0</v>
      </c>
      <c r="W92" s="5" t="str">
        <f>T92&amp;"_"&amp;U92</f>
        <v>South_Internal</v>
      </c>
      <c r="X92" s="5">
        <f>(D92 - E92)*24</f>
        <v>2.0000000000582077</v>
      </c>
      <c r="Y92" s="5">
        <f>IF(D92&lt;=E92, 1, 0)</f>
        <v>0</v>
      </c>
    </row>
    <row r="93" spans="1:25" x14ac:dyDescent="0.35">
      <c r="A93" s="5" t="s">
        <v>106</v>
      </c>
      <c r="B93" s="5">
        <f t="shared" si="5"/>
        <v>1</v>
      </c>
      <c r="C93" s="3">
        <v>45295.791666666664</v>
      </c>
      <c r="D93" s="5" t="s">
        <v>1118</v>
      </c>
      <c r="E93" s="5" t="s">
        <v>1116</v>
      </c>
      <c r="F93" t="s">
        <v>1106</v>
      </c>
      <c r="G93" s="5">
        <f t="shared" si="6"/>
        <v>12</v>
      </c>
      <c r="H93" s="5" t="str">
        <f t="shared" si="7"/>
        <v>Winter</v>
      </c>
      <c r="I93" s="5" t="s">
        <v>2030</v>
      </c>
      <c r="J93" s="5">
        <v>869</v>
      </c>
      <c r="K93" s="5">
        <v>2774</v>
      </c>
      <c r="L93" s="5">
        <f t="shared" si="8"/>
        <v>0.26601457614115842</v>
      </c>
      <c r="M93" s="5">
        <f t="shared" si="9"/>
        <v>2104</v>
      </c>
      <c r="N93" s="5">
        <v>670</v>
      </c>
      <c r="O93" s="5">
        <v>7</v>
      </c>
      <c r="P93" s="5" t="str">
        <f>IF(O93&lt;=0, "Invalid - ≤ 0", IF(O93&gt;50, "Invalid - &gt;50", "W Pass"))</f>
        <v>W Pass</v>
      </c>
      <c r="Q93" s="5" t="s">
        <v>2036</v>
      </c>
      <c r="R93" s="5" t="s">
        <v>2037</v>
      </c>
      <c r="S93" s="5" t="s">
        <v>2083</v>
      </c>
      <c r="T93" s="5" t="s">
        <v>2092</v>
      </c>
      <c r="U93" s="5" t="s">
        <v>2097</v>
      </c>
      <c r="V93" s="5">
        <v>3.8</v>
      </c>
      <c r="W93" s="5" t="str">
        <f>T93&amp;"_"&amp;U93</f>
        <v>West_External</v>
      </c>
      <c r="X93" s="5">
        <f>(D93 - E93)*24</f>
        <v>1.9999999998835847</v>
      </c>
      <c r="Y93" s="5">
        <f>IF(D93&lt;=E93, 1, 0)</f>
        <v>0</v>
      </c>
    </row>
    <row r="94" spans="1:25" x14ac:dyDescent="0.35">
      <c r="A94" s="5" t="s">
        <v>107</v>
      </c>
      <c r="B94" s="5">
        <f t="shared" si="5"/>
        <v>1</v>
      </c>
      <c r="C94" s="3">
        <v>45295.833333333336</v>
      </c>
      <c r="D94" s="5" t="s">
        <v>1119</v>
      </c>
      <c r="E94" s="5" t="s">
        <v>1117</v>
      </c>
      <c r="F94" t="s">
        <v>1107</v>
      </c>
      <c r="G94" s="5">
        <f t="shared" si="6"/>
        <v>12</v>
      </c>
      <c r="H94" s="5" t="str">
        <f t="shared" si="7"/>
        <v>Winter</v>
      </c>
      <c r="I94" s="5" t="s">
        <v>2029</v>
      </c>
      <c r="J94" s="5">
        <v>687</v>
      </c>
      <c r="K94" s="5">
        <v>1788</v>
      </c>
      <c r="L94" s="5">
        <f t="shared" si="8"/>
        <v>0.21688500727802038</v>
      </c>
      <c r="M94" s="5">
        <f t="shared" si="9"/>
        <v>1096</v>
      </c>
      <c r="N94" s="5">
        <v>692</v>
      </c>
      <c r="O94" s="5">
        <v>16</v>
      </c>
      <c r="P94" s="5" t="str">
        <f>IF(O94&lt;=0, "Invalid - ≤ 0", IF(O94&gt;50, "Invalid - &gt;50", "W Pass"))</f>
        <v>W Pass</v>
      </c>
      <c r="Q94" s="5" t="s">
        <v>2034</v>
      </c>
      <c r="R94" s="5" t="s">
        <v>2040</v>
      </c>
      <c r="S94" s="5" t="s">
        <v>2042</v>
      </c>
      <c r="T94" s="5" t="s">
        <v>2093</v>
      </c>
      <c r="U94" s="5" t="s">
        <v>2097</v>
      </c>
      <c r="V94" s="5">
        <v>0</v>
      </c>
      <c r="W94" s="5" t="str">
        <f>T94&amp;"_"&amp;U94</f>
        <v>East_External</v>
      </c>
      <c r="X94" s="5">
        <f>(D94 - E94)*24</f>
        <v>2.0000000000582077</v>
      </c>
      <c r="Y94" s="5">
        <f>IF(D94&lt;=E94, 1, 0)</f>
        <v>0</v>
      </c>
    </row>
    <row r="95" spans="1:25" x14ac:dyDescent="0.35">
      <c r="A95" s="5" t="s">
        <v>108</v>
      </c>
      <c r="B95" s="5">
        <f t="shared" si="5"/>
        <v>1</v>
      </c>
      <c r="C95" s="3">
        <v>45295.875</v>
      </c>
      <c r="D95" s="5" t="s">
        <v>1120</v>
      </c>
      <c r="E95" s="5" t="s">
        <v>1118</v>
      </c>
      <c r="F95" t="s">
        <v>1108</v>
      </c>
      <c r="G95" s="5">
        <f t="shared" si="6"/>
        <v>12</v>
      </c>
      <c r="H95" s="5" t="str">
        <f t="shared" si="7"/>
        <v>Winter</v>
      </c>
      <c r="I95" s="5" t="s">
        <v>2032</v>
      </c>
      <c r="J95" s="5">
        <v>351</v>
      </c>
      <c r="K95" s="5">
        <v>3998</v>
      </c>
      <c r="L95" s="5">
        <f t="shared" si="8"/>
        <v>0.94919278252611583</v>
      </c>
      <c r="M95" s="5">
        <f t="shared" si="9"/>
        <v>3946</v>
      </c>
      <c r="N95" s="5">
        <v>52</v>
      </c>
      <c r="O95" s="5">
        <v>1</v>
      </c>
      <c r="P95" s="5" t="str">
        <f>IF(O95&lt;=0, "Invalid - ≤ 0", IF(O95&gt;50, "Invalid - &gt;50", "W Pass"))</f>
        <v>W Pass</v>
      </c>
      <c r="Q95" s="5" t="s">
        <v>2035</v>
      </c>
      <c r="R95" s="5" t="s">
        <v>2038</v>
      </c>
      <c r="S95" s="5" t="s">
        <v>2070</v>
      </c>
      <c r="T95" s="5" t="s">
        <v>2091</v>
      </c>
      <c r="U95" s="5" t="s">
        <v>2097</v>
      </c>
      <c r="V95" s="5">
        <v>3.8</v>
      </c>
      <c r="W95" s="5" t="str">
        <f>T95&amp;"_"&amp;U95</f>
        <v>South_External</v>
      </c>
      <c r="X95" s="5">
        <f>(D95 - E95)*24</f>
        <v>2.0000000000582077</v>
      </c>
      <c r="Y95" s="5">
        <f>IF(D95&lt;=E95, 1, 0)</f>
        <v>0</v>
      </c>
    </row>
    <row r="96" spans="1:25" x14ac:dyDescent="0.35">
      <c r="A96" s="5" t="s">
        <v>109</v>
      </c>
      <c r="B96" s="5">
        <f t="shared" si="5"/>
        <v>1</v>
      </c>
      <c r="C96" s="3">
        <v>45295.916666666664</v>
      </c>
      <c r="D96" s="5" t="s">
        <v>1121</v>
      </c>
      <c r="E96" s="5" t="s">
        <v>1119</v>
      </c>
      <c r="F96" t="s">
        <v>1109</v>
      </c>
      <c r="G96" s="5">
        <f t="shared" si="6"/>
        <v>12</v>
      </c>
      <c r="H96" s="5" t="str">
        <f t="shared" si="7"/>
        <v>Winter</v>
      </c>
      <c r="I96" s="5" t="s">
        <v>2031</v>
      </c>
      <c r="J96" s="5">
        <v>264</v>
      </c>
      <c r="K96" s="5">
        <v>3471</v>
      </c>
      <c r="L96" s="5">
        <f t="shared" si="8"/>
        <v>1.0956439393939394</v>
      </c>
      <c r="M96" s="5">
        <f t="shared" si="9"/>
        <v>2856</v>
      </c>
      <c r="N96" s="5">
        <v>615</v>
      </c>
      <c r="O96" s="5">
        <v>11</v>
      </c>
      <c r="P96" s="5" t="str">
        <f>IF(O96&lt;=0, "Invalid - ≤ 0", IF(O96&gt;50, "Invalid - &gt;50", "W Pass"))</f>
        <v>W Pass</v>
      </c>
      <c r="Q96" s="5" t="s">
        <v>2034</v>
      </c>
      <c r="R96" s="5" t="s">
        <v>2039</v>
      </c>
      <c r="S96" s="5" t="s">
        <v>2065</v>
      </c>
      <c r="T96" s="5" t="s">
        <v>2094</v>
      </c>
      <c r="U96" s="5" t="s">
        <v>2097</v>
      </c>
      <c r="V96" s="5">
        <v>3.8</v>
      </c>
      <c r="W96" s="5" t="str">
        <f>T96&amp;"_"&amp;U96</f>
        <v>Central_External</v>
      </c>
      <c r="X96" s="5">
        <f>(D96 - E96)*24</f>
        <v>1.9999999998835847</v>
      </c>
      <c r="Y96" s="5">
        <f>IF(D96&lt;=E96, 1, 0)</f>
        <v>0</v>
      </c>
    </row>
    <row r="97" spans="1:25" x14ac:dyDescent="0.35">
      <c r="A97" s="5" t="s">
        <v>110</v>
      </c>
      <c r="B97" s="5">
        <f t="shared" si="5"/>
        <v>1</v>
      </c>
      <c r="C97" s="3">
        <v>45295.958333333336</v>
      </c>
      <c r="D97" s="5" t="s">
        <v>1122</v>
      </c>
      <c r="E97" s="5" t="s">
        <v>1120</v>
      </c>
      <c r="F97" t="s">
        <v>1110</v>
      </c>
      <c r="G97" s="5">
        <f t="shared" si="6"/>
        <v>12</v>
      </c>
      <c r="H97" s="5" t="str">
        <f t="shared" si="7"/>
        <v>Winter</v>
      </c>
      <c r="I97" s="5" t="s">
        <v>2031</v>
      </c>
      <c r="J97" s="5">
        <v>638</v>
      </c>
      <c r="K97" s="5">
        <v>2487</v>
      </c>
      <c r="L97" s="5">
        <f t="shared" si="8"/>
        <v>0.32484326018808779</v>
      </c>
      <c r="M97" s="5">
        <f t="shared" si="9"/>
        <v>1806</v>
      </c>
      <c r="N97" s="5">
        <v>681</v>
      </c>
      <c r="O97" s="5">
        <v>27</v>
      </c>
      <c r="P97" s="5" t="str">
        <f>IF(O97&lt;=0, "Invalid - ≤ 0", IF(O97&gt;50, "Invalid - &gt;50", "W Pass"))</f>
        <v>W Pass</v>
      </c>
      <c r="Q97" s="5" t="s">
        <v>2034</v>
      </c>
      <c r="R97" s="5" t="s">
        <v>2038</v>
      </c>
      <c r="S97" s="5" t="s">
        <v>2050</v>
      </c>
      <c r="T97" s="5" t="s">
        <v>2092</v>
      </c>
      <c r="U97" s="5" t="s">
        <v>2097</v>
      </c>
      <c r="V97" s="5">
        <v>3.8</v>
      </c>
      <c r="W97" s="5" t="str">
        <f>T97&amp;"_"&amp;U97</f>
        <v>West_External</v>
      </c>
      <c r="X97" s="5">
        <f>(D97 - E97)*24</f>
        <v>2.0000000000582077</v>
      </c>
      <c r="Y97" s="5">
        <f>IF(D97&lt;=E97, 1, 0)</f>
        <v>0</v>
      </c>
    </row>
    <row r="98" spans="1:25" x14ac:dyDescent="0.35">
      <c r="A98" s="5" t="s">
        <v>111</v>
      </c>
      <c r="B98" s="5">
        <f t="shared" si="5"/>
        <v>1</v>
      </c>
      <c r="C98" s="3">
        <v>45296</v>
      </c>
      <c r="D98" s="5" t="s">
        <v>1123</v>
      </c>
      <c r="E98" s="5" t="s">
        <v>1121</v>
      </c>
      <c r="F98" t="s">
        <v>1111</v>
      </c>
      <c r="G98" s="5">
        <f t="shared" si="6"/>
        <v>12</v>
      </c>
      <c r="H98" s="5" t="str">
        <f t="shared" si="7"/>
        <v>Winter</v>
      </c>
      <c r="I98" s="5" t="s">
        <v>2029</v>
      </c>
      <c r="J98" s="5">
        <v>898</v>
      </c>
      <c r="K98" s="5">
        <v>4619</v>
      </c>
      <c r="L98" s="5">
        <f t="shared" si="8"/>
        <v>0.42863771343726798</v>
      </c>
      <c r="M98" s="5">
        <f t="shared" si="9"/>
        <v>3951</v>
      </c>
      <c r="N98" s="5">
        <v>668</v>
      </c>
      <c r="O98" s="5">
        <v>20</v>
      </c>
      <c r="P98" s="5" t="str">
        <f>IF(O98&lt;=0, "Invalid - ≤ 0", IF(O98&gt;50, "Invalid - &gt;50", "W Pass"))</f>
        <v>W Pass</v>
      </c>
      <c r="Q98" s="5" t="s">
        <v>2034</v>
      </c>
      <c r="R98" s="5" t="s">
        <v>2038</v>
      </c>
      <c r="S98" s="5" t="s">
        <v>2069</v>
      </c>
      <c r="T98" s="5" t="s">
        <v>2091</v>
      </c>
      <c r="U98" s="5" t="s">
        <v>2097</v>
      </c>
      <c r="V98" s="5">
        <v>0</v>
      </c>
      <c r="W98" s="5" t="str">
        <f>T98&amp;"_"&amp;U98</f>
        <v>South_External</v>
      </c>
      <c r="X98" s="5">
        <f>(D98 - E98)*24</f>
        <v>2.0000000000582077</v>
      </c>
      <c r="Y98" s="5">
        <f>IF(D98&lt;=E98, 1, 0)</f>
        <v>0</v>
      </c>
    </row>
    <row r="99" spans="1:25" x14ac:dyDescent="0.35">
      <c r="A99" s="5" t="s">
        <v>112</v>
      </c>
      <c r="B99" s="5">
        <f t="shared" si="5"/>
        <v>1</v>
      </c>
      <c r="C99" s="3">
        <v>45296.041666666664</v>
      </c>
      <c r="D99" s="5" t="s">
        <v>1124</v>
      </c>
      <c r="E99" s="5" t="s">
        <v>1122</v>
      </c>
      <c r="F99" t="s">
        <v>1112</v>
      </c>
      <c r="G99" s="5">
        <f t="shared" si="6"/>
        <v>12</v>
      </c>
      <c r="H99" s="5" t="str">
        <f t="shared" si="7"/>
        <v>Winter</v>
      </c>
      <c r="I99" s="5" t="s">
        <v>2027</v>
      </c>
      <c r="J99" s="5">
        <v>343</v>
      </c>
      <c r="K99" s="5">
        <v>903</v>
      </c>
      <c r="L99" s="5">
        <f t="shared" si="8"/>
        <v>0.21938775510204081</v>
      </c>
      <c r="M99" s="5">
        <f t="shared" si="9"/>
        <v>547</v>
      </c>
      <c r="N99" s="5">
        <v>356</v>
      </c>
      <c r="O99" s="5">
        <v>13</v>
      </c>
      <c r="P99" s="5" t="str">
        <f>IF(O99&lt;=0, "Invalid - ≤ 0", IF(O99&gt;50, "Invalid - &gt;50", "W Pass"))</f>
        <v>W Pass</v>
      </c>
      <c r="Q99" s="5" t="s">
        <v>2033</v>
      </c>
      <c r="R99" s="5" t="s">
        <v>2039</v>
      </c>
      <c r="S99" s="5" t="s">
        <v>2051</v>
      </c>
      <c r="T99" s="5" t="s">
        <v>2091</v>
      </c>
      <c r="U99" s="5" t="s">
        <v>2097</v>
      </c>
      <c r="V99" s="5">
        <v>4</v>
      </c>
      <c r="W99" s="5" t="str">
        <f>T99&amp;"_"&amp;U99</f>
        <v>South_External</v>
      </c>
      <c r="X99" s="5">
        <f>(D99 - E99)*24</f>
        <v>1.9999999998835847</v>
      </c>
      <c r="Y99" s="5">
        <f>IF(D99&lt;=E99, 1, 0)</f>
        <v>0</v>
      </c>
    </row>
    <row r="100" spans="1:25" x14ac:dyDescent="0.35">
      <c r="A100" s="5" t="s">
        <v>113</v>
      </c>
      <c r="B100" s="5">
        <f t="shared" si="5"/>
        <v>1</v>
      </c>
      <c r="C100" s="3">
        <v>45296.083333333336</v>
      </c>
      <c r="D100" s="5" t="s">
        <v>1125</v>
      </c>
      <c r="E100" s="5" t="s">
        <v>1123</v>
      </c>
      <c r="F100" t="s">
        <v>1113</v>
      </c>
      <c r="G100" s="5">
        <f t="shared" si="6"/>
        <v>12</v>
      </c>
      <c r="H100" s="5" t="str">
        <f t="shared" si="7"/>
        <v>Winter</v>
      </c>
      <c r="I100" s="5" t="s">
        <v>2029</v>
      </c>
      <c r="J100" s="5">
        <v>89</v>
      </c>
      <c r="K100" s="5">
        <v>3789</v>
      </c>
      <c r="L100" s="5">
        <f t="shared" si="8"/>
        <v>3.547752808988764</v>
      </c>
      <c r="M100" s="5">
        <f t="shared" si="9"/>
        <v>3020</v>
      </c>
      <c r="N100" s="5">
        <v>769</v>
      </c>
      <c r="O100" s="5">
        <v>20</v>
      </c>
      <c r="P100" s="5" t="str">
        <f>IF(O100&lt;=0, "Invalid - ≤ 0", IF(O100&gt;50, "Invalid - &gt;50", "W Pass"))</f>
        <v>W Pass</v>
      </c>
      <c r="Q100" s="5" t="s">
        <v>2034</v>
      </c>
      <c r="R100" s="5" t="s">
        <v>2037</v>
      </c>
      <c r="S100" s="5" t="s">
        <v>2074</v>
      </c>
      <c r="T100" s="5" t="s">
        <v>2092</v>
      </c>
      <c r="U100" s="5" t="s">
        <v>2096</v>
      </c>
      <c r="V100" s="5">
        <v>4.7</v>
      </c>
      <c r="W100" s="5" t="str">
        <f>T100&amp;"_"&amp;U100</f>
        <v>West_Internal</v>
      </c>
      <c r="X100" s="5">
        <f>(D100 - E100)*24</f>
        <v>2.0000000000582077</v>
      </c>
      <c r="Y100" s="5">
        <f>IF(D100&lt;=E100, 1, 0)</f>
        <v>0</v>
      </c>
    </row>
    <row r="101" spans="1:25" x14ac:dyDescent="0.35">
      <c r="A101" s="5" t="s">
        <v>114</v>
      </c>
      <c r="B101" s="5">
        <f t="shared" si="5"/>
        <v>1</v>
      </c>
      <c r="C101" s="3">
        <v>45296.125</v>
      </c>
      <c r="D101" s="5" t="s">
        <v>1126</v>
      </c>
      <c r="E101" s="5" t="s">
        <v>1124</v>
      </c>
      <c r="F101" t="s">
        <v>1114</v>
      </c>
      <c r="G101" s="5">
        <f t="shared" si="6"/>
        <v>12</v>
      </c>
      <c r="H101" s="5" t="str">
        <f t="shared" si="7"/>
        <v>Winter</v>
      </c>
      <c r="I101" s="5" t="s">
        <v>2032</v>
      </c>
      <c r="J101" s="5">
        <v>858</v>
      </c>
      <c r="K101" s="5">
        <v>4669</v>
      </c>
      <c r="L101" s="5">
        <f t="shared" si="8"/>
        <v>0.45347707847707847</v>
      </c>
      <c r="M101" s="5">
        <f t="shared" si="9"/>
        <v>4551</v>
      </c>
      <c r="N101" s="5">
        <v>118</v>
      </c>
      <c r="O101" s="5">
        <v>6</v>
      </c>
      <c r="P101" s="5" t="str">
        <f>IF(O101&lt;=0, "Invalid - ≤ 0", IF(O101&gt;50, "Invalid - &gt;50", "W Pass"))</f>
        <v>W Pass</v>
      </c>
      <c r="Q101" s="5" t="s">
        <v>2035</v>
      </c>
      <c r="R101" s="5" t="s">
        <v>2040</v>
      </c>
      <c r="S101" s="5" t="s">
        <v>2077</v>
      </c>
      <c r="T101" s="5" t="s">
        <v>2094</v>
      </c>
      <c r="U101" s="5" t="s">
        <v>2096</v>
      </c>
      <c r="V101" s="5">
        <v>0</v>
      </c>
      <c r="W101" s="5" t="str">
        <f>T101&amp;"_"&amp;U101</f>
        <v>Central_Internal</v>
      </c>
      <c r="X101" s="5">
        <f>(D101 - E101)*24</f>
        <v>2.0000000000582077</v>
      </c>
      <c r="Y101" s="5">
        <f>IF(D101&lt;=E101, 1, 0)</f>
        <v>0</v>
      </c>
    </row>
    <row r="102" spans="1:25" x14ac:dyDescent="0.35">
      <c r="A102" s="5" t="s">
        <v>115</v>
      </c>
      <c r="B102" s="5">
        <f t="shared" si="5"/>
        <v>1</v>
      </c>
      <c r="C102" s="3">
        <v>45296.166666666664</v>
      </c>
      <c r="D102" s="5" t="s">
        <v>1127</v>
      </c>
      <c r="E102" s="5" t="s">
        <v>1125</v>
      </c>
      <c r="F102" t="s">
        <v>1115</v>
      </c>
      <c r="G102" s="5">
        <f t="shared" si="6"/>
        <v>12</v>
      </c>
      <c r="H102" s="5" t="str">
        <f t="shared" si="7"/>
        <v>Winter</v>
      </c>
      <c r="I102" s="5" t="s">
        <v>2029</v>
      </c>
      <c r="J102" s="5">
        <v>419</v>
      </c>
      <c r="K102" s="5">
        <v>3242</v>
      </c>
      <c r="L102" s="5">
        <f t="shared" si="8"/>
        <v>0.64478918058870327</v>
      </c>
      <c r="M102" s="5">
        <f t="shared" si="9"/>
        <v>2600</v>
      </c>
      <c r="N102" s="5">
        <v>642</v>
      </c>
      <c r="O102" s="5">
        <v>28</v>
      </c>
      <c r="P102" s="5" t="str">
        <f>IF(O102&lt;=0, "Invalid - ≤ 0", IF(O102&gt;50, "Invalid - &gt;50", "W Pass"))</f>
        <v>W Pass</v>
      </c>
      <c r="Q102" s="5" t="s">
        <v>2036</v>
      </c>
      <c r="R102" s="5" t="s">
        <v>2039</v>
      </c>
      <c r="S102" s="5" t="s">
        <v>2084</v>
      </c>
      <c r="T102" s="5" t="s">
        <v>2094</v>
      </c>
      <c r="U102" s="5" t="s">
        <v>2097</v>
      </c>
      <c r="V102" s="5">
        <v>4.2</v>
      </c>
      <c r="W102" s="5" t="str">
        <f>T102&amp;"_"&amp;U102</f>
        <v>Central_External</v>
      </c>
      <c r="X102" s="5">
        <f>(D102 - E102)*24</f>
        <v>1.9999999998835847</v>
      </c>
      <c r="Y102" s="5">
        <f>IF(D102&lt;=E102, 1, 0)</f>
        <v>0</v>
      </c>
    </row>
    <row r="103" spans="1:25" x14ac:dyDescent="0.35">
      <c r="A103" s="5" t="s">
        <v>116</v>
      </c>
      <c r="B103" s="5">
        <f t="shared" si="5"/>
        <v>1</v>
      </c>
      <c r="C103" s="3">
        <v>45296.208333333336</v>
      </c>
      <c r="D103" s="5" t="s">
        <v>1128</v>
      </c>
      <c r="E103" s="5" t="s">
        <v>1126</v>
      </c>
      <c r="F103" t="s">
        <v>1116</v>
      </c>
      <c r="G103" s="5">
        <f t="shared" si="6"/>
        <v>12</v>
      </c>
      <c r="H103" s="5" t="str">
        <f t="shared" si="7"/>
        <v>Winter</v>
      </c>
      <c r="I103" s="5" t="s">
        <v>2027</v>
      </c>
      <c r="J103" s="5">
        <v>339</v>
      </c>
      <c r="K103" s="5">
        <v>2635</v>
      </c>
      <c r="L103" s="5">
        <f t="shared" si="8"/>
        <v>0.64773844641101275</v>
      </c>
      <c r="M103" s="5">
        <f t="shared" si="9"/>
        <v>2504</v>
      </c>
      <c r="N103" s="5">
        <v>131</v>
      </c>
      <c r="O103" s="5">
        <v>13</v>
      </c>
      <c r="P103" s="5" t="str">
        <f>IF(O103&lt;=0, "Invalid - ≤ 0", IF(O103&gt;50, "Invalid - &gt;50", "W Pass"))</f>
        <v>W Pass</v>
      </c>
      <c r="Q103" s="5" t="s">
        <v>2034</v>
      </c>
      <c r="R103" s="5" t="s">
        <v>2038</v>
      </c>
      <c r="S103" s="5" t="s">
        <v>2063</v>
      </c>
      <c r="T103" s="5" t="s">
        <v>2094</v>
      </c>
      <c r="U103" s="5" t="s">
        <v>2097</v>
      </c>
      <c r="V103" s="5">
        <v>0</v>
      </c>
      <c r="W103" s="5" t="str">
        <f>T103&amp;"_"&amp;U103</f>
        <v>Central_External</v>
      </c>
      <c r="X103" s="5">
        <f>(D103 - E103)*24</f>
        <v>2.0000000000582077</v>
      </c>
      <c r="Y103" s="5">
        <f>IF(D103&lt;=E103, 1, 0)</f>
        <v>0</v>
      </c>
    </row>
    <row r="104" spans="1:25" x14ac:dyDescent="0.35">
      <c r="A104" s="5" t="s">
        <v>117</v>
      </c>
      <c r="B104" s="5">
        <f t="shared" si="5"/>
        <v>1</v>
      </c>
      <c r="C104" s="3">
        <v>45296.25</v>
      </c>
      <c r="D104" s="5" t="s">
        <v>1129</v>
      </c>
      <c r="E104" s="5" t="s">
        <v>1127</v>
      </c>
      <c r="F104" t="s">
        <v>1117</v>
      </c>
      <c r="G104" s="5">
        <f t="shared" si="6"/>
        <v>12</v>
      </c>
      <c r="H104" s="5" t="str">
        <f t="shared" si="7"/>
        <v>Winter</v>
      </c>
      <c r="I104" s="5" t="s">
        <v>2032</v>
      </c>
      <c r="J104" s="5">
        <v>106</v>
      </c>
      <c r="K104" s="5">
        <v>4072</v>
      </c>
      <c r="L104" s="5">
        <f t="shared" si="8"/>
        <v>3.2012578616352201</v>
      </c>
      <c r="M104" s="5">
        <f t="shared" si="9"/>
        <v>3920</v>
      </c>
      <c r="N104" s="5">
        <v>152</v>
      </c>
      <c r="O104" s="5">
        <v>3</v>
      </c>
      <c r="P104" s="5" t="str">
        <f>IF(O104&lt;=0, "Invalid - ≤ 0", IF(O104&gt;50, "Invalid - &gt;50", "W Pass"))</f>
        <v>W Pass</v>
      </c>
      <c r="Q104" s="5" t="s">
        <v>2036</v>
      </c>
      <c r="R104" s="5" t="s">
        <v>2040</v>
      </c>
      <c r="S104" s="5" t="s">
        <v>2051</v>
      </c>
      <c r="T104" s="5" t="s">
        <v>2093</v>
      </c>
      <c r="U104" s="5" t="s">
        <v>2097</v>
      </c>
      <c r="V104" s="5">
        <v>4.5</v>
      </c>
      <c r="W104" s="5" t="str">
        <f>T104&amp;"_"&amp;U104</f>
        <v>East_External</v>
      </c>
      <c r="X104" s="5">
        <f>(D104 - E104)*24</f>
        <v>2.0000000000582077</v>
      </c>
      <c r="Y104" s="5">
        <f>IF(D104&lt;=E104, 1, 0)</f>
        <v>0</v>
      </c>
    </row>
    <row r="105" spans="1:25" x14ac:dyDescent="0.35">
      <c r="A105" s="5" t="s">
        <v>118</v>
      </c>
      <c r="B105" s="5">
        <f t="shared" si="5"/>
        <v>1</v>
      </c>
      <c r="C105" s="3">
        <v>45296.291666666664</v>
      </c>
      <c r="D105" s="5" t="s">
        <v>1130</v>
      </c>
      <c r="E105" s="5" t="s">
        <v>1128</v>
      </c>
      <c r="F105" t="s">
        <v>1118</v>
      </c>
      <c r="G105" s="5">
        <f t="shared" si="6"/>
        <v>12</v>
      </c>
      <c r="H105" s="5" t="str">
        <f t="shared" si="7"/>
        <v>Winter</v>
      </c>
      <c r="I105" s="5" t="s">
        <v>2030</v>
      </c>
      <c r="J105" s="5">
        <v>551</v>
      </c>
      <c r="K105" s="5">
        <v>3281</v>
      </c>
      <c r="L105" s="5">
        <f t="shared" si="8"/>
        <v>0.49621899576527528</v>
      </c>
      <c r="M105" s="5">
        <f t="shared" si="9"/>
        <v>2678</v>
      </c>
      <c r="N105" s="5">
        <v>603</v>
      </c>
      <c r="O105" s="5">
        <v>22</v>
      </c>
      <c r="P105" s="5" t="str">
        <f>IF(O105&lt;=0, "Invalid - ≤ 0", IF(O105&gt;50, "Invalid - &gt;50", "W Pass"))</f>
        <v>W Pass</v>
      </c>
      <c r="Q105" s="5" t="s">
        <v>2034</v>
      </c>
      <c r="R105" s="5" t="s">
        <v>2040</v>
      </c>
      <c r="S105" s="5" t="s">
        <v>2061</v>
      </c>
      <c r="T105" s="5" t="s">
        <v>2095</v>
      </c>
      <c r="U105" s="5" t="s">
        <v>2096</v>
      </c>
      <c r="V105" s="5">
        <v>4.2</v>
      </c>
      <c r="W105" s="5" t="str">
        <f>T105&amp;"_"&amp;U105</f>
        <v>North_Internal</v>
      </c>
      <c r="X105" s="5">
        <f>(D105 - E105)*24</f>
        <v>1.9999999998835847</v>
      </c>
      <c r="Y105" s="5">
        <f>IF(D105&lt;=E105, 1, 0)</f>
        <v>0</v>
      </c>
    </row>
    <row r="106" spans="1:25" x14ac:dyDescent="0.35">
      <c r="A106" s="5" t="s">
        <v>119</v>
      </c>
      <c r="B106" s="5">
        <f t="shared" si="5"/>
        <v>1</v>
      </c>
      <c r="C106" s="3">
        <v>45296.333333333336</v>
      </c>
      <c r="D106" s="5" t="s">
        <v>1131</v>
      </c>
      <c r="E106" s="5" t="s">
        <v>1129</v>
      </c>
      <c r="F106" t="s">
        <v>1119</v>
      </c>
      <c r="G106" s="5">
        <f t="shared" si="6"/>
        <v>12</v>
      </c>
      <c r="H106" s="5" t="str">
        <f t="shared" si="7"/>
        <v>Winter</v>
      </c>
      <c r="I106" s="5" t="s">
        <v>2032</v>
      </c>
      <c r="J106" s="5">
        <v>285</v>
      </c>
      <c r="K106" s="5">
        <v>1017</v>
      </c>
      <c r="L106" s="5">
        <f t="shared" si="8"/>
        <v>0.29736842105263156</v>
      </c>
      <c r="M106" s="5">
        <f t="shared" si="9"/>
        <v>709</v>
      </c>
      <c r="N106" s="5">
        <v>308</v>
      </c>
      <c r="O106" s="5">
        <v>20</v>
      </c>
      <c r="P106" s="5" t="str">
        <f>IF(O106&lt;=0, "Invalid - ≤ 0", IF(O106&gt;50, "Invalid - &gt;50", "W Pass"))</f>
        <v>W Pass</v>
      </c>
      <c r="Q106" s="5" t="s">
        <v>2035</v>
      </c>
      <c r="R106" s="5" t="s">
        <v>2038</v>
      </c>
      <c r="S106" s="5" t="s">
        <v>2042</v>
      </c>
      <c r="T106" s="5" t="s">
        <v>2093</v>
      </c>
      <c r="U106" s="5" t="s">
        <v>2096</v>
      </c>
      <c r="V106" s="5">
        <v>0</v>
      </c>
      <c r="W106" s="5" t="str">
        <f>T106&amp;"_"&amp;U106</f>
        <v>East_Internal</v>
      </c>
      <c r="X106" s="5">
        <f>(D106 - E106)*24</f>
        <v>2.0000000000582077</v>
      </c>
      <c r="Y106" s="5">
        <f>IF(D106&lt;=E106, 1, 0)</f>
        <v>0</v>
      </c>
    </row>
    <row r="107" spans="1:25" x14ac:dyDescent="0.35">
      <c r="A107" s="5" t="s">
        <v>120</v>
      </c>
      <c r="B107" s="5">
        <f t="shared" si="5"/>
        <v>1</v>
      </c>
      <c r="C107" s="3">
        <v>45296.375</v>
      </c>
      <c r="D107" s="5" t="s">
        <v>1132</v>
      </c>
      <c r="E107" s="5" t="s">
        <v>1130</v>
      </c>
      <c r="F107" t="s">
        <v>1120</v>
      </c>
      <c r="G107" s="5">
        <f t="shared" si="6"/>
        <v>12</v>
      </c>
      <c r="H107" s="5" t="str">
        <f t="shared" si="7"/>
        <v>Winter</v>
      </c>
      <c r="I107" s="5" t="s">
        <v>2031</v>
      </c>
      <c r="J107" s="5">
        <v>277</v>
      </c>
      <c r="K107" s="5">
        <v>4930</v>
      </c>
      <c r="L107" s="5">
        <f t="shared" si="8"/>
        <v>1.4831528279181709</v>
      </c>
      <c r="M107" s="5">
        <f t="shared" si="9"/>
        <v>4566</v>
      </c>
      <c r="N107" s="5">
        <v>364</v>
      </c>
      <c r="O107" s="5">
        <v>11</v>
      </c>
      <c r="P107" s="5" t="str">
        <f>IF(O107&lt;=0, "Invalid - ≤ 0", IF(O107&gt;50, "Invalid - &gt;50", "W Pass"))</f>
        <v>W Pass</v>
      </c>
      <c r="Q107" s="5" t="s">
        <v>2034</v>
      </c>
      <c r="R107" s="5" t="s">
        <v>2040</v>
      </c>
      <c r="S107" s="5" t="s">
        <v>2073</v>
      </c>
      <c r="T107" s="5" t="s">
        <v>2092</v>
      </c>
      <c r="U107" s="5" t="s">
        <v>2096</v>
      </c>
      <c r="V107" s="5">
        <v>0</v>
      </c>
      <c r="W107" s="5" t="str">
        <f>T107&amp;"_"&amp;U107</f>
        <v>West_Internal</v>
      </c>
      <c r="X107" s="5">
        <f>(D107 - E107)*24</f>
        <v>2.0000000000582077</v>
      </c>
      <c r="Y107" s="5">
        <f>IF(D107&lt;=E107, 1, 0)</f>
        <v>0</v>
      </c>
    </row>
    <row r="108" spans="1:25" x14ac:dyDescent="0.35">
      <c r="A108" s="5" t="s">
        <v>121</v>
      </c>
      <c r="B108" s="5">
        <f t="shared" si="5"/>
        <v>1</v>
      </c>
      <c r="C108" s="3">
        <v>45296.416666666664</v>
      </c>
      <c r="D108" s="5" t="s">
        <v>1133</v>
      </c>
      <c r="E108" s="5" t="s">
        <v>1131</v>
      </c>
      <c r="F108" t="s">
        <v>1121</v>
      </c>
      <c r="G108" s="5">
        <f t="shared" si="6"/>
        <v>12</v>
      </c>
      <c r="H108" s="5" t="str">
        <f t="shared" si="7"/>
        <v>Winter</v>
      </c>
      <c r="I108" s="5" t="s">
        <v>2027</v>
      </c>
      <c r="J108" s="5">
        <v>594</v>
      </c>
      <c r="K108" s="5">
        <v>1431</v>
      </c>
      <c r="L108" s="5">
        <f t="shared" si="8"/>
        <v>0.20075757575757575</v>
      </c>
      <c r="M108" s="5">
        <f t="shared" si="9"/>
        <v>773</v>
      </c>
      <c r="N108" s="5">
        <v>658</v>
      </c>
      <c r="O108" s="5">
        <v>18</v>
      </c>
      <c r="P108" s="5" t="str">
        <f>IF(O108&lt;=0, "Invalid - ≤ 0", IF(O108&gt;50, "Invalid - &gt;50", "W Pass"))</f>
        <v>W Pass</v>
      </c>
      <c r="Q108" s="5" t="s">
        <v>2035</v>
      </c>
      <c r="R108" s="5" t="s">
        <v>2040</v>
      </c>
      <c r="S108" s="5" t="s">
        <v>2082</v>
      </c>
      <c r="T108" s="5" t="s">
        <v>2091</v>
      </c>
      <c r="U108" s="5" t="s">
        <v>2097</v>
      </c>
      <c r="V108" s="5">
        <v>0</v>
      </c>
      <c r="W108" s="5" t="str">
        <f>T108&amp;"_"&amp;U108</f>
        <v>South_External</v>
      </c>
      <c r="X108" s="5">
        <f>(D108 - E108)*24</f>
        <v>1.9999999998835847</v>
      </c>
      <c r="Y108" s="5">
        <f>IF(D108&lt;=E108, 1, 0)</f>
        <v>0</v>
      </c>
    </row>
    <row r="109" spans="1:25" x14ac:dyDescent="0.35">
      <c r="A109" s="5" t="s">
        <v>122</v>
      </c>
      <c r="B109" s="5">
        <f t="shared" si="5"/>
        <v>1</v>
      </c>
      <c r="C109" s="3">
        <v>45296.458333333336</v>
      </c>
      <c r="D109" s="5" t="s">
        <v>1134</v>
      </c>
      <c r="E109" s="5" t="s">
        <v>1132</v>
      </c>
      <c r="F109" t="s">
        <v>1122</v>
      </c>
      <c r="G109" s="5">
        <f t="shared" si="6"/>
        <v>12</v>
      </c>
      <c r="H109" s="5" t="str">
        <f t="shared" si="7"/>
        <v>Winter</v>
      </c>
      <c r="I109" s="5" t="s">
        <v>2027</v>
      </c>
      <c r="J109" s="5">
        <v>206</v>
      </c>
      <c r="K109" s="5">
        <v>1162</v>
      </c>
      <c r="L109" s="5">
        <f t="shared" si="8"/>
        <v>0.47006472491909385</v>
      </c>
      <c r="M109" s="5">
        <f t="shared" si="9"/>
        <v>405</v>
      </c>
      <c r="N109" s="5">
        <v>757</v>
      </c>
      <c r="O109" s="5">
        <v>12</v>
      </c>
      <c r="P109" s="5" t="str">
        <f>IF(O109&lt;=0, "Invalid - ≤ 0", IF(O109&gt;50, "Invalid - &gt;50", "W Pass"))</f>
        <v>W Pass</v>
      </c>
      <c r="Q109" s="5" t="s">
        <v>2036</v>
      </c>
      <c r="R109" s="5" t="s">
        <v>2037</v>
      </c>
      <c r="S109" s="5" t="s">
        <v>2082</v>
      </c>
      <c r="T109" s="5" t="s">
        <v>2091</v>
      </c>
      <c r="U109" s="5" t="s">
        <v>2096</v>
      </c>
      <c r="V109" s="5">
        <v>0</v>
      </c>
      <c r="W109" s="5" t="str">
        <f>T109&amp;"_"&amp;U109</f>
        <v>South_Internal</v>
      </c>
      <c r="X109" s="5">
        <f>(D109 - E109)*24</f>
        <v>2.0000000000582077</v>
      </c>
      <c r="Y109" s="5">
        <f>IF(D109&lt;=E109, 1, 0)</f>
        <v>0</v>
      </c>
    </row>
    <row r="110" spans="1:25" x14ac:dyDescent="0.35">
      <c r="A110" s="5" t="s">
        <v>123</v>
      </c>
      <c r="B110" s="5">
        <f t="shared" si="5"/>
        <v>1</v>
      </c>
      <c r="C110" s="3">
        <v>45296.5</v>
      </c>
      <c r="D110" s="5" t="s">
        <v>1135</v>
      </c>
      <c r="E110" s="5" t="s">
        <v>1133</v>
      </c>
      <c r="F110" t="s">
        <v>1123</v>
      </c>
      <c r="G110" s="5">
        <f t="shared" si="6"/>
        <v>12</v>
      </c>
      <c r="H110" s="5" t="str">
        <f t="shared" si="7"/>
        <v>Winter</v>
      </c>
      <c r="I110" s="5" t="s">
        <v>2030</v>
      </c>
      <c r="J110" s="5">
        <v>438</v>
      </c>
      <c r="K110" s="5">
        <v>2845</v>
      </c>
      <c r="L110" s="5">
        <f t="shared" si="8"/>
        <v>0.54128614916286144</v>
      </c>
      <c r="M110" s="5">
        <f t="shared" si="9"/>
        <v>2540</v>
      </c>
      <c r="N110" s="5">
        <v>305</v>
      </c>
      <c r="O110" s="5">
        <v>2</v>
      </c>
      <c r="P110" s="5" t="str">
        <f>IF(O110&lt;=0, "Invalid - ≤ 0", IF(O110&gt;50, "Invalid - &gt;50", "W Pass"))</f>
        <v>W Pass</v>
      </c>
      <c r="Q110" s="5" t="s">
        <v>2033</v>
      </c>
      <c r="R110" s="5" t="s">
        <v>2038</v>
      </c>
      <c r="S110" s="5" t="s">
        <v>2084</v>
      </c>
      <c r="T110" s="5" t="s">
        <v>2094</v>
      </c>
      <c r="U110" s="5" t="s">
        <v>2097</v>
      </c>
      <c r="V110" s="5">
        <v>4.7</v>
      </c>
      <c r="W110" s="5" t="str">
        <f>T110&amp;"_"&amp;U110</f>
        <v>Central_External</v>
      </c>
      <c r="X110" s="5">
        <f>(D110 - E110)*24</f>
        <v>2.0000000000582077</v>
      </c>
      <c r="Y110" s="5">
        <f>IF(D110&lt;=E110, 1, 0)</f>
        <v>0</v>
      </c>
    </row>
    <row r="111" spans="1:25" x14ac:dyDescent="0.35">
      <c r="A111" s="5" t="s">
        <v>124</v>
      </c>
      <c r="B111" s="5">
        <f t="shared" si="5"/>
        <v>1</v>
      </c>
      <c r="C111" s="3">
        <v>45296.541666666664</v>
      </c>
      <c r="D111" s="5" t="s">
        <v>1136</v>
      </c>
      <c r="E111" s="5" t="s">
        <v>1134</v>
      </c>
      <c r="F111" t="s">
        <v>1124</v>
      </c>
      <c r="G111" s="5">
        <f t="shared" si="6"/>
        <v>12</v>
      </c>
      <c r="H111" s="5" t="str">
        <f t="shared" si="7"/>
        <v>Winter</v>
      </c>
      <c r="I111" s="5" t="s">
        <v>2029</v>
      </c>
      <c r="J111" s="5">
        <v>284</v>
      </c>
      <c r="K111" s="5">
        <v>3283</v>
      </c>
      <c r="L111" s="5">
        <f t="shared" si="8"/>
        <v>0.9633215962441315</v>
      </c>
      <c r="M111" s="5">
        <f t="shared" si="9"/>
        <v>2822</v>
      </c>
      <c r="N111" s="5">
        <v>461</v>
      </c>
      <c r="O111" s="5">
        <v>25</v>
      </c>
      <c r="P111" s="5" t="str">
        <f>IF(O111&lt;=0, "Invalid - ≤ 0", IF(O111&gt;50, "Invalid - &gt;50", "W Pass"))</f>
        <v>W Pass</v>
      </c>
      <c r="Q111" s="5" t="s">
        <v>2035</v>
      </c>
      <c r="R111" s="5" t="s">
        <v>2039</v>
      </c>
      <c r="S111" s="5" t="s">
        <v>2060</v>
      </c>
      <c r="T111" s="5" t="s">
        <v>2094</v>
      </c>
      <c r="U111" s="5" t="s">
        <v>2097</v>
      </c>
      <c r="V111" s="5">
        <v>4</v>
      </c>
      <c r="W111" s="5" t="str">
        <f>T111&amp;"_"&amp;U111</f>
        <v>Central_External</v>
      </c>
      <c r="X111" s="5">
        <f>(D111 - E111)*24</f>
        <v>1.9999999998835847</v>
      </c>
      <c r="Y111" s="5">
        <f>IF(D111&lt;=E111, 1, 0)</f>
        <v>0</v>
      </c>
    </row>
    <row r="112" spans="1:25" x14ac:dyDescent="0.35">
      <c r="A112" s="5" t="s">
        <v>125</v>
      </c>
      <c r="B112" s="5">
        <f t="shared" si="5"/>
        <v>1</v>
      </c>
      <c r="C112" s="3">
        <v>45296.583333333336</v>
      </c>
      <c r="D112" s="5" t="s">
        <v>1137</v>
      </c>
      <c r="E112" s="5" t="s">
        <v>1135</v>
      </c>
      <c r="F112" t="s">
        <v>1125</v>
      </c>
      <c r="G112" s="5">
        <f t="shared" si="6"/>
        <v>12</v>
      </c>
      <c r="H112" s="5" t="str">
        <f t="shared" si="7"/>
        <v>Winter</v>
      </c>
      <c r="I112" s="5" t="s">
        <v>2027</v>
      </c>
      <c r="J112" s="5">
        <v>560</v>
      </c>
      <c r="K112" s="5">
        <v>3817</v>
      </c>
      <c r="L112" s="5">
        <f t="shared" si="8"/>
        <v>0.56800595238095242</v>
      </c>
      <c r="M112" s="5">
        <f t="shared" si="9"/>
        <v>3381</v>
      </c>
      <c r="N112" s="5">
        <v>436</v>
      </c>
      <c r="O112" s="5">
        <v>29</v>
      </c>
      <c r="P112" s="5" t="str">
        <f>IF(O112&lt;=0, "Invalid - ≤ 0", IF(O112&gt;50, "Invalid - &gt;50", "W Pass"))</f>
        <v>W Pass</v>
      </c>
      <c r="Q112" s="5" t="s">
        <v>2036</v>
      </c>
      <c r="R112" s="5" t="s">
        <v>2040</v>
      </c>
      <c r="S112" s="5" t="s">
        <v>2052</v>
      </c>
      <c r="T112" s="5" t="s">
        <v>2093</v>
      </c>
      <c r="U112" s="5" t="s">
        <v>2097</v>
      </c>
      <c r="V112" s="5">
        <v>4</v>
      </c>
      <c r="W112" s="5" t="str">
        <f>T112&amp;"_"&amp;U112</f>
        <v>East_External</v>
      </c>
      <c r="X112" s="5">
        <f>(D112 - E112)*24</f>
        <v>2.0000000000582077</v>
      </c>
      <c r="Y112" s="5">
        <f>IF(D112&lt;=E112, 1, 0)</f>
        <v>0</v>
      </c>
    </row>
    <row r="113" spans="1:25" x14ac:dyDescent="0.35">
      <c r="A113" s="5" t="s">
        <v>126</v>
      </c>
      <c r="B113" s="5">
        <f t="shared" si="5"/>
        <v>1</v>
      </c>
      <c r="C113" s="3">
        <v>45296.625</v>
      </c>
      <c r="D113" s="5" t="s">
        <v>1138</v>
      </c>
      <c r="E113" s="5" t="s">
        <v>1136</v>
      </c>
      <c r="F113" t="s">
        <v>1126</v>
      </c>
      <c r="G113" s="5">
        <f t="shared" si="6"/>
        <v>12</v>
      </c>
      <c r="H113" s="5" t="str">
        <f t="shared" si="7"/>
        <v>Winter</v>
      </c>
      <c r="I113" s="5" t="s">
        <v>2029</v>
      </c>
      <c r="J113" s="5">
        <v>181</v>
      </c>
      <c r="K113" s="5">
        <v>1239</v>
      </c>
      <c r="L113" s="5">
        <f t="shared" si="8"/>
        <v>0.5704419889502762</v>
      </c>
      <c r="M113" s="5">
        <f t="shared" si="9"/>
        <v>859</v>
      </c>
      <c r="N113" s="5">
        <v>380</v>
      </c>
      <c r="O113" s="5">
        <v>6</v>
      </c>
      <c r="P113" s="5" t="str">
        <f>IF(O113&lt;=0, "Invalid - ≤ 0", IF(O113&gt;50, "Invalid - &gt;50", "W Pass"))</f>
        <v>W Pass</v>
      </c>
      <c r="Q113" s="5" t="s">
        <v>2035</v>
      </c>
      <c r="R113" s="5" t="s">
        <v>2040</v>
      </c>
      <c r="S113" s="5" t="s">
        <v>2042</v>
      </c>
      <c r="T113" s="5" t="s">
        <v>2092</v>
      </c>
      <c r="U113" s="5" t="s">
        <v>2097</v>
      </c>
      <c r="V113" s="5">
        <v>4.7</v>
      </c>
      <c r="W113" s="5" t="str">
        <f>T113&amp;"_"&amp;U113</f>
        <v>West_External</v>
      </c>
      <c r="X113" s="5">
        <f>(D113 - E113)*24</f>
        <v>2.0000000000582077</v>
      </c>
      <c r="Y113" s="5">
        <f>IF(D113&lt;=E113, 1, 0)</f>
        <v>0</v>
      </c>
    </row>
    <row r="114" spans="1:25" x14ac:dyDescent="0.35">
      <c r="A114" s="5" t="s">
        <v>127</v>
      </c>
      <c r="B114" s="5">
        <f t="shared" si="5"/>
        <v>1</v>
      </c>
      <c r="C114" s="3">
        <v>45296.666666666664</v>
      </c>
      <c r="D114" s="5" t="s">
        <v>1139</v>
      </c>
      <c r="E114" s="5" t="s">
        <v>1137</v>
      </c>
      <c r="F114" t="s">
        <v>1127</v>
      </c>
      <c r="G114" s="5">
        <f t="shared" si="6"/>
        <v>12</v>
      </c>
      <c r="H114" s="5" t="str">
        <f t="shared" si="7"/>
        <v>Winter</v>
      </c>
      <c r="I114" s="5" t="s">
        <v>2030</v>
      </c>
      <c r="J114" s="5">
        <v>732</v>
      </c>
      <c r="K114" s="5">
        <v>2686</v>
      </c>
      <c r="L114" s="5">
        <f t="shared" si="8"/>
        <v>0.30578324225865211</v>
      </c>
      <c r="M114" s="5">
        <f t="shared" si="9"/>
        <v>2448</v>
      </c>
      <c r="N114" s="5">
        <v>238</v>
      </c>
      <c r="O114" s="5">
        <v>17</v>
      </c>
      <c r="P114" s="5" t="str">
        <f>IF(O114&lt;=0, "Invalid - ≤ 0", IF(O114&gt;50, "Invalid - &gt;50", "W Pass"))</f>
        <v>W Pass</v>
      </c>
      <c r="Q114" s="5" t="s">
        <v>2035</v>
      </c>
      <c r="R114" s="5" t="s">
        <v>2040</v>
      </c>
      <c r="S114" s="5" t="s">
        <v>2043</v>
      </c>
      <c r="T114" s="5" t="s">
        <v>2093</v>
      </c>
      <c r="U114" s="5" t="s">
        <v>2096</v>
      </c>
      <c r="V114" s="5">
        <v>0</v>
      </c>
      <c r="W114" s="5" t="str">
        <f>T114&amp;"_"&amp;U114</f>
        <v>East_Internal</v>
      </c>
      <c r="X114" s="5">
        <f>(D114 - E114)*24</f>
        <v>1.9999999998835847</v>
      </c>
      <c r="Y114" s="5">
        <f>IF(D114&lt;=E114, 1, 0)</f>
        <v>0</v>
      </c>
    </row>
    <row r="115" spans="1:25" x14ac:dyDescent="0.35">
      <c r="A115" s="5" t="s">
        <v>128</v>
      </c>
      <c r="B115" s="5">
        <f t="shared" si="5"/>
        <v>1</v>
      </c>
      <c r="C115" s="3">
        <v>45296.708333333336</v>
      </c>
      <c r="D115" s="5" t="s">
        <v>1140</v>
      </c>
      <c r="E115" s="5" t="s">
        <v>1138</v>
      </c>
      <c r="F115" t="s">
        <v>1128</v>
      </c>
      <c r="G115" s="5">
        <f t="shared" si="6"/>
        <v>12</v>
      </c>
      <c r="H115" s="5" t="str">
        <f t="shared" si="7"/>
        <v>Winter</v>
      </c>
      <c r="I115" s="5" t="s">
        <v>2029</v>
      </c>
      <c r="J115" s="5">
        <v>66</v>
      </c>
      <c r="K115" s="5">
        <v>1642</v>
      </c>
      <c r="L115" s="5">
        <f t="shared" si="8"/>
        <v>2.0732323232323231</v>
      </c>
      <c r="M115" s="5">
        <f t="shared" si="9"/>
        <v>970</v>
      </c>
      <c r="N115" s="5">
        <v>672</v>
      </c>
      <c r="O115" s="5">
        <v>27</v>
      </c>
      <c r="P115" s="5" t="str">
        <f>IF(O115&lt;=0, "Invalid - ≤ 0", IF(O115&gt;50, "Invalid - &gt;50", "W Pass"))</f>
        <v>W Pass</v>
      </c>
      <c r="Q115" s="5" t="s">
        <v>2035</v>
      </c>
      <c r="R115" s="5" t="s">
        <v>2038</v>
      </c>
      <c r="S115" s="5" t="s">
        <v>2069</v>
      </c>
      <c r="T115" s="5" t="s">
        <v>2094</v>
      </c>
      <c r="U115" s="5" t="s">
        <v>2097</v>
      </c>
      <c r="V115" s="5">
        <v>4</v>
      </c>
      <c r="W115" s="5" t="str">
        <f>T115&amp;"_"&amp;U115</f>
        <v>Central_External</v>
      </c>
      <c r="X115" s="5">
        <f>(D115 - E115)*24</f>
        <v>2.0000000000582077</v>
      </c>
      <c r="Y115" s="5">
        <f>IF(D115&lt;=E115, 1, 0)</f>
        <v>0</v>
      </c>
    </row>
    <row r="116" spans="1:25" x14ac:dyDescent="0.35">
      <c r="A116" s="5" t="s">
        <v>129</v>
      </c>
      <c r="B116" s="5">
        <f t="shared" si="5"/>
        <v>1</v>
      </c>
      <c r="C116" s="3">
        <v>45296.75</v>
      </c>
      <c r="D116" s="5" t="s">
        <v>1141</v>
      </c>
      <c r="E116" s="5" t="s">
        <v>1139</v>
      </c>
      <c r="F116" t="s">
        <v>1129</v>
      </c>
      <c r="G116" s="5">
        <f t="shared" si="6"/>
        <v>12</v>
      </c>
      <c r="H116" s="5" t="str">
        <f t="shared" si="7"/>
        <v>Winter</v>
      </c>
      <c r="I116" s="5" t="s">
        <v>2028</v>
      </c>
      <c r="J116" s="5">
        <v>877</v>
      </c>
      <c r="K116" s="5">
        <v>4176</v>
      </c>
      <c r="L116" s="5">
        <f t="shared" si="8"/>
        <v>0.39680729760547323</v>
      </c>
      <c r="M116" s="5">
        <f t="shared" si="9"/>
        <v>3609</v>
      </c>
      <c r="N116" s="5">
        <v>567</v>
      </c>
      <c r="O116" s="5">
        <v>2</v>
      </c>
      <c r="P116" s="5" t="str">
        <f>IF(O116&lt;=0, "Invalid - ≤ 0", IF(O116&gt;50, "Invalid - &gt;50", "W Pass"))</f>
        <v>W Pass</v>
      </c>
      <c r="Q116" s="5" t="s">
        <v>2033</v>
      </c>
      <c r="R116" s="5" t="s">
        <v>2037</v>
      </c>
      <c r="S116" s="5" t="s">
        <v>2072</v>
      </c>
      <c r="T116" s="5" t="s">
        <v>2094</v>
      </c>
      <c r="U116" s="5" t="s">
        <v>2097</v>
      </c>
      <c r="V116" s="5">
        <v>4.5</v>
      </c>
      <c r="W116" s="5" t="str">
        <f>T116&amp;"_"&amp;U116</f>
        <v>Central_External</v>
      </c>
      <c r="X116" s="5">
        <f>(D116 - E116)*24</f>
        <v>2.0000000000582077</v>
      </c>
      <c r="Y116" s="5">
        <f>IF(D116&lt;=E116, 1, 0)</f>
        <v>0</v>
      </c>
    </row>
    <row r="117" spans="1:25" x14ac:dyDescent="0.35">
      <c r="A117" s="5" t="s">
        <v>130</v>
      </c>
      <c r="B117" s="5">
        <f t="shared" si="5"/>
        <v>1</v>
      </c>
      <c r="C117" s="3">
        <v>45296.791666666664</v>
      </c>
      <c r="D117" s="5" t="s">
        <v>1142</v>
      </c>
      <c r="E117" s="5" t="s">
        <v>1140</v>
      </c>
      <c r="F117" t="s">
        <v>1130</v>
      </c>
      <c r="G117" s="5">
        <f t="shared" si="6"/>
        <v>12</v>
      </c>
      <c r="H117" s="5" t="str">
        <f t="shared" si="7"/>
        <v>Winter</v>
      </c>
      <c r="I117" s="5" t="s">
        <v>2031</v>
      </c>
      <c r="J117" s="5">
        <v>406</v>
      </c>
      <c r="K117" s="5">
        <v>3470</v>
      </c>
      <c r="L117" s="5">
        <f t="shared" si="8"/>
        <v>0.7122331691297209</v>
      </c>
      <c r="M117" s="5">
        <f t="shared" si="9"/>
        <v>2843</v>
      </c>
      <c r="N117" s="5">
        <v>627</v>
      </c>
      <c r="O117" s="5">
        <v>28</v>
      </c>
      <c r="P117" s="5" t="str">
        <f>IF(O117&lt;=0, "Invalid - ≤ 0", IF(O117&gt;50, "Invalid - &gt;50", "W Pass"))</f>
        <v>W Pass</v>
      </c>
      <c r="Q117" s="5" t="s">
        <v>2035</v>
      </c>
      <c r="R117" s="5" t="s">
        <v>2040</v>
      </c>
      <c r="S117" s="5" t="s">
        <v>2080</v>
      </c>
      <c r="T117" s="5" t="s">
        <v>2094</v>
      </c>
      <c r="U117" s="5" t="s">
        <v>2097</v>
      </c>
      <c r="V117" s="5">
        <v>4.5</v>
      </c>
      <c r="W117" s="5" t="str">
        <f>T117&amp;"_"&amp;U117</f>
        <v>Central_External</v>
      </c>
      <c r="X117" s="5">
        <f>(D117 - E117)*24</f>
        <v>1.9999999998835847</v>
      </c>
      <c r="Y117" s="5">
        <f>IF(D117&lt;=E117, 1, 0)</f>
        <v>0</v>
      </c>
    </row>
    <row r="118" spans="1:25" x14ac:dyDescent="0.35">
      <c r="A118" s="5" t="s">
        <v>131</v>
      </c>
      <c r="B118" s="5">
        <f t="shared" si="5"/>
        <v>1</v>
      </c>
      <c r="C118" s="3">
        <v>45296.833333333336</v>
      </c>
      <c r="D118" s="5" t="s">
        <v>1143</v>
      </c>
      <c r="E118" s="5" t="s">
        <v>1141</v>
      </c>
      <c r="F118" t="s">
        <v>1131</v>
      </c>
      <c r="G118" s="5">
        <f t="shared" si="6"/>
        <v>12</v>
      </c>
      <c r="H118" s="5" t="str">
        <f t="shared" si="7"/>
        <v>Winter</v>
      </c>
      <c r="I118" s="5" t="s">
        <v>2032</v>
      </c>
      <c r="J118" s="5">
        <v>789</v>
      </c>
      <c r="K118" s="5">
        <v>4566</v>
      </c>
      <c r="L118" s="5">
        <f t="shared" si="8"/>
        <v>0.48225602027883396</v>
      </c>
      <c r="M118" s="5">
        <f t="shared" si="9"/>
        <v>4195</v>
      </c>
      <c r="N118" s="5">
        <v>371</v>
      </c>
      <c r="O118" s="5">
        <v>13</v>
      </c>
      <c r="P118" s="5" t="str">
        <f>IF(O118&lt;=0, "Invalid - ≤ 0", IF(O118&gt;50, "Invalid - &gt;50", "W Pass"))</f>
        <v>W Pass</v>
      </c>
      <c r="Q118" s="5" t="s">
        <v>2034</v>
      </c>
      <c r="R118" s="5" t="s">
        <v>2037</v>
      </c>
      <c r="S118" s="5" t="s">
        <v>2085</v>
      </c>
      <c r="T118" s="5" t="s">
        <v>2095</v>
      </c>
      <c r="U118" s="5" t="s">
        <v>2096</v>
      </c>
      <c r="V118" s="5">
        <v>4.5</v>
      </c>
      <c r="W118" s="5" t="str">
        <f>T118&amp;"_"&amp;U118</f>
        <v>North_Internal</v>
      </c>
      <c r="X118" s="5">
        <f>(D118 - E118)*24</f>
        <v>2.0000000000582077</v>
      </c>
      <c r="Y118" s="5">
        <f>IF(D118&lt;=E118, 1, 0)</f>
        <v>0</v>
      </c>
    </row>
    <row r="119" spans="1:25" x14ac:dyDescent="0.35">
      <c r="A119" s="5" t="s">
        <v>132</v>
      </c>
      <c r="B119" s="5">
        <f t="shared" si="5"/>
        <v>1</v>
      </c>
      <c r="C119" s="3">
        <v>45296.875</v>
      </c>
      <c r="D119" s="5" t="s">
        <v>1144</v>
      </c>
      <c r="E119" s="5" t="s">
        <v>1142</v>
      </c>
      <c r="F119" t="s">
        <v>1132</v>
      </c>
      <c r="G119" s="5">
        <f t="shared" si="6"/>
        <v>12</v>
      </c>
      <c r="H119" s="5" t="str">
        <f t="shared" si="7"/>
        <v>Winter</v>
      </c>
      <c r="I119" s="5" t="s">
        <v>2032</v>
      </c>
      <c r="J119" s="5">
        <v>96</v>
      </c>
      <c r="K119" s="5">
        <v>1717</v>
      </c>
      <c r="L119" s="5">
        <f t="shared" si="8"/>
        <v>1.4904513888888888</v>
      </c>
      <c r="M119" s="5">
        <f t="shared" si="9"/>
        <v>1152</v>
      </c>
      <c r="N119" s="5">
        <v>565</v>
      </c>
      <c r="O119" s="5">
        <v>24</v>
      </c>
      <c r="P119" s="5" t="str">
        <f>IF(O119&lt;=0, "Invalid - ≤ 0", IF(O119&gt;50, "Invalid - &gt;50", "W Pass"))</f>
        <v>W Pass</v>
      </c>
      <c r="Q119" s="5" t="s">
        <v>2033</v>
      </c>
      <c r="R119" s="5" t="s">
        <v>2040</v>
      </c>
      <c r="S119" s="5" t="s">
        <v>2049</v>
      </c>
      <c r="T119" s="5" t="s">
        <v>2092</v>
      </c>
      <c r="U119" s="5" t="s">
        <v>2097</v>
      </c>
      <c r="V119" s="5">
        <v>0</v>
      </c>
      <c r="W119" s="5" t="str">
        <f>T119&amp;"_"&amp;U119</f>
        <v>West_External</v>
      </c>
      <c r="X119" s="5">
        <f>(D119 - E119)*24</f>
        <v>2.0000000000582077</v>
      </c>
      <c r="Y119" s="5">
        <f>IF(D119&lt;=E119, 1, 0)</f>
        <v>0</v>
      </c>
    </row>
    <row r="120" spans="1:25" x14ac:dyDescent="0.35">
      <c r="A120" s="5" t="s">
        <v>133</v>
      </c>
      <c r="B120" s="5">
        <f t="shared" si="5"/>
        <v>1</v>
      </c>
      <c r="C120" s="3">
        <v>45296.916666666664</v>
      </c>
      <c r="D120" s="5" t="s">
        <v>1145</v>
      </c>
      <c r="E120" s="5" t="s">
        <v>1143</v>
      </c>
      <c r="F120" t="s">
        <v>1133</v>
      </c>
      <c r="G120" s="5">
        <f t="shared" si="6"/>
        <v>12</v>
      </c>
      <c r="H120" s="5" t="str">
        <f t="shared" si="7"/>
        <v>Winter</v>
      </c>
      <c r="I120" s="5" t="s">
        <v>2031</v>
      </c>
      <c r="J120" s="5">
        <v>229</v>
      </c>
      <c r="K120" s="5">
        <v>792</v>
      </c>
      <c r="L120" s="5">
        <f t="shared" si="8"/>
        <v>0.28820960698689957</v>
      </c>
      <c r="M120" s="5">
        <f t="shared" si="9"/>
        <v>331</v>
      </c>
      <c r="N120" s="5">
        <v>461</v>
      </c>
      <c r="O120" s="5">
        <v>27</v>
      </c>
      <c r="P120" s="5" t="str">
        <f>IF(O120&lt;=0, "Invalid - ≤ 0", IF(O120&gt;50, "Invalid - &gt;50", "W Pass"))</f>
        <v>W Pass</v>
      </c>
      <c r="Q120" s="5" t="s">
        <v>2035</v>
      </c>
      <c r="R120" s="5" t="s">
        <v>2037</v>
      </c>
      <c r="S120" s="5" t="s">
        <v>2073</v>
      </c>
      <c r="T120" s="5" t="s">
        <v>2093</v>
      </c>
      <c r="U120" s="5" t="s">
        <v>2097</v>
      </c>
      <c r="V120" s="5">
        <v>4.2</v>
      </c>
      <c r="W120" s="5" t="str">
        <f>T120&amp;"_"&amp;U120</f>
        <v>East_External</v>
      </c>
      <c r="X120" s="5">
        <f>(D120 - E120)*24</f>
        <v>1.9999999998835847</v>
      </c>
      <c r="Y120" s="5">
        <f>IF(D120&lt;=E120, 1, 0)</f>
        <v>0</v>
      </c>
    </row>
    <row r="121" spans="1:25" x14ac:dyDescent="0.35">
      <c r="A121" s="5" t="s">
        <v>134</v>
      </c>
      <c r="B121" s="5">
        <f t="shared" si="5"/>
        <v>1</v>
      </c>
      <c r="C121" s="3">
        <v>45296.958333333336</v>
      </c>
      <c r="D121" s="5" t="s">
        <v>1146</v>
      </c>
      <c r="E121" s="5" t="s">
        <v>1144</v>
      </c>
      <c r="F121" t="s">
        <v>1134</v>
      </c>
      <c r="G121" s="5">
        <f t="shared" si="6"/>
        <v>12</v>
      </c>
      <c r="H121" s="5" t="str">
        <f t="shared" si="7"/>
        <v>Winter</v>
      </c>
      <c r="I121" s="5" t="s">
        <v>2030</v>
      </c>
      <c r="J121" s="5">
        <v>681</v>
      </c>
      <c r="K121" s="5">
        <v>973</v>
      </c>
      <c r="L121" s="5">
        <f t="shared" si="8"/>
        <v>0.11906510034263339</v>
      </c>
      <c r="M121" s="5">
        <f t="shared" si="9"/>
        <v>625</v>
      </c>
      <c r="N121" s="5">
        <v>348</v>
      </c>
      <c r="O121" s="5">
        <v>6</v>
      </c>
      <c r="P121" s="5" t="str">
        <f>IF(O121&lt;=0, "Invalid - ≤ 0", IF(O121&gt;50, "Invalid - &gt;50", "W Pass"))</f>
        <v>W Pass</v>
      </c>
      <c r="Q121" s="5" t="s">
        <v>2035</v>
      </c>
      <c r="R121" s="5" t="s">
        <v>2039</v>
      </c>
      <c r="S121" s="5" t="s">
        <v>2047</v>
      </c>
      <c r="T121" s="5" t="s">
        <v>2093</v>
      </c>
      <c r="U121" s="5" t="s">
        <v>2097</v>
      </c>
      <c r="V121" s="5">
        <v>3.8</v>
      </c>
      <c r="W121" s="5" t="str">
        <f>T121&amp;"_"&amp;U121</f>
        <v>East_External</v>
      </c>
      <c r="X121" s="5">
        <f>(D121 - E121)*24</f>
        <v>2.0000000000582077</v>
      </c>
      <c r="Y121" s="5">
        <f>IF(D121&lt;=E121, 1, 0)</f>
        <v>0</v>
      </c>
    </row>
    <row r="122" spans="1:25" x14ac:dyDescent="0.35">
      <c r="A122" s="5" t="s">
        <v>135</v>
      </c>
      <c r="B122" s="5">
        <f t="shared" si="5"/>
        <v>1</v>
      </c>
      <c r="C122" s="3">
        <v>45297</v>
      </c>
      <c r="D122" s="5" t="s">
        <v>1147</v>
      </c>
      <c r="E122" s="5" t="s">
        <v>1145</v>
      </c>
      <c r="F122" t="s">
        <v>1135</v>
      </c>
      <c r="G122" s="5">
        <f t="shared" si="6"/>
        <v>12</v>
      </c>
      <c r="H122" s="5" t="str">
        <f t="shared" si="7"/>
        <v>Winter</v>
      </c>
      <c r="I122" s="5" t="s">
        <v>2030</v>
      </c>
      <c r="J122" s="5">
        <v>968</v>
      </c>
      <c r="K122" s="5">
        <v>642</v>
      </c>
      <c r="L122" s="5">
        <f t="shared" si="8"/>
        <v>5.5268595041322317E-2</v>
      </c>
      <c r="M122" s="5">
        <f t="shared" si="9"/>
        <v>372</v>
      </c>
      <c r="N122" s="5">
        <v>270</v>
      </c>
      <c r="O122" s="5">
        <v>9</v>
      </c>
      <c r="P122" s="5" t="str">
        <f>IF(O122&lt;=0, "Invalid - ≤ 0", IF(O122&gt;50, "Invalid - &gt;50", "W Pass"))</f>
        <v>W Pass</v>
      </c>
      <c r="Q122" s="5" t="s">
        <v>2033</v>
      </c>
      <c r="R122" s="5" t="s">
        <v>2038</v>
      </c>
      <c r="S122" s="5" t="s">
        <v>2077</v>
      </c>
      <c r="T122" s="5" t="s">
        <v>2093</v>
      </c>
      <c r="U122" s="5" t="s">
        <v>2096</v>
      </c>
      <c r="V122" s="5">
        <v>0</v>
      </c>
      <c r="W122" s="5" t="str">
        <f>T122&amp;"_"&amp;U122</f>
        <v>East_Internal</v>
      </c>
      <c r="X122" s="5">
        <f>(D122 - E122)*24</f>
        <v>2.0000000000582077</v>
      </c>
      <c r="Y122" s="5">
        <f>IF(D122&lt;=E122, 1, 0)</f>
        <v>0</v>
      </c>
    </row>
    <row r="123" spans="1:25" x14ac:dyDescent="0.35">
      <c r="A123" s="5" t="s">
        <v>136</v>
      </c>
      <c r="B123" s="5">
        <f t="shared" si="5"/>
        <v>1</v>
      </c>
      <c r="C123" s="3">
        <v>45297.041666666664</v>
      </c>
      <c r="D123" s="5" t="s">
        <v>1148</v>
      </c>
      <c r="E123" s="5" t="s">
        <v>1146</v>
      </c>
      <c r="F123" t="s">
        <v>1136</v>
      </c>
      <c r="G123" s="5">
        <f t="shared" si="6"/>
        <v>12</v>
      </c>
      <c r="H123" s="5" t="str">
        <f t="shared" si="7"/>
        <v>Winter</v>
      </c>
      <c r="I123" s="5" t="s">
        <v>2032</v>
      </c>
      <c r="J123" s="5">
        <v>515</v>
      </c>
      <c r="K123" s="5">
        <v>2542</v>
      </c>
      <c r="L123" s="5">
        <f t="shared" si="8"/>
        <v>0.41132686084142395</v>
      </c>
      <c r="M123" s="5">
        <f t="shared" si="9"/>
        <v>2242</v>
      </c>
      <c r="N123" s="5">
        <v>300</v>
      </c>
      <c r="O123" s="5">
        <v>25</v>
      </c>
      <c r="P123" s="5" t="str">
        <f>IF(O123&lt;=0, "Invalid - ≤ 0", IF(O123&gt;50, "Invalid - &gt;50", "W Pass"))</f>
        <v>W Pass</v>
      </c>
      <c r="Q123" s="5" t="s">
        <v>2033</v>
      </c>
      <c r="R123" s="5" t="s">
        <v>2040</v>
      </c>
      <c r="S123" s="5" t="s">
        <v>2065</v>
      </c>
      <c r="T123" s="5" t="s">
        <v>2091</v>
      </c>
      <c r="U123" s="5" t="s">
        <v>2097</v>
      </c>
      <c r="V123" s="5">
        <v>0</v>
      </c>
      <c r="W123" s="5" t="str">
        <f>T123&amp;"_"&amp;U123</f>
        <v>South_External</v>
      </c>
      <c r="X123" s="5">
        <f>(D123 - E123)*24</f>
        <v>1.9999999998835847</v>
      </c>
      <c r="Y123" s="5">
        <f>IF(D123&lt;=E123, 1, 0)</f>
        <v>0</v>
      </c>
    </row>
    <row r="124" spans="1:25" x14ac:dyDescent="0.35">
      <c r="A124" s="5" t="s">
        <v>137</v>
      </c>
      <c r="B124" s="5">
        <f t="shared" si="5"/>
        <v>1</v>
      </c>
      <c r="C124" s="3">
        <v>45297.083333333336</v>
      </c>
      <c r="D124" s="5" t="s">
        <v>1149</v>
      </c>
      <c r="E124" s="5" t="s">
        <v>1147</v>
      </c>
      <c r="F124" t="s">
        <v>1137</v>
      </c>
      <c r="G124" s="5">
        <f t="shared" si="6"/>
        <v>12</v>
      </c>
      <c r="H124" s="5" t="str">
        <f t="shared" si="7"/>
        <v>Winter</v>
      </c>
      <c r="I124" s="5" t="s">
        <v>2031</v>
      </c>
      <c r="J124" s="5">
        <v>663</v>
      </c>
      <c r="K124" s="5">
        <v>1084</v>
      </c>
      <c r="L124" s="5">
        <f t="shared" si="8"/>
        <v>0.13624937154348918</v>
      </c>
      <c r="M124" s="5">
        <f t="shared" si="9"/>
        <v>578</v>
      </c>
      <c r="N124" s="5">
        <v>506</v>
      </c>
      <c r="O124" s="5">
        <v>24</v>
      </c>
      <c r="P124" s="5" t="str">
        <f>IF(O124&lt;=0, "Invalid - ≤ 0", IF(O124&gt;50, "Invalid - &gt;50", "W Pass"))</f>
        <v>W Pass</v>
      </c>
      <c r="Q124" s="5" t="s">
        <v>2036</v>
      </c>
      <c r="R124" s="5" t="s">
        <v>2038</v>
      </c>
      <c r="S124" s="5" t="s">
        <v>2068</v>
      </c>
      <c r="T124" s="5" t="s">
        <v>2092</v>
      </c>
      <c r="U124" s="5" t="s">
        <v>2097</v>
      </c>
      <c r="V124" s="5">
        <v>4.7</v>
      </c>
      <c r="W124" s="5" t="str">
        <f>T124&amp;"_"&amp;U124</f>
        <v>West_External</v>
      </c>
      <c r="X124" s="5">
        <f>(D124 - E124)*24</f>
        <v>2.0000000000582077</v>
      </c>
      <c r="Y124" s="5">
        <f>IF(D124&lt;=E124, 1, 0)</f>
        <v>0</v>
      </c>
    </row>
    <row r="125" spans="1:25" x14ac:dyDescent="0.35">
      <c r="A125" s="5" t="s">
        <v>138</v>
      </c>
      <c r="B125" s="5">
        <f t="shared" si="5"/>
        <v>1</v>
      </c>
      <c r="C125" s="3">
        <v>45297.125</v>
      </c>
      <c r="D125" s="5" t="s">
        <v>1150</v>
      </c>
      <c r="E125" s="5" t="s">
        <v>1148</v>
      </c>
      <c r="F125" t="s">
        <v>1138</v>
      </c>
      <c r="G125" s="5">
        <f t="shared" si="6"/>
        <v>12</v>
      </c>
      <c r="H125" s="5" t="str">
        <f t="shared" si="7"/>
        <v>Winter</v>
      </c>
      <c r="I125" s="5" t="s">
        <v>2029</v>
      </c>
      <c r="J125" s="5">
        <v>639</v>
      </c>
      <c r="K125" s="5">
        <v>3150</v>
      </c>
      <c r="L125" s="5">
        <f t="shared" si="8"/>
        <v>0.41079812206572769</v>
      </c>
      <c r="M125" s="5">
        <f t="shared" si="9"/>
        <v>2704</v>
      </c>
      <c r="N125" s="5">
        <v>446</v>
      </c>
      <c r="O125" s="5">
        <v>26</v>
      </c>
      <c r="P125" s="5" t="str">
        <f>IF(O125&lt;=0, "Invalid - ≤ 0", IF(O125&gt;50, "Invalid - &gt;50", "W Pass"))</f>
        <v>W Pass</v>
      </c>
      <c r="Q125" s="5" t="s">
        <v>2035</v>
      </c>
      <c r="R125" s="5" t="s">
        <v>2039</v>
      </c>
      <c r="S125" s="5" t="s">
        <v>2045</v>
      </c>
      <c r="T125" s="5" t="s">
        <v>2092</v>
      </c>
      <c r="U125" s="5" t="s">
        <v>2096</v>
      </c>
      <c r="V125" s="5">
        <v>4.5</v>
      </c>
      <c r="W125" s="5" t="str">
        <f>T125&amp;"_"&amp;U125</f>
        <v>West_Internal</v>
      </c>
      <c r="X125" s="5">
        <f>(D125 - E125)*24</f>
        <v>2.0000000000582077</v>
      </c>
      <c r="Y125" s="5">
        <f>IF(D125&lt;=E125, 1, 0)</f>
        <v>0</v>
      </c>
    </row>
    <row r="126" spans="1:25" x14ac:dyDescent="0.35">
      <c r="A126" s="5" t="s">
        <v>139</v>
      </c>
      <c r="B126" s="5">
        <f t="shared" si="5"/>
        <v>1</v>
      </c>
      <c r="C126" s="3">
        <v>45297.166666666664</v>
      </c>
      <c r="D126" s="5" t="s">
        <v>1151</v>
      </c>
      <c r="E126" s="5" t="s">
        <v>1149</v>
      </c>
      <c r="F126" t="s">
        <v>1139</v>
      </c>
      <c r="G126" s="5">
        <f t="shared" si="6"/>
        <v>12</v>
      </c>
      <c r="H126" s="5" t="str">
        <f t="shared" si="7"/>
        <v>Winter</v>
      </c>
      <c r="I126" s="5" t="s">
        <v>2031</v>
      </c>
      <c r="J126" s="5">
        <v>213</v>
      </c>
      <c r="K126" s="5">
        <v>697</v>
      </c>
      <c r="L126" s="5">
        <f t="shared" si="8"/>
        <v>0.27269170579029733</v>
      </c>
      <c r="M126" s="5">
        <f t="shared" si="9"/>
        <v>641</v>
      </c>
      <c r="N126" s="5">
        <v>56</v>
      </c>
      <c r="O126" s="5">
        <v>18</v>
      </c>
      <c r="P126" s="5" t="str">
        <f>IF(O126&lt;=0, "Invalid - ≤ 0", IF(O126&gt;50, "Invalid - &gt;50", "W Pass"))</f>
        <v>W Pass</v>
      </c>
      <c r="Q126" s="5" t="s">
        <v>2033</v>
      </c>
      <c r="R126" s="5" t="s">
        <v>2038</v>
      </c>
      <c r="S126" s="5" t="s">
        <v>2044</v>
      </c>
      <c r="T126" s="5" t="s">
        <v>2094</v>
      </c>
      <c r="U126" s="5" t="s">
        <v>2096</v>
      </c>
      <c r="V126" s="5">
        <v>0</v>
      </c>
      <c r="W126" s="5" t="str">
        <f>T126&amp;"_"&amp;U126</f>
        <v>Central_Internal</v>
      </c>
      <c r="X126" s="5">
        <f>(D126 - E126)*24</f>
        <v>1.9999999998835847</v>
      </c>
      <c r="Y126" s="5">
        <f>IF(D126&lt;=E126, 1, 0)</f>
        <v>0</v>
      </c>
    </row>
    <row r="127" spans="1:25" x14ac:dyDescent="0.35">
      <c r="A127" s="5" t="s">
        <v>140</v>
      </c>
      <c r="B127" s="5">
        <f t="shared" si="5"/>
        <v>1</v>
      </c>
      <c r="C127" s="3">
        <v>45297.208333333336</v>
      </c>
      <c r="D127" s="5" t="s">
        <v>1152</v>
      </c>
      <c r="E127" s="5" t="s">
        <v>1150</v>
      </c>
      <c r="F127" t="s">
        <v>1140</v>
      </c>
      <c r="G127" s="5">
        <f t="shared" si="6"/>
        <v>12</v>
      </c>
      <c r="H127" s="5" t="str">
        <f t="shared" si="7"/>
        <v>Winter</v>
      </c>
      <c r="I127" s="5" t="s">
        <v>2027</v>
      </c>
      <c r="J127" s="5">
        <v>753</v>
      </c>
      <c r="K127" s="5">
        <v>2747</v>
      </c>
      <c r="L127" s="5">
        <f t="shared" si="8"/>
        <v>0.30400619743249224</v>
      </c>
      <c r="M127" s="5">
        <f t="shared" si="9"/>
        <v>2126</v>
      </c>
      <c r="N127" s="5">
        <v>621</v>
      </c>
      <c r="O127" s="5">
        <v>3</v>
      </c>
      <c r="P127" s="5" t="str">
        <f>IF(O127&lt;=0, "Invalid - ≤ 0", IF(O127&gt;50, "Invalid - &gt;50", "W Pass"))</f>
        <v>W Pass</v>
      </c>
      <c r="Q127" s="5" t="s">
        <v>2034</v>
      </c>
      <c r="R127" s="5" t="s">
        <v>2038</v>
      </c>
      <c r="S127" s="5" t="s">
        <v>2077</v>
      </c>
      <c r="T127" s="5" t="s">
        <v>2095</v>
      </c>
      <c r="U127" s="5" t="s">
        <v>2097</v>
      </c>
      <c r="V127" s="5">
        <v>4.7</v>
      </c>
      <c r="W127" s="5" t="str">
        <f>T127&amp;"_"&amp;U127</f>
        <v>North_External</v>
      </c>
      <c r="X127" s="5">
        <f>(D127 - E127)*24</f>
        <v>2.0000000000582077</v>
      </c>
      <c r="Y127" s="5">
        <f>IF(D127&lt;=E127, 1, 0)</f>
        <v>0</v>
      </c>
    </row>
    <row r="128" spans="1:25" x14ac:dyDescent="0.35">
      <c r="A128" s="5" t="s">
        <v>141</v>
      </c>
      <c r="B128" s="5">
        <f t="shared" si="5"/>
        <v>1</v>
      </c>
      <c r="C128" s="3">
        <v>45297.25</v>
      </c>
      <c r="D128" s="5" t="s">
        <v>1153</v>
      </c>
      <c r="E128" s="5" t="s">
        <v>1151</v>
      </c>
      <c r="F128" t="s">
        <v>1141</v>
      </c>
      <c r="G128" s="5">
        <f t="shared" si="6"/>
        <v>12</v>
      </c>
      <c r="H128" s="5" t="str">
        <f t="shared" si="7"/>
        <v>Winter</v>
      </c>
      <c r="I128" s="5" t="s">
        <v>2028</v>
      </c>
      <c r="J128" s="5">
        <v>373</v>
      </c>
      <c r="K128" s="5">
        <v>1612</v>
      </c>
      <c r="L128" s="5">
        <f t="shared" si="8"/>
        <v>0.36014298480786416</v>
      </c>
      <c r="M128" s="5">
        <f t="shared" si="9"/>
        <v>1467</v>
      </c>
      <c r="N128" s="5">
        <v>145</v>
      </c>
      <c r="O128" s="5">
        <v>9</v>
      </c>
      <c r="P128" s="5" t="str">
        <f>IF(O128&lt;=0, "Invalid - ≤ 0", IF(O128&gt;50, "Invalid - &gt;50", "W Pass"))</f>
        <v>W Pass</v>
      </c>
      <c r="Q128" s="5" t="s">
        <v>2034</v>
      </c>
      <c r="R128" s="5" t="s">
        <v>2039</v>
      </c>
      <c r="S128" s="5" t="s">
        <v>2085</v>
      </c>
      <c r="T128" s="5" t="s">
        <v>2092</v>
      </c>
      <c r="U128" s="5" t="s">
        <v>2096</v>
      </c>
      <c r="V128" s="5">
        <v>0</v>
      </c>
      <c r="W128" s="5" t="str">
        <f>T128&amp;"_"&amp;U128</f>
        <v>West_Internal</v>
      </c>
      <c r="X128" s="5">
        <f>(D128 - E128)*24</f>
        <v>2.0000000000582077</v>
      </c>
      <c r="Y128" s="5">
        <f>IF(D128&lt;=E128, 1, 0)</f>
        <v>0</v>
      </c>
    </row>
    <row r="129" spans="1:25" x14ac:dyDescent="0.35">
      <c r="A129" s="5" t="s">
        <v>142</v>
      </c>
      <c r="B129" s="5">
        <f t="shared" si="5"/>
        <v>1</v>
      </c>
      <c r="C129" s="3">
        <v>45297.291666666664</v>
      </c>
      <c r="D129" s="5" t="s">
        <v>1154</v>
      </c>
      <c r="E129" s="5" t="s">
        <v>1152</v>
      </c>
      <c r="F129" t="s">
        <v>1142</v>
      </c>
      <c r="G129" s="5">
        <f t="shared" si="6"/>
        <v>12</v>
      </c>
      <c r="H129" s="5" t="str">
        <f t="shared" si="7"/>
        <v>Winter</v>
      </c>
      <c r="I129" s="5" t="s">
        <v>2030</v>
      </c>
      <c r="J129" s="5">
        <v>108</v>
      </c>
      <c r="K129" s="5">
        <v>4491</v>
      </c>
      <c r="L129" s="5">
        <f t="shared" si="8"/>
        <v>3.4652777777777777</v>
      </c>
      <c r="M129" s="5">
        <f t="shared" si="9"/>
        <v>3959</v>
      </c>
      <c r="N129" s="5">
        <v>532</v>
      </c>
      <c r="O129" s="5">
        <v>10</v>
      </c>
      <c r="P129" s="5" t="str">
        <f>IF(O129&lt;=0, "Invalid - ≤ 0", IF(O129&gt;50, "Invalid - &gt;50", "W Pass"))</f>
        <v>W Pass</v>
      </c>
      <c r="Q129" s="5" t="s">
        <v>2035</v>
      </c>
      <c r="R129" s="5" t="s">
        <v>2040</v>
      </c>
      <c r="S129" s="5" t="s">
        <v>2063</v>
      </c>
      <c r="T129" s="5" t="s">
        <v>2094</v>
      </c>
      <c r="U129" s="5" t="s">
        <v>2097</v>
      </c>
      <c r="V129" s="5">
        <v>0</v>
      </c>
      <c r="W129" s="5" t="str">
        <f>T129&amp;"_"&amp;U129</f>
        <v>Central_External</v>
      </c>
      <c r="X129" s="5">
        <f>(D129 - E129)*24</f>
        <v>1.9999999998835847</v>
      </c>
      <c r="Y129" s="5">
        <f>IF(D129&lt;=E129, 1, 0)</f>
        <v>0</v>
      </c>
    </row>
    <row r="130" spans="1:25" x14ac:dyDescent="0.35">
      <c r="A130" s="5" t="s">
        <v>143</v>
      </c>
      <c r="B130" s="5">
        <f t="shared" si="5"/>
        <v>1</v>
      </c>
      <c r="C130" s="3">
        <v>45297.333333333336</v>
      </c>
      <c r="D130" s="5" t="s">
        <v>1155</v>
      </c>
      <c r="E130" s="5" t="s">
        <v>1153</v>
      </c>
      <c r="F130" t="s">
        <v>1143</v>
      </c>
      <c r="G130" s="5">
        <f t="shared" si="6"/>
        <v>12</v>
      </c>
      <c r="H130" s="5" t="str">
        <f t="shared" si="7"/>
        <v>Winter</v>
      </c>
      <c r="I130" s="5" t="s">
        <v>2027</v>
      </c>
      <c r="J130" s="5">
        <v>337</v>
      </c>
      <c r="K130" s="5">
        <v>2106</v>
      </c>
      <c r="L130" s="5">
        <f t="shared" si="8"/>
        <v>0.52077151335311578</v>
      </c>
      <c r="M130" s="5">
        <f t="shared" si="9"/>
        <v>1477</v>
      </c>
      <c r="N130" s="5">
        <v>629</v>
      </c>
      <c r="O130" s="5">
        <v>12</v>
      </c>
      <c r="P130" s="5" t="str">
        <f>IF(O130&lt;=0, "Invalid - ≤ 0", IF(O130&gt;50, "Invalid - &gt;50", "W Pass"))</f>
        <v>W Pass</v>
      </c>
      <c r="Q130" s="5" t="s">
        <v>2035</v>
      </c>
      <c r="R130" s="5" t="s">
        <v>2038</v>
      </c>
      <c r="S130" s="5" t="s">
        <v>2086</v>
      </c>
      <c r="T130" s="5" t="s">
        <v>2091</v>
      </c>
      <c r="U130" s="5" t="s">
        <v>2096</v>
      </c>
      <c r="V130" s="5">
        <v>4.7</v>
      </c>
      <c r="W130" s="5" t="str">
        <f>T130&amp;"_"&amp;U130</f>
        <v>South_Internal</v>
      </c>
      <c r="X130" s="5">
        <f>(D130 - E130)*24</f>
        <v>2.0000000000582077</v>
      </c>
      <c r="Y130" s="5">
        <f>IF(D130&lt;=E130, 1, 0)</f>
        <v>0</v>
      </c>
    </row>
    <row r="131" spans="1:25" x14ac:dyDescent="0.35">
      <c r="A131" s="5" t="s">
        <v>144</v>
      </c>
      <c r="B131" s="5">
        <f t="shared" ref="B131:B194" si="10">COUNTIF(A:A,A131)</f>
        <v>1</v>
      </c>
      <c r="C131" s="3">
        <v>45297.375</v>
      </c>
      <c r="D131" s="5" t="s">
        <v>1156</v>
      </c>
      <c r="E131" s="5" t="s">
        <v>1154</v>
      </c>
      <c r="F131" t="s">
        <v>1144</v>
      </c>
      <c r="G131" s="5">
        <f t="shared" ref="G131:G194" si="11">(D131 - F131) * 24</f>
        <v>12</v>
      </c>
      <c r="H131" s="5" t="str">
        <f t="shared" ref="H131:H194" si="12">IF(OR(MONTH(C131)=12, MONTH(C131)&lt;=2), "Winter", IF(AND(MONTH(C131)&gt;=7, MONTH(C131)&lt;=9), "Monsoon", "Other"))</f>
        <v>Winter</v>
      </c>
      <c r="I131" s="5" t="s">
        <v>2027</v>
      </c>
      <c r="J131" s="5">
        <v>757</v>
      </c>
      <c r="K131" s="5">
        <v>1876</v>
      </c>
      <c r="L131" s="5">
        <f t="shared" ref="L131:L194" si="13">K131 / (J131 * G131)</f>
        <v>0.20651695288419197</v>
      </c>
      <c r="M131" s="5">
        <f t="shared" ref="M131:M194" si="14">(K131 - N131)</f>
        <v>1341</v>
      </c>
      <c r="N131" s="5">
        <v>535</v>
      </c>
      <c r="O131" s="5">
        <v>21</v>
      </c>
      <c r="P131" s="5" t="str">
        <f>IF(O131&lt;=0, "Invalid - ≤ 0", IF(O131&gt;50, "Invalid - &gt;50", "W Pass"))</f>
        <v>W Pass</v>
      </c>
      <c r="Q131" s="5" t="s">
        <v>2033</v>
      </c>
      <c r="R131" s="5" t="s">
        <v>2038</v>
      </c>
      <c r="S131" s="5" t="s">
        <v>2082</v>
      </c>
      <c r="T131" s="5" t="s">
        <v>2095</v>
      </c>
      <c r="U131" s="5" t="s">
        <v>2097</v>
      </c>
      <c r="V131" s="5">
        <v>4.2</v>
      </c>
      <c r="W131" s="5" t="str">
        <f>T131&amp;"_"&amp;U131</f>
        <v>North_External</v>
      </c>
      <c r="X131" s="5">
        <f>(D131 - E131)*24</f>
        <v>2.0000000000582077</v>
      </c>
      <c r="Y131" s="5">
        <f>IF(D131&lt;=E131, 1, 0)</f>
        <v>0</v>
      </c>
    </row>
    <row r="132" spans="1:25" x14ac:dyDescent="0.35">
      <c r="A132" s="5" t="s">
        <v>145</v>
      </c>
      <c r="B132" s="5">
        <f t="shared" si="10"/>
        <v>1</v>
      </c>
      <c r="C132" s="3">
        <v>45297.416666666664</v>
      </c>
      <c r="D132" s="5" t="s">
        <v>1157</v>
      </c>
      <c r="E132" s="5" t="s">
        <v>1155</v>
      </c>
      <c r="F132" t="s">
        <v>1145</v>
      </c>
      <c r="G132" s="5">
        <f t="shared" si="11"/>
        <v>12</v>
      </c>
      <c r="H132" s="5" t="str">
        <f t="shared" si="12"/>
        <v>Winter</v>
      </c>
      <c r="I132" s="5" t="s">
        <v>2032</v>
      </c>
      <c r="J132" s="5">
        <v>629</v>
      </c>
      <c r="K132" s="5">
        <v>3290</v>
      </c>
      <c r="L132" s="5">
        <f t="shared" si="13"/>
        <v>0.43587705352411232</v>
      </c>
      <c r="M132" s="5">
        <f t="shared" si="14"/>
        <v>3069</v>
      </c>
      <c r="N132" s="5">
        <v>221</v>
      </c>
      <c r="O132" s="5">
        <v>22</v>
      </c>
      <c r="P132" s="5" t="str">
        <f>IF(O132&lt;=0, "Invalid - ≤ 0", IF(O132&gt;50, "Invalid - &gt;50", "W Pass"))</f>
        <v>W Pass</v>
      </c>
      <c r="Q132" s="5" t="s">
        <v>2033</v>
      </c>
      <c r="R132" s="5" t="s">
        <v>2039</v>
      </c>
      <c r="S132" s="5" t="s">
        <v>2058</v>
      </c>
      <c r="T132" s="5" t="s">
        <v>2091</v>
      </c>
      <c r="U132" s="5" t="s">
        <v>2096</v>
      </c>
      <c r="V132" s="5">
        <v>0</v>
      </c>
      <c r="W132" s="5" t="str">
        <f>T132&amp;"_"&amp;U132</f>
        <v>South_Internal</v>
      </c>
      <c r="X132" s="5">
        <f>(D132 - E132)*24</f>
        <v>1.9999999998835847</v>
      </c>
      <c r="Y132" s="5">
        <f>IF(D132&lt;=E132, 1, 0)</f>
        <v>0</v>
      </c>
    </row>
    <row r="133" spans="1:25" x14ac:dyDescent="0.35">
      <c r="A133" s="5" t="s">
        <v>146</v>
      </c>
      <c r="B133" s="5">
        <f t="shared" si="10"/>
        <v>1</v>
      </c>
      <c r="C133" s="3">
        <v>45297.458333333336</v>
      </c>
      <c r="D133" s="5" t="s">
        <v>1158</v>
      </c>
      <c r="E133" s="5" t="s">
        <v>1156</v>
      </c>
      <c r="F133" t="s">
        <v>1146</v>
      </c>
      <c r="G133" s="5">
        <f t="shared" si="11"/>
        <v>12</v>
      </c>
      <c r="H133" s="5" t="str">
        <f t="shared" si="12"/>
        <v>Winter</v>
      </c>
      <c r="I133" s="5" t="s">
        <v>2031</v>
      </c>
      <c r="J133" s="5">
        <v>62</v>
      </c>
      <c r="K133" s="5">
        <v>1521</v>
      </c>
      <c r="L133" s="5">
        <f t="shared" si="13"/>
        <v>2.0443548387096775</v>
      </c>
      <c r="M133" s="5">
        <f t="shared" si="14"/>
        <v>1242</v>
      </c>
      <c r="N133" s="5">
        <v>279</v>
      </c>
      <c r="O133" s="5">
        <v>26</v>
      </c>
      <c r="P133" s="5" t="str">
        <f>IF(O133&lt;=0, "Invalid - ≤ 0", IF(O133&gt;50, "Invalid - &gt;50", "W Pass"))</f>
        <v>W Pass</v>
      </c>
      <c r="Q133" s="5" t="s">
        <v>2036</v>
      </c>
      <c r="R133" s="5" t="s">
        <v>2040</v>
      </c>
      <c r="S133" s="5" t="s">
        <v>2041</v>
      </c>
      <c r="T133" s="5" t="s">
        <v>2095</v>
      </c>
      <c r="U133" s="5" t="s">
        <v>2096</v>
      </c>
      <c r="V133" s="5">
        <v>3.8</v>
      </c>
      <c r="W133" s="5" t="str">
        <f>T133&amp;"_"&amp;U133</f>
        <v>North_Internal</v>
      </c>
      <c r="X133" s="5">
        <f>(D133 - E133)*24</f>
        <v>2.0000000000582077</v>
      </c>
      <c r="Y133" s="5">
        <f>IF(D133&lt;=E133, 1, 0)</f>
        <v>0</v>
      </c>
    </row>
    <row r="134" spans="1:25" x14ac:dyDescent="0.35">
      <c r="A134" s="5" t="s">
        <v>147</v>
      </c>
      <c r="B134" s="5">
        <f t="shared" si="10"/>
        <v>1</v>
      </c>
      <c r="C134" s="3">
        <v>45297.5</v>
      </c>
      <c r="D134" s="5" t="s">
        <v>1159</v>
      </c>
      <c r="E134" s="5" t="s">
        <v>1157</v>
      </c>
      <c r="F134" t="s">
        <v>1147</v>
      </c>
      <c r="G134" s="5">
        <f t="shared" si="11"/>
        <v>12</v>
      </c>
      <c r="H134" s="5" t="str">
        <f t="shared" si="12"/>
        <v>Winter</v>
      </c>
      <c r="I134" s="5" t="s">
        <v>2029</v>
      </c>
      <c r="J134" s="5">
        <v>973</v>
      </c>
      <c r="K134" s="5">
        <v>3210</v>
      </c>
      <c r="L134" s="5">
        <f t="shared" si="13"/>
        <v>0.27492291880781089</v>
      </c>
      <c r="M134" s="5">
        <f t="shared" si="14"/>
        <v>2942</v>
      </c>
      <c r="N134" s="5">
        <v>268</v>
      </c>
      <c r="O134" s="5">
        <v>21</v>
      </c>
      <c r="P134" s="5" t="str">
        <f>IF(O134&lt;=0, "Invalid - ≤ 0", IF(O134&gt;50, "Invalid - &gt;50", "W Pass"))</f>
        <v>W Pass</v>
      </c>
      <c r="Q134" s="5" t="s">
        <v>2035</v>
      </c>
      <c r="R134" s="5" t="s">
        <v>2038</v>
      </c>
      <c r="S134" s="5" t="s">
        <v>2082</v>
      </c>
      <c r="T134" s="5" t="s">
        <v>2093</v>
      </c>
      <c r="U134" s="5" t="s">
        <v>2097</v>
      </c>
      <c r="V134" s="5">
        <v>4.7</v>
      </c>
      <c r="W134" s="5" t="str">
        <f>T134&amp;"_"&amp;U134</f>
        <v>East_External</v>
      </c>
      <c r="X134" s="5">
        <f>(D134 - E134)*24</f>
        <v>2.0000000000582077</v>
      </c>
      <c r="Y134" s="5">
        <f>IF(D134&lt;=E134, 1, 0)</f>
        <v>0</v>
      </c>
    </row>
    <row r="135" spans="1:25" x14ac:dyDescent="0.35">
      <c r="A135" s="5" t="s">
        <v>148</v>
      </c>
      <c r="B135" s="5">
        <f t="shared" si="10"/>
        <v>1</v>
      </c>
      <c r="C135" s="3">
        <v>45297.541666666664</v>
      </c>
      <c r="D135" s="5" t="s">
        <v>1160</v>
      </c>
      <c r="E135" s="5" t="s">
        <v>1158</v>
      </c>
      <c r="F135" t="s">
        <v>1148</v>
      </c>
      <c r="G135" s="5">
        <f t="shared" si="11"/>
        <v>12</v>
      </c>
      <c r="H135" s="5" t="str">
        <f t="shared" si="12"/>
        <v>Winter</v>
      </c>
      <c r="I135" s="5" t="s">
        <v>2031</v>
      </c>
      <c r="J135" s="5">
        <v>309</v>
      </c>
      <c r="K135" s="5">
        <v>2558</v>
      </c>
      <c r="L135" s="5">
        <f t="shared" si="13"/>
        <v>0.68985976267529669</v>
      </c>
      <c r="M135" s="5">
        <f t="shared" si="14"/>
        <v>2031</v>
      </c>
      <c r="N135" s="5">
        <v>527</v>
      </c>
      <c r="O135" s="5">
        <v>12</v>
      </c>
      <c r="P135" s="5" t="str">
        <f>IF(O135&lt;=0, "Invalid - ≤ 0", IF(O135&gt;50, "Invalid - &gt;50", "W Pass"))</f>
        <v>W Pass</v>
      </c>
      <c r="Q135" s="5" t="s">
        <v>2035</v>
      </c>
      <c r="R135" s="5" t="s">
        <v>2039</v>
      </c>
      <c r="S135" s="5" t="s">
        <v>2044</v>
      </c>
      <c r="T135" s="5" t="s">
        <v>2094</v>
      </c>
      <c r="U135" s="5" t="s">
        <v>2097</v>
      </c>
      <c r="V135" s="5">
        <v>4.2</v>
      </c>
      <c r="W135" s="5" t="str">
        <f>T135&amp;"_"&amp;U135</f>
        <v>Central_External</v>
      </c>
      <c r="X135" s="5">
        <f>(D135 - E135)*24</f>
        <v>1.9999999998835847</v>
      </c>
      <c r="Y135" s="5">
        <f>IF(D135&lt;=E135, 1, 0)</f>
        <v>0</v>
      </c>
    </row>
    <row r="136" spans="1:25" x14ac:dyDescent="0.35">
      <c r="A136" s="5" t="s">
        <v>149</v>
      </c>
      <c r="B136" s="5">
        <f t="shared" si="10"/>
        <v>1</v>
      </c>
      <c r="C136" s="3">
        <v>45297.583333333336</v>
      </c>
      <c r="D136" s="5" t="s">
        <v>1161</v>
      </c>
      <c r="E136" s="5" t="s">
        <v>1159</v>
      </c>
      <c r="F136" t="s">
        <v>1149</v>
      </c>
      <c r="G136" s="5">
        <f t="shared" si="11"/>
        <v>12</v>
      </c>
      <c r="H136" s="5" t="str">
        <f t="shared" si="12"/>
        <v>Winter</v>
      </c>
      <c r="I136" s="5" t="s">
        <v>2028</v>
      </c>
      <c r="J136" s="5">
        <v>997</v>
      </c>
      <c r="K136" s="5">
        <v>1092</v>
      </c>
      <c r="L136" s="5">
        <f t="shared" si="13"/>
        <v>9.1273821464393182E-2</v>
      </c>
      <c r="M136" s="5">
        <f t="shared" si="14"/>
        <v>1011</v>
      </c>
      <c r="N136" s="5">
        <v>81</v>
      </c>
      <c r="O136" s="5">
        <v>20</v>
      </c>
      <c r="P136" s="5" t="str">
        <f>IF(O136&lt;=0, "Invalid - ≤ 0", IF(O136&gt;50, "Invalid - &gt;50", "W Pass"))</f>
        <v>W Pass</v>
      </c>
      <c r="Q136" s="5" t="s">
        <v>2035</v>
      </c>
      <c r="R136" s="5" t="s">
        <v>2039</v>
      </c>
      <c r="S136" s="5" t="s">
        <v>2078</v>
      </c>
      <c r="T136" s="5" t="s">
        <v>2092</v>
      </c>
      <c r="U136" s="5" t="s">
        <v>2096</v>
      </c>
      <c r="V136" s="5">
        <v>0</v>
      </c>
      <c r="W136" s="5" t="str">
        <f>T136&amp;"_"&amp;U136</f>
        <v>West_Internal</v>
      </c>
      <c r="X136" s="5">
        <f>(D136 - E136)*24</f>
        <v>2.0000000000582077</v>
      </c>
      <c r="Y136" s="5">
        <f>IF(D136&lt;=E136, 1, 0)</f>
        <v>0</v>
      </c>
    </row>
    <row r="137" spans="1:25" x14ac:dyDescent="0.35">
      <c r="A137" s="5" t="s">
        <v>150</v>
      </c>
      <c r="B137" s="5">
        <f t="shared" si="10"/>
        <v>1</v>
      </c>
      <c r="C137" s="3">
        <v>45297.625</v>
      </c>
      <c r="D137" s="5" t="s">
        <v>1162</v>
      </c>
      <c r="E137" s="5" t="s">
        <v>1160</v>
      </c>
      <c r="F137" t="s">
        <v>1150</v>
      </c>
      <c r="G137" s="5">
        <f t="shared" si="11"/>
        <v>12</v>
      </c>
      <c r="H137" s="5" t="str">
        <f t="shared" si="12"/>
        <v>Winter</v>
      </c>
      <c r="I137" s="5" t="s">
        <v>2030</v>
      </c>
      <c r="J137" s="5">
        <v>849</v>
      </c>
      <c r="K137" s="5">
        <v>2757</v>
      </c>
      <c r="L137" s="5">
        <f t="shared" si="13"/>
        <v>0.27061248527679621</v>
      </c>
      <c r="M137" s="5">
        <f t="shared" si="14"/>
        <v>2436</v>
      </c>
      <c r="N137" s="5">
        <v>321</v>
      </c>
      <c r="O137" s="5">
        <v>22</v>
      </c>
      <c r="P137" s="5" t="str">
        <f>IF(O137&lt;=0, "Invalid - ≤ 0", IF(O137&gt;50, "Invalid - &gt;50", "W Pass"))</f>
        <v>W Pass</v>
      </c>
      <c r="Q137" s="5" t="s">
        <v>2034</v>
      </c>
      <c r="R137" s="5" t="s">
        <v>2040</v>
      </c>
      <c r="S137" s="5" t="s">
        <v>2050</v>
      </c>
      <c r="T137" s="5" t="s">
        <v>2094</v>
      </c>
      <c r="U137" s="5" t="s">
        <v>2096</v>
      </c>
      <c r="V137" s="5">
        <v>4</v>
      </c>
      <c r="W137" s="5" t="str">
        <f>T137&amp;"_"&amp;U137</f>
        <v>Central_Internal</v>
      </c>
      <c r="X137" s="5">
        <f>(D137 - E137)*24</f>
        <v>2.0000000000582077</v>
      </c>
      <c r="Y137" s="5">
        <f>IF(D137&lt;=E137, 1, 0)</f>
        <v>0</v>
      </c>
    </row>
    <row r="138" spans="1:25" x14ac:dyDescent="0.35">
      <c r="A138" s="5" t="s">
        <v>151</v>
      </c>
      <c r="B138" s="5">
        <f t="shared" si="10"/>
        <v>1</v>
      </c>
      <c r="C138" s="3">
        <v>45297.666666666664</v>
      </c>
      <c r="D138" s="5" t="s">
        <v>1163</v>
      </c>
      <c r="E138" s="5" t="s">
        <v>1161</v>
      </c>
      <c r="F138" t="s">
        <v>1151</v>
      </c>
      <c r="G138" s="5">
        <f t="shared" si="11"/>
        <v>12</v>
      </c>
      <c r="H138" s="5" t="str">
        <f t="shared" si="12"/>
        <v>Winter</v>
      </c>
      <c r="I138" s="5" t="s">
        <v>2029</v>
      </c>
      <c r="J138" s="5">
        <v>383</v>
      </c>
      <c r="K138" s="5">
        <v>4841</v>
      </c>
      <c r="L138" s="5">
        <f t="shared" si="13"/>
        <v>1.053307223672759</v>
      </c>
      <c r="M138" s="5">
        <f t="shared" si="14"/>
        <v>4218</v>
      </c>
      <c r="N138" s="5">
        <v>623</v>
      </c>
      <c r="O138" s="5">
        <v>19</v>
      </c>
      <c r="P138" s="5" t="str">
        <f>IF(O138&lt;=0, "Invalid - ≤ 0", IF(O138&gt;50, "Invalid - &gt;50", "W Pass"))</f>
        <v>W Pass</v>
      </c>
      <c r="Q138" s="5" t="s">
        <v>2034</v>
      </c>
      <c r="R138" s="5" t="s">
        <v>2038</v>
      </c>
      <c r="S138" s="5" t="s">
        <v>2063</v>
      </c>
      <c r="T138" s="5" t="s">
        <v>2095</v>
      </c>
      <c r="U138" s="5" t="s">
        <v>2096</v>
      </c>
      <c r="V138" s="5">
        <v>4.5</v>
      </c>
      <c r="W138" s="5" t="str">
        <f>T138&amp;"_"&amp;U138</f>
        <v>North_Internal</v>
      </c>
      <c r="X138" s="5">
        <f>(D138 - E138)*24</f>
        <v>1.9999999998835847</v>
      </c>
      <c r="Y138" s="5">
        <f>IF(D138&lt;=E138, 1, 0)</f>
        <v>0</v>
      </c>
    </row>
    <row r="139" spans="1:25" x14ac:dyDescent="0.35">
      <c r="A139" s="5" t="s">
        <v>152</v>
      </c>
      <c r="B139" s="5">
        <f t="shared" si="10"/>
        <v>1</v>
      </c>
      <c r="C139" s="3">
        <v>45297.708333333336</v>
      </c>
      <c r="D139" s="5" t="s">
        <v>1164</v>
      </c>
      <c r="E139" s="5" t="s">
        <v>1162</v>
      </c>
      <c r="F139" t="s">
        <v>1152</v>
      </c>
      <c r="G139" s="5">
        <f t="shared" si="11"/>
        <v>12</v>
      </c>
      <c r="H139" s="5" t="str">
        <f t="shared" si="12"/>
        <v>Winter</v>
      </c>
      <c r="I139" s="5" t="s">
        <v>2032</v>
      </c>
      <c r="J139" s="5">
        <v>481</v>
      </c>
      <c r="K139" s="5">
        <v>1929</v>
      </c>
      <c r="L139" s="5">
        <f t="shared" si="13"/>
        <v>0.33419958419958418</v>
      </c>
      <c r="M139" s="5">
        <f t="shared" si="14"/>
        <v>1642</v>
      </c>
      <c r="N139" s="5">
        <v>287</v>
      </c>
      <c r="O139" s="5">
        <v>4</v>
      </c>
      <c r="P139" s="5" t="str">
        <f>IF(O139&lt;=0, "Invalid - ≤ 0", IF(O139&gt;50, "Invalid - &gt;50", "W Pass"))</f>
        <v>W Pass</v>
      </c>
      <c r="Q139" s="5" t="s">
        <v>2033</v>
      </c>
      <c r="R139" s="5" t="s">
        <v>2040</v>
      </c>
      <c r="S139" s="5" t="s">
        <v>2082</v>
      </c>
      <c r="T139" s="5" t="s">
        <v>2092</v>
      </c>
      <c r="U139" s="5" t="s">
        <v>2097</v>
      </c>
      <c r="V139" s="5">
        <v>4.5</v>
      </c>
      <c r="W139" s="5" t="str">
        <f>T139&amp;"_"&amp;U139</f>
        <v>West_External</v>
      </c>
      <c r="X139" s="5">
        <f>(D139 - E139)*24</f>
        <v>2.0000000000582077</v>
      </c>
      <c r="Y139" s="5">
        <f>IF(D139&lt;=E139, 1, 0)</f>
        <v>0</v>
      </c>
    </row>
    <row r="140" spans="1:25" x14ac:dyDescent="0.35">
      <c r="A140" s="5" t="s">
        <v>153</v>
      </c>
      <c r="B140" s="5">
        <f t="shared" si="10"/>
        <v>1</v>
      </c>
      <c r="C140" s="3">
        <v>45297.75</v>
      </c>
      <c r="D140" s="5" t="s">
        <v>1165</v>
      </c>
      <c r="E140" s="5" t="s">
        <v>1163</v>
      </c>
      <c r="F140" t="s">
        <v>1153</v>
      </c>
      <c r="G140" s="5">
        <f t="shared" si="11"/>
        <v>12</v>
      </c>
      <c r="H140" s="5" t="str">
        <f t="shared" si="12"/>
        <v>Winter</v>
      </c>
      <c r="I140" s="5" t="s">
        <v>2030</v>
      </c>
      <c r="J140" s="5">
        <v>591</v>
      </c>
      <c r="K140" s="5">
        <v>4843</v>
      </c>
      <c r="L140" s="5">
        <f t="shared" si="13"/>
        <v>0.68288212069937959</v>
      </c>
      <c r="M140" s="5">
        <f t="shared" si="14"/>
        <v>4686</v>
      </c>
      <c r="N140" s="5">
        <v>157</v>
      </c>
      <c r="O140" s="5">
        <v>8</v>
      </c>
      <c r="P140" s="5" t="str">
        <f>IF(O140&lt;=0, "Invalid - ≤ 0", IF(O140&gt;50, "Invalid - &gt;50", "W Pass"))</f>
        <v>W Pass</v>
      </c>
      <c r="Q140" s="5" t="s">
        <v>2036</v>
      </c>
      <c r="R140" s="5" t="s">
        <v>2039</v>
      </c>
      <c r="S140" s="5" t="s">
        <v>2087</v>
      </c>
      <c r="T140" s="5" t="s">
        <v>2092</v>
      </c>
      <c r="U140" s="5" t="s">
        <v>2096</v>
      </c>
      <c r="V140" s="5">
        <v>4</v>
      </c>
      <c r="W140" s="5" t="str">
        <f>T140&amp;"_"&amp;U140</f>
        <v>West_Internal</v>
      </c>
      <c r="X140" s="5">
        <f>(D140 - E140)*24</f>
        <v>2.0000000000582077</v>
      </c>
      <c r="Y140" s="5">
        <f>IF(D140&lt;=E140, 1, 0)</f>
        <v>0</v>
      </c>
    </row>
    <row r="141" spans="1:25" x14ac:dyDescent="0.35">
      <c r="A141" s="5" t="s">
        <v>154</v>
      </c>
      <c r="B141" s="5">
        <f t="shared" si="10"/>
        <v>1</v>
      </c>
      <c r="C141" s="3">
        <v>45297.791666666664</v>
      </c>
      <c r="D141" s="5" t="s">
        <v>1166</v>
      </c>
      <c r="E141" s="5" t="s">
        <v>1164</v>
      </c>
      <c r="F141" t="s">
        <v>1154</v>
      </c>
      <c r="G141" s="5">
        <f t="shared" si="11"/>
        <v>12</v>
      </c>
      <c r="H141" s="5" t="str">
        <f t="shared" si="12"/>
        <v>Winter</v>
      </c>
      <c r="I141" s="5" t="s">
        <v>2031</v>
      </c>
      <c r="J141" s="5">
        <v>960</v>
      </c>
      <c r="K141" s="5">
        <v>4693</v>
      </c>
      <c r="L141" s="5">
        <f t="shared" si="13"/>
        <v>0.40737847222222223</v>
      </c>
      <c r="M141" s="5">
        <f t="shared" si="14"/>
        <v>4545</v>
      </c>
      <c r="N141" s="5">
        <v>148</v>
      </c>
      <c r="O141" s="5">
        <v>15</v>
      </c>
      <c r="P141" s="5" t="str">
        <f>IF(O141&lt;=0, "Invalid - ≤ 0", IF(O141&gt;50, "Invalid - &gt;50", "W Pass"))</f>
        <v>W Pass</v>
      </c>
      <c r="Q141" s="5" t="s">
        <v>2035</v>
      </c>
      <c r="R141" s="5" t="s">
        <v>2040</v>
      </c>
      <c r="S141" s="5" t="s">
        <v>2059</v>
      </c>
      <c r="T141" s="5" t="s">
        <v>2091</v>
      </c>
      <c r="U141" s="5" t="s">
        <v>2096</v>
      </c>
      <c r="V141" s="5">
        <v>4.5</v>
      </c>
      <c r="W141" s="5" t="str">
        <f>T141&amp;"_"&amp;U141</f>
        <v>South_Internal</v>
      </c>
      <c r="X141" s="5">
        <f>(D141 - E141)*24</f>
        <v>1.9999999998835847</v>
      </c>
      <c r="Y141" s="5">
        <f>IF(D141&lt;=E141, 1, 0)</f>
        <v>0</v>
      </c>
    </row>
    <row r="142" spans="1:25" x14ac:dyDescent="0.35">
      <c r="A142" s="5" t="s">
        <v>155</v>
      </c>
      <c r="B142" s="5">
        <f t="shared" si="10"/>
        <v>1</v>
      </c>
      <c r="C142" s="3">
        <v>45297.833333333336</v>
      </c>
      <c r="D142" s="5" t="s">
        <v>1167</v>
      </c>
      <c r="E142" s="5" t="s">
        <v>1165</v>
      </c>
      <c r="F142" t="s">
        <v>1155</v>
      </c>
      <c r="G142" s="5">
        <f t="shared" si="11"/>
        <v>12</v>
      </c>
      <c r="H142" s="5" t="str">
        <f t="shared" si="12"/>
        <v>Winter</v>
      </c>
      <c r="I142" s="5" t="s">
        <v>2030</v>
      </c>
      <c r="J142" s="5">
        <v>721</v>
      </c>
      <c r="K142" s="5">
        <v>2885</v>
      </c>
      <c r="L142" s="5">
        <f t="shared" si="13"/>
        <v>0.33344891354600092</v>
      </c>
      <c r="M142" s="5">
        <f t="shared" si="14"/>
        <v>2696</v>
      </c>
      <c r="N142" s="5">
        <v>189</v>
      </c>
      <c r="O142" s="5">
        <v>11</v>
      </c>
      <c r="P142" s="5" t="str">
        <f>IF(O142&lt;=0, "Invalid - ≤ 0", IF(O142&gt;50, "Invalid - &gt;50", "W Pass"))</f>
        <v>W Pass</v>
      </c>
      <c r="Q142" s="5" t="s">
        <v>2035</v>
      </c>
      <c r="R142" s="5" t="s">
        <v>2039</v>
      </c>
      <c r="S142" s="5" t="s">
        <v>2041</v>
      </c>
      <c r="T142" s="5" t="s">
        <v>2095</v>
      </c>
      <c r="U142" s="5" t="s">
        <v>2097</v>
      </c>
      <c r="V142" s="5">
        <v>4</v>
      </c>
      <c r="W142" s="5" t="str">
        <f>T142&amp;"_"&amp;U142</f>
        <v>North_External</v>
      </c>
      <c r="X142" s="5">
        <f>(D142 - E142)*24</f>
        <v>2.0000000000582077</v>
      </c>
      <c r="Y142" s="5">
        <f>IF(D142&lt;=E142, 1, 0)</f>
        <v>0</v>
      </c>
    </row>
    <row r="143" spans="1:25" x14ac:dyDescent="0.35">
      <c r="A143" s="5" t="s">
        <v>156</v>
      </c>
      <c r="B143" s="5">
        <f t="shared" si="10"/>
        <v>1</v>
      </c>
      <c r="C143" s="3">
        <v>45297.875</v>
      </c>
      <c r="D143" s="5" t="s">
        <v>1168</v>
      </c>
      <c r="E143" s="5" t="s">
        <v>1166</v>
      </c>
      <c r="F143" t="s">
        <v>1156</v>
      </c>
      <c r="G143" s="5">
        <f t="shared" si="11"/>
        <v>12</v>
      </c>
      <c r="H143" s="5" t="str">
        <f t="shared" si="12"/>
        <v>Winter</v>
      </c>
      <c r="I143" s="5" t="s">
        <v>2030</v>
      </c>
      <c r="J143" s="5">
        <v>424</v>
      </c>
      <c r="K143" s="5">
        <v>3515</v>
      </c>
      <c r="L143" s="5">
        <f t="shared" si="13"/>
        <v>0.69084119496855345</v>
      </c>
      <c r="M143" s="5">
        <f t="shared" si="14"/>
        <v>3164</v>
      </c>
      <c r="N143" s="5">
        <v>351</v>
      </c>
      <c r="O143" s="5">
        <v>25</v>
      </c>
      <c r="P143" s="5" t="str">
        <f>IF(O143&lt;=0, "Invalid - ≤ 0", IF(O143&gt;50, "Invalid - &gt;50", "W Pass"))</f>
        <v>W Pass</v>
      </c>
      <c r="Q143" s="5" t="s">
        <v>2034</v>
      </c>
      <c r="R143" s="5" t="s">
        <v>2039</v>
      </c>
      <c r="S143" s="5" t="s">
        <v>2088</v>
      </c>
      <c r="T143" s="5" t="s">
        <v>2092</v>
      </c>
      <c r="U143" s="5" t="s">
        <v>2096</v>
      </c>
      <c r="V143" s="5">
        <v>0</v>
      </c>
      <c r="W143" s="5" t="str">
        <f>T143&amp;"_"&amp;U143</f>
        <v>West_Internal</v>
      </c>
      <c r="X143" s="5">
        <f>(D143 - E143)*24</f>
        <v>2.0000000000582077</v>
      </c>
      <c r="Y143" s="5">
        <f>IF(D143&lt;=E143, 1, 0)</f>
        <v>0</v>
      </c>
    </row>
    <row r="144" spans="1:25" x14ac:dyDescent="0.35">
      <c r="A144" s="5" t="s">
        <v>157</v>
      </c>
      <c r="B144" s="5">
        <f t="shared" si="10"/>
        <v>1</v>
      </c>
      <c r="C144" s="3">
        <v>45297.916666666664</v>
      </c>
      <c r="D144" s="5" t="s">
        <v>1169</v>
      </c>
      <c r="E144" s="5" t="s">
        <v>1167</v>
      </c>
      <c r="F144" t="s">
        <v>1157</v>
      </c>
      <c r="G144" s="5">
        <f t="shared" si="11"/>
        <v>12</v>
      </c>
      <c r="H144" s="5" t="str">
        <f t="shared" si="12"/>
        <v>Winter</v>
      </c>
      <c r="I144" s="5" t="s">
        <v>2030</v>
      </c>
      <c r="J144" s="5">
        <v>647</v>
      </c>
      <c r="K144" s="5">
        <v>1183</v>
      </c>
      <c r="L144" s="5">
        <f t="shared" si="13"/>
        <v>0.15236991241628026</v>
      </c>
      <c r="M144" s="5">
        <f t="shared" si="14"/>
        <v>1117</v>
      </c>
      <c r="N144" s="5">
        <v>66</v>
      </c>
      <c r="O144" s="5">
        <v>3</v>
      </c>
      <c r="P144" s="5" t="str">
        <f>IF(O144&lt;=0, "Invalid - ≤ 0", IF(O144&gt;50, "Invalid - &gt;50", "W Pass"))</f>
        <v>W Pass</v>
      </c>
      <c r="Q144" s="5" t="s">
        <v>2033</v>
      </c>
      <c r="R144" s="5" t="s">
        <v>2040</v>
      </c>
      <c r="S144" s="5" t="s">
        <v>2089</v>
      </c>
      <c r="T144" s="5" t="s">
        <v>2093</v>
      </c>
      <c r="U144" s="5" t="s">
        <v>2096</v>
      </c>
      <c r="V144" s="5">
        <v>4.2</v>
      </c>
      <c r="W144" s="5" t="str">
        <f>T144&amp;"_"&amp;U144</f>
        <v>East_Internal</v>
      </c>
      <c r="X144" s="5">
        <f>(D144 - E144)*24</f>
        <v>1.9999999998835847</v>
      </c>
      <c r="Y144" s="5">
        <f>IF(D144&lt;=E144, 1, 0)</f>
        <v>0</v>
      </c>
    </row>
    <row r="145" spans="1:25" x14ac:dyDescent="0.35">
      <c r="A145" s="5" t="s">
        <v>158</v>
      </c>
      <c r="B145" s="5">
        <f t="shared" si="10"/>
        <v>1</v>
      </c>
      <c r="C145" s="3">
        <v>45297.958333333336</v>
      </c>
      <c r="D145" s="5" t="s">
        <v>1170</v>
      </c>
      <c r="E145" s="5" t="s">
        <v>1168</v>
      </c>
      <c r="F145" t="s">
        <v>1158</v>
      </c>
      <c r="G145" s="5">
        <f t="shared" si="11"/>
        <v>12</v>
      </c>
      <c r="H145" s="5" t="str">
        <f t="shared" si="12"/>
        <v>Winter</v>
      </c>
      <c r="I145" s="5" t="s">
        <v>2031</v>
      </c>
      <c r="J145" s="5">
        <v>926</v>
      </c>
      <c r="K145" s="5">
        <v>3444</v>
      </c>
      <c r="L145" s="5">
        <f t="shared" si="13"/>
        <v>0.30993520518358531</v>
      </c>
      <c r="M145" s="5">
        <f t="shared" si="14"/>
        <v>3247</v>
      </c>
      <c r="N145" s="5">
        <v>197</v>
      </c>
      <c r="O145" s="5">
        <v>15</v>
      </c>
      <c r="P145" s="5" t="str">
        <f>IF(O145&lt;=0, "Invalid - ≤ 0", IF(O145&gt;50, "Invalid - &gt;50", "W Pass"))</f>
        <v>W Pass</v>
      </c>
      <c r="Q145" s="5" t="s">
        <v>2035</v>
      </c>
      <c r="R145" s="5" t="s">
        <v>2037</v>
      </c>
      <c r="S145" s="5" t="s">
        <v>2079</v>
      </c>
      <c r="T145" s="5" t="s">
        <v>2094</v>
      </c>
      <c r="U145" s="5" t="s">
        <v>2097</v>
      </c>
      <c r="V145" s="5">
        <v>4</v>
      </c>
      <c r="W145" s="5" t="str">
        <f>T145&amp;"_"&amp;U145</f>
        <v>Central_External</v>
      </c>
      <c r="X145" s="5">
        <f>(D145 - E145)*24</f>
        <v>2.0000000000582077</v>
      </c>
      <c r="Y145" s="5">
        <f>IF(D145&lt;=E145, 1, 0)</f>
        <v>0</v>
      </c>
    </row>
    <row r="146" spans="1:25" x14ac:dyDescent="0.35">
      <c r="A146" s="5" t="s">
        <v>159</v>
      </c>
      <c r="B146" s="5">
        <f t="shared" si="10"/>
        <v>1</v>
      </c>
      <c r="C146" s="3">
        <v>45298</v>
      </c>
      <c r="D146" s="5" t="s">
        <v>1171</v>
      </c>
      <c r="E146" s="5" t="s">
        <v>1169</v>
      </c>
      <c r="F146" t="s">
        <v>1159</v>
      </c>
      <c r="G146" s="5">
        <f t="shared" si="11"/>
        <v>12</v>
      </c>
      <c r="H146" s="5" t="str">
        <f t="shared" si="12"/>
        <v>Winter</v>
      </c>
      <c r="I146" s="5" t="s">
        <v>2029</v>
      </c>
      <c r="J146" s="5">
        <v>647</v>
      </c>
      <c r="K146" s="5">
        <v>687</v>
      </c>
      <c r="L146" s="5">
        <f t="shared" si="13"/>
        <v>8.8485316846986087E-2</v>
      </c>
      <c r="M146" s="5">
        <f t="shared" si="14"/>
        <v>-106</v>
      </c>
      <c r="N146" s="5">
        <v>793</v>
      </c>
      <c r="O146" s="5">
        <v>6</v>
      </c>
      <c r="P146" s="5" t="str">
        <f>IF(O146&lt;=0, "Invalid - ≤ 0", IF(O146&gt;50, "Invalid - &gt;50", "W Pass"))</f>
        <v>W Pass</v>
      </c>
      <c r="Q146" s="5" t="s">
        <v>2033</v>
      </c>
      <c r="R146" s="5" t="s">
        <v>2039</v>
      </c>
      <c r="S146" s="5" t="s">
        <v>2042</v>
      </c>
      <c r="T146" s="5" t="s">
        <v>2091</v>
      </c>
      <c r="U146" s="5" t="s">
        <v>2097</v>
      </c>
      <c r="V146" s="5">
        <v>0</v>
      </c>
      <c r="W146" s="5" t="str">
        <f>T146&amp;"_"&amp;U146</f>
        <v>South_External</v>
      </c>
      <c r="X146" s="5">
        <f>(D146 - E146)*24</f>
        <v>2.0000000000582077</v>
      </c>
      <c r="Y146" s="5">
        <f>IF(D146&lt;=E146, 1, 0)</f>
        <v>0</v>
      </c>
    </row>
    <row r="147" spans="1:25" x14ac:dyDescent="0.35">
      <c r="A147" s="5" t="s">
        <v>160</v>
      </c>
      <c r="B147" s="5">
        <f t="shared" si="10"/>
        <v>1</v>
      </c>
      <c r="C147" s="3">
        <v>45298.041666666664</v>
      </c>
      <c r="D147" s="5" t="s">
        <v>1172</v>
      </c>
      <c r="E147" s="5" t="s">
        <v>1170</v>
      </c>
      <c r="F147" t="s">
        <v>1160</v>
      </c>
      <c r="G147" s="5">
        <f t="shared" si="11"/>
        <v>12</v>
      </c>
      <c r="H147" s="5" t="str">
        <f t="shared" si="12"/>
        <v>Winter</v>
      </c>
      <c r="I147" s="5" t="s">
        <v>2028</v>
      </c>
      <c r="J147" s="5">
        <v>941</v>
      </c>
      <c r="K147" s="5">
        <v>3735</v>
      </c>
      <c r="L147" s="5">
        <f t="shared" si="13"/>
        <v>0.33076514346439956</v>
      </c>
      <c r="M147" s="5">
        <f t="shared" si="14"/>
        <v>3661</v>
      </c>
      <c r="N147" s="5">
        <v>74</v>
      </c>
      <c r="O147" s="5">
        <v>28</v>
      </c>
      <c r="P147" s="5" t="str">
        <f>IF(O147&lt;=0, "Invalid - ≤ 0", IF(O147&gt;50, "Invalid - &gt;50", "W Pass"))</f>
        <v>W Pass</v>
      </c>
      <c r="Q147" s="5" t="s">
        <v>2033</v>
      </c>
      <c r="R147" s="5" t="s">
        <v>2038</v>
      </c>
      <c r="S147" s="5" t="s">
        <v>2088</v>
      </c>
      <c r="T147" s="5" t="s">
        <v>2095</v>
      </c>
      <c r="U147" s="5" t="s">
        <v>2097</v>
      </c>
      <c r="V147" s="5">
        <v>4.7</v>
      </c>
      <c r="W147" s="5" t="str">
        <f>T147&amp;"_"&amp;U147</f>
        <v>North_External</v>
      </c>
      <c r="X147" s="5">
        <f>(D147 - E147)*24</f>
        <v>1.9999999998835847</v>
      </c>
      <c r="Y147" s="5">
        <f>IF(D147&lt;=E147, 1, 0)</f>
        <v>0</v>
      </c>
    </row>
    <row r="148" spans="1:25" x14ac:dyDescent="0.35">
      <c r="A148" s="5" t="s">
        <v>161</v>
      </c>
      <c r="B148" s="5">
        <f t="shared" si="10"/>
        <v>1</v>
      </c>
      <c r="C148" s="3">
        <v>45298.083333333336</v>
      </c>
      <c r="D148" s="5" t="s">
        <v>1173</v>
      </c>
      <c r="E148" s="5" t="s">
        <v>1171</v>
      </c>
      <c r="F148" t="s">
        <v>1161</v>
      </c>
      <c r="G148" s="5">
        <f t="shared" si="11"/>
        <v>12</v>
      </c>
      <c r="H148" s="5" t="str">
        <f t="shared" si="12"/>
        <v>Winter</v>
      </c>
      <c r="I148" s="5" t="s">
        <v>2032</v>
      </c>
      <c r="J148" s="5">
        <v>795</v>
      </c>
      <c r="K148" s="5">
        <v>1865</v>
      </c>
      <c r="L148" s="5">
        <f t="shared" si="13"/>
        <v>0.19549266247379454</v>
      </c>
      <c r="M148" s="5">
        <f t="shared" si="14"/>
        <v>1141</v>
      </c>
      <c r="N148" s="5">
        <v>724</v>
      </c>
      <c r="O148" s="5">
        <v>26</v>
      </c>
      <c r="P148" s="5" t="str">
        <f>IF(O148&lt;=0, "Invalid - ≤ 0", IF(O148&gt;50, "Invalid - &gt;50", "W Pass"))</f>
        <v>W Pass</v>
      </c>
      <c r="Q148" s="5" t="s">
        <v>2035</v>
      </c>
      <c r="R148" s="5" t="s">
        <v>2038</v>
      </c>
      <c r="S148" s="5" t="s">
        <v>2070</v>
      </c>
      <c r="T148" s="5" t="s">
        <v>2093</v>
      </c>
      <c r="U148" s="5" t="s">
        <v>2096</v>
      </c>
      <c r="V148" s="5">
        <v>4.7</v>
      </c>
      <c r="W148" s="5" t="str">
        <f>T148&amp;"_"&amp;U148</f>
        <v>East_Internal</v>
      </c>
      <c r="X148" s="5">
        <f>(D148 - E148)*24</f>
        <v>2.0000000000582077</v>
      </c>
      <c r="Y148" s="5">
        <f>IF(D148&lt;=E148, 1, 0)</f>
        <v>0</v>
      </c>
    </row>
    <row r="149" spans="1:25" x14ac:dyDescent="0.35">
      <c r="A149" s="5" t="s">
        <v>162</v>
      </c>
      <c r="B149" s="5">
        <f t="shared" si="10"/>
        <v>1</v>
      </c>
      <c r="C149" s="3">
        <v>45298.125</v>
      </c>
      <c r="D149" s="5" t="s">
        <v>1174</v>
      </c>
      <c r="E149" s="5" t="s">
        <v>1172</v>
      </c>
      <c r="F149" t="s">
        <v>1162</v>
      </c>
      <c r="G149" s="5">
        <f t="shared" si="11"/>
        <v>12</v>
      </c>
      <c r="H149" s="5" t="str">
        <f t="shared" si="12"/>
        <v>Winter</v>
      </c>
      <c r="I149" s="5" t="s">
        <v>2030</v>
      </c>
      <c r="J149" s="5">
        <v>471</v>
      </c>
      <c r="K149" s="5">
        <v>4644</v>
      </c>
      <c r="L149" s="5">
        <f t="shared" si="13"/>
        <v>0.82165605095541405</v>
      </c>
      <c r="M149" s="5">
        <f t="shared" si="14"/>
        <v>4333</v>
      </c>
      <c r="N149" s="5">
        <v>311</v>
      </c>
      <c r="O149" s="5">
        <v>1</v>
      </c>
      <c r="P149" s="5" t="str">
        <f>IF(O149&lt;=0, "Invalid - ≤ 0", IF(O149&gt;50, "Invalid - &gt;50", "W Pass"))</f>
        <v>W Pass</v>
      </c>
      <c r="Q149" s="5" t="s">
        <v>2036</v>
      </c>
      <c r="R149" s="5" t="s">
        <v>2037</v>
      </c>
      <c r="S149" s="5" t="s">
        <v>2059</v>
      </c>
      <c r="T149" s="5" t="s">
        <v>2094</v>
      </c>
      <c r="U149" s="5" t="s">
        <v>2096</v>
      </c>
      <c r="V149" s="5">
        <v>4.2</v>
      </c>
      <c r="W149" s="5" t="str">
        <f>T149&amp;"_"&amp;U149</f>
        <v>Central_Internal</v>
      </c>
      <c r="X149" s="5">
        <f>(D149 - E149)*24</f>
        <v>2.0000000000582077</v>
      </c>
      <c r="Y149" s="5">
        <f>IF(D149&lt;=E149, 1, 0)</f>
        <v>0</v>
      </c>
    </row>
    <row r="150" spans="1:25" x14ac:dyDescent="0.35">
      <c r="A150" s="5" t="s">
        <v>163</v>
      </c>
      <c r="B150" s="5">
        <f t="shared" si="10"/>
        <v>1</v>
      </c>
      <c r="C150" s="3">
        <v>45298.166666666664</v>
      </c>
      <c r="D150" s="5" t="s">
        <v>1175</v>
      </c>
      <c r="E150" s="5" t="s">
        <v>1173</v>
      </c>
      <c r="F150" t="s">
        <v>1163</v>
      </c>
      <c r="G150" s="5">
        <f t="shared" si="11"/>
        <v>12</v>
      </c>
      <c r="H150" s="5" t="str">
        <f t="shared" si="12"/>
        <v>Winter</v>
      </c>
      <c r="I150" s="5" t="s">
        <v>2031</v>
      </c>
      <c r="J150" s="5">
        <v>155</v>
      </c>
      <c r="K150" s="5">
        <v>4324</v>
      </c>
      <c r="L150" s="5">
        <f t="shared" si="13"/>
        <v>2.3247311827956989</v>
      </c>
      <c r="M150" s="5">
        <f t="shared" si="14"/>
        <v>3778</v>
      </c>
      <c r="N150" s="5">
        <v>546</v>
      </c>
      <c r="O150" s="5">
        <v>5</v>
      </c>
      <c r="P150" s="5" t="str">
        <f>IF(O150&lt;=0, "Invalid - ≤ 0", IF(O150&gt;50, "Invalid - &gt;50", "W Pass"))</f>
        <v>W Pass</v>
      </c>
      <c r="Q150" s="5" t="s">
        <v>2033</v>
      </c>
      <c r="R150" s="5" t="s">
        <v>2039</v>
      </c>
      <c r="S150" s="5" t="s">
        <v>2048</v>
      </c>
      <c r="T150" s="5" t="s">
        <v>2092</v>
      </c>
      <c r="U150" s="5" t="s">
        <v>2096</v>
      </c>
      <c r="V150" s="5">
        <v>4.7</v>
      </c>
      <c r="W150" s="5" t="str">
        <f>T150&amp;"_"&amp;U150</f>
        <v>West_Internal</v>
      </c>
      <c r="X150" s="5">
        <f>(D150 - E150)*24</f>
        <v>1.9999999998835847</v>
      </c>
      <c r="Y150" s="5">
        <f>IF(D150&lt;=E150, 1, 0)</f>
        <v>0</v>
      </c>
    </row>
    <row r="151" spans="1:25" x14ac:dyDescent="0.35">
      <c r="A151" s="5" t="s">
        <v>164</v>
      </c>
      <c r="B151" s="5">
        <f t="shared" si="10"/>
        <v>1</v>
      </c>
      <c r="C151" s="3">
        <v>45298.208333333336</v>
      </c>
      <c r="D151" s="5" t="s">
        <v>1176</v>
      </c>
      <c r="E151" s="5" t="s">
        <v>1174</v>
      </c>
      <c r="F151" t="s">
        <v>1164</v>
      </c>
      <c r="G151" s="5">
        <f t="shared" si="11"/>
        <v>12</v>
      </c>
      <c r="H151" s="5" t="str">
        <f t="shared" si="12"/>
        <v>Winter</v>
      </c>
      <c r="I151" s="5" t="s">
        <v>2028</v>
      </c>
      <c r="J151" s="5">
        <v>863</v>
      </c>
      <c r="K151" s="5">
        <v>4354</v>
      </c>
      <c r="L151" s="5">
        <f t="shared" si="13"/>
        <v>0.42043259945925066</v>
      </c>
      <c r="M151" s="5">
        <f t="shared" si="14"/>
        <v>3674</v>
      </c>
      <c r="N151" s="5">
        <v>680</v>
      </c>
      <c r="O151" s="5">
        <v>26</v>
      </c>
      <c r="P151" s="5" t="str">
        <f>IF(O151&lt;=0, "Invalid - ≤ 0", IF(O151&gt;50, "Invalid - &gt;50", "W Pass"))</f>
        <v>W Pass</v>
      </c>
      <c r="Q151" s="5" t="s">
        <v>2035</v>
      </c>
      <c r="R151" s="5" t="s">
        <v>2038</v>
      </c>
      <c r="S151" s="5" t="s">
        <v>2045</v>
      </c>
      <c r="T151" s="5" t="s">
        <v>2094</v>
      </c>
      <c r="U151" s="5" t="s">
        <v>2097</v>
      </c>
      <c r="V151" s="5">
        <v>0</v>
      </c>
      <c r="W151" s="5" t="str">
        <f>T151&amp;"_"&amp;U151</f>
        <v>Central_External</v>
      </c>
      <c r="X151" s="5">
        <f>(D151 - E151)*24</f>
        <v>2.0000000000582077</v>
      </c>
      <c r="Y151" s="5">
        <f>IF(D151&lt;=E151, 1, 0)</f>
        <v>0</v>
      </c>
    </row>
    <row r="152" spans="1:25" x14ac:dyDescent="0.35">
      <c r="A152" s="5" t="s">
        <v>165</v>
      </c>
      <c r="B152" s="5">
        <f t="shared" si="10"/>
        <v>1</v>
      </c>
      <c r="C152" s="3">
        <v>45298.25</v>
      </c>
      <c r="D152" s="5" t="s">
        <v>1177</v>
      </c>
      <c r="E152" s="5" t="s">
        <v>1175</v>
      </c>
      <c r="F152" t="s">
        <v>1165</v>
      </c>
      <c r="G152" s="5">
        <f t="shared" si="11"/>
        <v>12</v>
      </c>
      <c r="H152" s="5" t="str">
        <f t="shared" si="12"/>
        <v>Winter</v>
      </c>
      <c r="I152" s="5" t="s">
        <v>2029</v>
      </c>
      <c r="J152" s="5">
        <v>500</v>
      </c>
      <c r="K152" s="5">
        <v>1748</v>
      </c>
      <c r="L152" s="5">
        <f t="shared" si="13"/>
        <v>0.29133333333333333</v>
      </c>
      <c r="M152" s="5">
        <f t="shared" si="14"/>
        <v>1554</v>
      </c>
      <c r="N152" s="5">
        <v>194</v>
      </c>
      <c r="O152" s="5">
        <v>4</v>
      </c>
      <c r="P152" s="5" t="str">
        <f>IF(O152&lt;=0, "Invalid - ≤ 0", IF(O152&gt;50, "Invalid - &gt;50", "W Pass"))</f>
        <v>W Pass</v>
      </c>
      <c r="Q152" s="5" t="s">
        <v>2035</v>
      </c>
      <c r="R152" s="5" t="s">
        <v>2039</v>
      </c>
      <c r="S152" s="5" t="s">
        <v>2078</v>
      </c>
      <c r="T152" s="5" t="s">
        <v>2092</v>
      </c>
      <c r="U152" s="5" t="s">
        <v>2096</v>
      </c>
      <c r="V152" s="5">
        <v>0</v>
      </c>
      <c r="W152" s="5" t="str">
        <f>T152&amp;"_"&amp;U152</f>
        <v>West_Internal</v>
      </c>
      <c r="X152" s="5">
        <f>(D152 - E152)*24</f>
        <v>2.0000000000582077</v>
      </c>
      <c r="Y152" s="5">
        <f>IF(D152&lt;=E152, 1, 0)</f>
        <v>0</v>
      </c>
    </row>
    <row r="153" spans="1:25" x14ac:dyDescent="0.35">
      <c r="A153" s="5" t="s">
        <v>166</v>
      </c>
      <c r="B153" s="5">
        <f t="shared" si="10"/>
        <v>1</v>
      </c>
      <c r="C153" s="3">
        <v>45298.291666666664</v>
      </c>
      <c r="D153" s="5" t="s">
        <v>1178</v>
      </c>
      <c r="E153" s="5" t="s">
        <v>1176</v>
      </c>
      <c r="F153" t="s">
        <v>1166</v>
      </c>
      <c r="G153" s="5">
        <f t="shared" si="11"/>
        <v>12</v>
      </c>
      <c r="H153" s="5" t="str">
        <f t="shared" si="12"/>
        <v>Winter</v>
      </c>
      <c r="I153" s="5" t="s">
        <v>2032</v>
      </c>
      <c r="J153" s="5">
        <v>348</v>
      </c>
      <c r="K153" s="5">
        <v>2491</v>
      </c>
      <c r="L153" s="5">
        <f t="shared" si="13"/>
        <v>0.59650383141762453</v>
      </c>
      <c r="M153" s="5">
        <f t="shared" si="14"/>
        <v>2073</v>
      </c>
      <c r="N153" s="5">
        <v>418</v>
      </c>
      <c r="O153" s="5">
        <v>29</v>
      </c>
      <c r="P153" s="5" t="str">
        <f>IF(O153&lt;=0, "Invalid - ≤ 0", IF(O153&gt;50, "Invalid - &gt;50", "W Pass"))</f>
        <v>W Pass</v>
      </c>
      <c r="Q153" s="5" t="s">
        <v>2034</v>
      </c>
      <c r="R153" s="5" t="s">
        <v>2039</v>
      </c>
      <c r="S153" s="5" t="s">
        <v>2073</v>
      </c>
      <c r="T153" s="5" t="s">
        <v>2093</v>
      </c>
      <c r="U153" s="5" t="s">
        <v>2096</v>
      </c>
      <c r="V153" s="5">
        <v>4.5</v>
      </c>
      <c r="W153" s="5" t="str">
        <f>T153&amp;"_"&amp;U153</f>
        <v>East_Internal</v>
      </c>
      <c r="X153" s="5">
        <f>(D153 - E153)*24</f>
        <v>1.9999999998835847</v>
      </c>
      <c r="Y153" s="5">
        <f>IF(D153&lt;=E153, 1, 0)</f>
        <v>0</v>
      </c>
    </row>
    <row r="154" spans="1:25" x14ac:dyDescent="0.35">
      <c r="A154" s="5" t="s">
        <v>167</v>
      </c>
      <c r="B154" s="5">
        <f t="shared" si="10"/>
        <v>1</v>
      </c>
      <c r="C154" s="3">
        <v>45298.333333333336</v>
      </c>
      <c r="D154" s="5" t="s">
        <v>1179</v>
      </c>
      <c r="E154" s="5" t="s">
        <v>1177</v>
      </c>
      <c r="F154" t="s">
        <v>1167</v>
      </c>
      <c r="G154" s="5">
        <f t="shared" si="11"/>
        <v>12</v>
      </c>
      <c r="H154" s="5" t="str">
        <f t="shared" si="12"/>
        <v>Winter</v>
      </c>
      <c r="I154" s="5" t="s">
        <v>2027</v>
      </c>
      <c r="J154" s="5">
        <v>305</v>
      </c>
      <c r="K154" s="5">
        <v>3457</v>
      </c>
      <c r="L154" s="5">
        <f t="shared" si="13"/>
        <v>0.94453551912568301</v>
      </c>
      <c r="M154" s="5">
        <f t="shared" si="14"/>
        <v>3049</v>
      </c>
      <c r="N154" s="5">
        <v>408</v>
      </c>
      <c r="O154" s="5">
        <v>21</v>
      </c>
      <c r="P154" s="5" t="str">
        <f>IF(O154&lt;=0, "Invalid - ≤ 0", IF(O154&gt;50, "Invalid - &gt;50", "W Pass"))</f>
        <v>W Pass</v>
      </c>
      <c r="Q154" s="5" t="s">
        <v>2035</v>
      </c>
      <c r="R154" s="5" t="s">
        <v>2038</v>
      </c>
      <c r="S154" s="5" t="s">
        <v>2049</v>
      </c>
      <c r="T154" s="5" t="s">
        <v>2093</v>
      </c>
      <c r="U154" s="5" t="s">
        <v>2096</v>
      </c>
      <c r="V154" s="5">
        <v>0</v>
      </c>
      <c r="W154" s="5" t="str">
        <f>T154&amp;"_"&amp;U154</f>
        <v>East_Internal</v>
      </c>
      <c r="X154" s="5">
        <f>(D154 - E154)*24</f>
        <v>2.0000000000582077</v>
      </c>
      <c r="Y154" s="5">
        <f>IF(D154&lt;=E154, 1, 0)</f>
        <v>0</v>
      </c>
    </row>
    <row r="155" spans="1:25" x14ac:dyDescent="0.35">
      <c r="A155" s="5" t="s">
        <v>168</v>
      </c>
      <c r="B155" s="5">
        <f t="shared" si="10"/>
        <v>1</v>
      </c>
      <c r="C155" s="3">
        <v>45298.375</v>
      </c>
      <c r="D155" s="5" t="s">
        <v>1180</v>
      </c>
      <c r="E155" s="5" t="s">
        <v>1178</v>
      </c>
      <c r="F155" t="s">
        <v>1168</v>
      </c>
      <c r="G155" s="5">
        <f t="shared" si="11"/>
        <v>12</v>
      </c>
      <c r="H155" s="5" t="str">
        <f t="shared" si="12"/>
        <v>Winter</v>
      </c>
      <c r="I155" s="5" t="s">
        <v>2028</v>
      </c>
      <c r="J155" s="5">
        <v>96</v>
      </c>
      <c r="K155" s="5">
        <v>905</v>
      </c>
      <c r="L155" s="5">
        <f t="shared" si="13"/>
        <v>0.78559027777777779</v>
      </c>
      <c r="M155" s="5">
        <f t="shared" si="14"/>
        <v>212</v>
      </c>
      <c r="N155" s="5">
        <v>693</v>
      </c>
      <c r="O155" s="5">
        <v>21</v>
      </c>
      <c r="P155" s="5" t="str">
        <f>IF(O155&lt;=0, "Invalid - ≤ 0", IF(O155&gt;50, "Invalid - &gt;50", "W Pass"))</f>
        <v>W Pass</v>
      </c>
      <c r="Q155" s="5" t="s">
        <v>2033</v>
      </c>
      <c r="R155" s="5" t="s">
        <v>2037</v>
      </c>
      <c r="S155" s="5" t="s">
        <v>2042</v>
      </c>
      <c r="T155" s="5" t="s">
        <v>2091</v>
      </c>
      <c r="U155" s="5" t="s">
        <v>2096</v>
      </c>
      <c r="V155" s="5">
        <v>4.7</v>
      </c>
      <c r="W155" s="5" t="str">
        <f>T155&amp;"_"&amp;U155</f>
        <v>South_Internal</v>
      </c>
      <c r="X155" s="5">
        <f>(D155 - E155)*24</f>
        <v>2.0000000000582077</v>
      </c>
      <c r="Y155" s="5">
        <f>IF(D155&lt;=E155, 1, 0)</f>
        <v>0</v>
      </c>
    </row>
    <row r="156" spans="1:25" x14ac:dyDescent="0.35">
      <c r="A156" s="5" t="s">
        <v>169</v>
      </c>
      <c r="B156" s="5">
        <f t="shared" si="10"/>
        <v>1</v>
      </c>
      <c r="C156" s="3">
        <v>45298.416666666664</v>
      </c>
      <c r="D156" s="5" t="s">
        <v>1181</v>
      </c>
      <c r="E156" s="5" t="s">
        <v>1179</v>
      </c>
      <c r="F156" t="s">
        <v>1169</v>
      </c>
      <c r="G156" s="5">
        <f t="shared" si="11"/>
        <v>12</v>
      </c>
      <c r="H156" s="5" t="str">
        <f t="shared" si="12"/>
        <v>Winter</v>
      </c>
      <c r="I156" s="5" t="s">
        <v>2029</v>
      </c>
      <c r="J156" s="5">
        <v>220</v>
      </c>
      <c r="K156" s="5">
        <v>1569</v>
      </c>
      <c r="L156" s="5">
        <f t="shared" si="13"/>
        <v>0.59431818181818186</v>
      </c>
      <c r="M156" s="5">
        <f t="shared" si="14"/>
        <v>1345</v>
      </c>
      <c r="N156" s="5">
        <v>224</v>
      </c>
      <c r="O156" s="5">
        <v>19</v>
      </c>
      <c r="P156" s="5" t="str">
        <f>IF(O156&lt;=0, "Invalid - ≤ 0", IF(O156&gt;50, "Invalid - &gt;50", "W Pass"))</f>
        <v>W Pass</v>
      </c>
      <c r="Q156" s="5" t="s">
        <v>2034</v>
      </c>
      <c r="R156" s="5" t="s">
        <v>2039</v>
      </c>
      <c r="S156" s="5" t="s">
        <v>2070</v>
      </c>
      <c r="T156" s="5" t="s">
        <v>2091</v>
      </c>
      <c r="U156" s="5" t="s">
        <v>2097</v>
      </c>
      <c r="V156" s="5">
        <v>3.8</v>
      </c>
      <c r="W156" s="5" t="str">
        <f>T156&amp;"_"&amp;U156</f>
        <v>South_External</v>
      </c>
      <c r="X156" s="5">
        <f>(D156 - E156)*24</f>
        <v>1.9999999998835847</v>
      </c>
      <c r="Y156" s="5">
        <f>IF(D156&lt;=E156, 1, 0)</f>
        <v>0</v>
      </c>
    </row>
    <row r="157" spans="1:25" x14ac:dyDescent="0.35">
      <c r="A157" s="5" t="s">
        <v>170</v>
      </c>
      <c r="B157" s="5">
        <f t="shared" si="10"/>
        <v>1</v>
      </c>
      <c r="C157" s="3">
        <v>45298.458333333336</v>
      </c>
      <c r="D157" s="5" t="s">
        <v>1182</v>
      </c>
      <c r="E157" s="5" t="s">
        <v>1180</v>
      </c>
      <c r="F157" t="s">
        <v>1170</v>
      </c>
      <c r="G157" s="5">
        <f t="shared" si="11"/>
        <v>12</v>
      </c>
      <c r="H157" s="5" t="str">
        <f t="shared" si="12"/>
        <v>Winter</v>
      </c>
      <c r="I157" s="5" t="s">
        <v>2030</v>
      </c>
      <c r="J157" s="5">
        <v>326</v>
      </c>
      <c r="K157" s="5">
        <v>4767</v>
      </c>
      <c r="L157" s="5">
        <f t="shared" si="13"/>
        <v>1.218558282208589</v>
      </c>
      <c r="M157" s="5">
        <f t="shared" si="14"/>
        <v>4576</v>
      </c>
      <c r="N157" s="5">
        <v>191</v>
      </c>
      <c r="O157" s="5">
        <v>13</v>
      </c>
      <c r="P157" s="5" t="str">
        <f>IF(O157&lt;=0, "Invalid - ≤ 0", IF(O157&gt;50, "Invalid - &gt;50", "W Pass"))</f>
        <v>W Pass</v>
      </c>
      <c r="Q157" s="5" t="s">
        <v>2034</v>
      </c>
      <c r="R157" s="5" t="s">
        <v>2038</v>
      </c>
      <c r="S157" s="5" t="s">
        <v>2060</v>
      </c>
      <c r="T157" s="5" t="s">
        <v>2093</v>
      </c>
      <c r="U157" s="5" t="s">
        <v>2096</v>
      </c>
      <c r="V157" s="5">
        <v>4.5</v>
      </c>
      <c r="W157" s="5" t="str">
        <f>T157&amp;"_"&amp;U157</f>
        <v>East_Internal</v>
      </c>
      <c r="X157" s="5">
        <f>(D157 - E157)*24</f>
        <v>2.0000000000582077</v>
      </c>
      <c r="Y157" s="5">
        <f>IF(D157&lt;=E157, 1, 0)</f>
        <v>0</v>
      </c>
    </row>
    <row r="158" spans="1:25" x14ac:dyDescent="0.35">
      <c r="A158" s="5" t="s">
        <v>171</v>
      </c>
      <c r="B158" s="5">
        <f t="shared" si="10"/>
        <v>1</v>
      </c>
      <c r="C158" s="3">
        <v>45298.5</v>
      </c>
      <c r="D158" s="5" t="s">
        <v>1183</v>
      </c>
      <c r="E158" s="5" t="s">
        <v>1181</v>
      </c>
      <c r="F158" t="s">
        <v>1171</v>
      </c>
      <c r="G158" s="5">
        <f t="shared" si="11"/>
        <v>12</v>
      </c>
      <c r="H158" s="5" t="str">
        <f t="shared" si="12"/>
        <v>Winter</v>
      </c>
      <c r="I158" s="5" t="s">
        <v>2029</v>
      </c>
      <c r="J158" s="5">
        <v>387</v>
      </c>
      <c r="K158" s="5">
        <v>3197</v>
      </c>
      <c r="L158" s="5">
        <f t="shared" si="13"/>
        <v>0.68841515934539188</v>
      </c>
      <c r="M158" s="5">
        <f t="shared" si="14"/>
        <v>3048</v>
      </c>
      <c r="N158" s="5">
        <v>149</v>
      </c>
      <c r="O158" s="5">
        <v>9</v>
      </c>
      <c r="P158" s="5" t="str">
        <f>IF(O158&lt;=0, "Invalid - ≤ 0", IF(O158&gt;50, "Invalid - &gt;50", "W Pass"))</f>
        <v>W Pass</v>
      </c>
      <c r="Q158" s="5" t="s">
        <v>2035</v>
      </c>
      <c r="R158" s="5" t="s">
        <v>2037</v>
      </c>
      <c r="S158" s="5" t="s">
        <v>2058</v>
      </c>
      <c r="T158" s="5" t="s">
        <v>2094</v>
      </c>
      <c r="U158" s="5" t="s">
        <v>2097</v>
      </c>
      <c r="V158" s="5">
        <v>4.7</v>
      </c>
      <c r="W158" s="5" t="str">
        <f>T158&amp;"_"&amp;U158</f>
        <v>Central_External</v>
      </c>
      <c r="X158" s="5">
        <f>(D158 - E158)*24</f>
        <v>2.0000000000582077</v>
      </c>
      <c r="Y158" s="5">
        <f>IF(D158&lt;=E158, 1, 0)</f>
        <v>0</v>
      </c>
    </row>
    <row r="159" spans="1:25" x14ac:dyDescent="0.35">
      <c r="A159" s="5" t="s">
        <v>172</v>
      </c>
      <c r="B159" s="5">
        <f t="shared" si="10"/>
        <v>1</v>
      </c>
      <c r="C159" s="3">
        <v>45298.541666666664</v>
      </c>
      <c r="D159" s="5" t="s">
        <v>1184</v>
      </c>
      <c r="E159" s="5" t="s">
        <v>1182</v>
      </c>
      <c r="F159" t="s">
        <v>1172</v>
      </c>
      <c r="G159" s="5">
        <f t="shared" si="11"/>
        <v>12</v>
      </c>
      <c r="H159" s="5" t="str">
        <f t="shared" si="12"/>
        <v>Winter</v>
      </c>
      <c r="I159" s="5" t="s">
        <v>2029</v>
      </c>
      <c r="J159" s="5">
        <v>242</v>
      </c>
      <c r="K159" s="5">
        <v>2302</v>
      </c>
      <c r="L159" s="5">
        <f t="shared" si="13"/>
        <v>0.79269972451790638</v>
      </c>
      <c r="M159" s="5">
        <f t="shared" si="14"/>
        <v>1767</v>
      </c>
      <c r="N159" s="5">
        <v>535</v>
      </c>
      <c r="O159" s="5">
        <v>26</v>
      </c>
      <c r="P159" s="5" t="str">
        <f>IF(O159&lt;=0, "Invalid - ≤ 0", IF(O159&gt;50, "Invalid - &gt;50", "W Pass"))</f>
        <v>W Pass</v>
      </c>
      <c r="Q159" s="5" t="s">
        <v>2035</v>
      </c>
      <c r="R159" s="5" t="s">
        <v>2038</v>
      </c>
      <c r="S159" s="5" t="s">
        <v>2081</v>
      </c>
      <c r="T159" s="5" t="s">
        <v>2095</v>
      </c>
      <c r="U159" s="5" t="s">
        <v>2097</v>
      </c>
      <c r="V159" s="5">
        <v>4.7</v>
      </c>
      <c r="W159" s="5" t="str">
        <f>T159&amp;"_"&amp;U159</f>
        <v>North_External</v>
      </c>
      <c r="X159" s="5">
        <f>(D159 - E159)*24</f>
        <v>1.9999999998835847</v>
      </c>
      <c r="Y159" s="5">
        <f>IF(D159&lt;=E159, 1, 0)</f>
        <v>0</v>
      </c>
    </row>
    <row r="160" spans="1:25" x14ac:dyDescent="0.35">
      <c r="A160" s="5" t="s">
        <v>173</v>
      </c>
      <c r="B160" s="5">
        <f t="shared" si="10"/>
        <v>1</v>
      </c>
      <c r="C160" s="3">
        <v>45298.583333333336</v>
      </c>
      <c r="D160" s="5" t="s">
        <v>1185</v>
      </c>
      <c r="E160" s="5" t="s">
        <v>1183</v>
      </c>
      <c r="F160" t="s">
        <v>1173</v>
      </c>
      <c r="G160" s="5">
        <f t="shared" si="11"/>
        <v>12</v>
      </c>
      <c r="H160" s="5" t="str">
        <f t="shared" si="12"/>
        <v>Winter</v>
      </c>
      <c r="I160" s="5" t="s">
        <v>2032</v>
      </c>
      <c r="J160" s="5">
        <v>96</v>
      </c>
      <c r="K160" s="5">
        <v>4846</v>
      </c>
      <c r="L160" s="5">
        <f t="shared" si="13"/>
        <v>4.2065972222222223</v>
      </c>
      <c r="M160" s="5">
        <f t="shared" si="14"/>
        <v>4458</v>
      </c>
      <c r="N160" s="5">
        <v>388</v>
      </c>
      <c r="O160" s="5">
        <v>27</v>
      </c>
      <c r="P160" s="5" t="str">
        <f>IF(O160&lt;=0, "Invalid - ≤ 0", IF(O160&gt;50, "Invalid - &gt;50", "W Pass"))</f>
        <v>W Pass</v>
      </c>
      <c r="Q160" s="5" t="s">
        <v>2034</v>
      </c>
      <c r="R160" s="5" t="s">
        <v>2038</v>
      </c>
      <c r="S160" s="5" t="s">
        <v>2049</v>
      </c>
      <c r="T160" s="5" t="s">
        <v>2091</v>
      </c>
      <c r="U160" s="5" t="s">
        <v>2097</v>
      </c>
      <c r="V160" s="5">
        <v>4.2</v>
      </c>
      <c r="W160" s="5" t="str">
        <f>T160&amp;"_"&amp;U160</f>
        <v>South_External</v>
      </c>
      <c r="X160" s="5">
        <f>(D160 - E160)*24</f>
        <v>2.0000000000582077</v>
      </c>
      <c r="Y160" s="5">
        <f>IF(D160&lt;=E160, 1, 0)</f>
        <v>0</v>
      </c>
    </row>
    <row r="161" spans="1:25" x14ac:dyDescent="0.35">
      <c r="A161" s="5" t="s">
        <v>174</v>
      </c>
      <c r="B161" s="5">
        <f t="shared" si="10"/>
        <v>1</v>
      </c>
      <c r="C161" s="3">
        <v>45298.625</v>
      </c>
      <c r="D161" s="5" t="s">
        <v>1186</v>
      </c>
      <c r="E161" s="5" t="s">
        <v>1184</v>
      </c>
      <c r="F161" t="s">
        <v>1174</v>
      </c>
      <c r="G161" s="5">
        <f t="shared" si="11"/>
        <v>12</v>
      </c>
      <c r="H161" s="5" t="str">
        <f t="shared" si="12"/>
        <v>Winter</v>
      </c>
      <c r="I161" s="5" t="s">
        <v>2027</v>
      </c>
      <c r="J161" s="5">
        <v>93</v>
      </c>
      <c r="K161" s="5">
        <v>3144</v>
      </c>
      <c r="L161" s="5">
        <f t="shared" si="13"/>
        <v>2.817204301075269</v>
      </c>
      <c r="M161" s="5">
        <f t="shared" si="14"/>
        <v>2690</v>
      </c>
      <c r="N161" s="5">
        <v>454</v>
      </c>
      <c r="O161" s="5">
        <v>12</v>
      </c>
      <c r="P161" s="5" t="str">
        <f>IF(O161&lt;=0, "Invalid - ≤ 0", IF(O161&gt;50, "Invalid - &gt;50", "W Pass"))</f>
        <v>W Pass</v>
      </c>
      <c r="Q161" s="5" t="s">
        <v>2033</v>
      </c>
      <c r="R161" s="5" t="s">
        <v>2039</v>
      </c>
      <c r="S161" s="5" t="s">
        <v>2064</v>
      </c>
      <c r="T161" s="5" t="s">
        <v>2093</v>
      </c>
      <c r="U161" s="5" t="s">
        <v>2096</v>
      </c>
      <c r="V161" s="5">
        <v>4</v>
      </c>
      <c r="W161" s="5" t="str">
        <f>T161&amp;"_"&amp;U161</f>
        <v>East_Internal</v>
      </c>
      <c r="X161" s="5">
        <f>(D161 - E161)*24</f>
        <v>2.0000000000582077</v>
      </c>
      <c r="Y161" s="5">
        <f>IF(D161&lt;=E161, 1, 0)</f>
        <v>0</v>
      </c>
    </row>
    <row r="162" spans="1:25" x14ac:dyDescent="0.35">
      <c r="A162" s="5" t="s">
        <v>175</v>
      </c>
      <c r="B162" s="5">
        <f t="shared" si="10"/>
        <v>1</v>
      </c>
      <c r="C162" s="3">
        <v>45298.666666666664</v>
      </c>
      <c r="D162" s="5" t="s">
        <v>1187</v>
      </c>
      <c r="E162" s="5" t="s">
        <v>1185</v>
      </c>
      <c r="F162" t="s">
        <v>1175</v>
      </c>
      <c r="G162" s="5">
        <f t="shared" si="11"/>
        <v>12</v>
      </c>
      <c r="H162" s="5" t="str">
        <f t="shared" si="12"/>
        <v>Winter</v>
      </c>
      <c r="I162" s="5" t="s">
        <v>2032</v>
      </c>
      <c r="J162" s="5">
        <v>398</v>
      </c>
      <c r="K162" s="5">
        <v>1934</v>
      </c>
      <c r="L162" s="5">
        <f t="shared" si="13"/>
        <v>0.40494137353433834</v>
      </c>
      <c r="M162" s="5">
        <f t="shared" si="14"/>
        <v>1216</v>
      </c>
      <c r="N162" s="5">
        <v>718</v>
      </c>
      <c r="O162" s="5">
        <v>24</v>
      </c>
      <c r="P162" s="5" t="str">
        <f>IF(O162&lt;=0, "Invalid - ≤ 0", IF(O162&gt;50, "Invalid - &gt;50", "W Pass"))</f>
        <v>W Pass</v>
      </c>
      <c r="Q162" s="5" t="s">
        <v>2035</v>
      </c>
      <c r="R162" s="5" t="s">
        <v>2039</v>
      </c>
      <c r="S162" s="5" t="s">
        <v>2048</v>
      </c>
      <c r="T162" s="5" t="s">
        <v>2093</v>
      </c>
      <c r="U162" s="5" t="s">
        <v>2096</v>
      </c>
      <c r="V162" s="5">
        <v>0</v>
      </c>
      <c r="W162" s="5" t="str">
        <f>T162&amp;"_"&amp;U162</f>
        <v>East_Internal</v>
      </c>
      <c r="X162" s="5">
        <f>(D162 - E162)*24</f>
        <v>1.9999999998835847</v>
      </c>
      <c r="Y162" s="5">
        <f>IF(D162&lt;=E162, 1, 0)</f>
        <v>0</v>
      </c>
    </row>
    <row r="163" spans="1:25" x14ac:dyDescent="0.35">
      <c r="A163" s="5" t="s">
        <v>176</v>
      </c>
      <c r="B163" s="5">
        <f t="shared" si="10"/>
        <v>1</v>
      </c>
      <c r="C163" s="3">
        <v>45298.708333333336</v>
      </c>
      <c r="D163" s="5" t="s">
        <v>1188</v>
      </c>
      <c r="E163" s="5" t="s">
        <v>1186</v>
      </c>
      <c r="F163" t="s">
        <v>1176</v>
      </c>
      <c r="G163" s="5">
        <f t="shared" si="11"/>
        <v>12</v>
      </c>
      <c r="H163" s="5" t="str">
        <f t="shared" si="12"/>
        <v>Winter</v>
      </c>
      <c r="I163" s="5" t="s">
        <v>2030</v>
      </c>
      <c r="J163" s="5">
        <v>999</v>
      </c>
      <c r="K163" s="5">
        <v>3232</v>
      </c>
      <c r="L163" s="5">
        <f t="shared" si="13"/>
        <v>0.26960293626960291</v>
      </c>
      <c r="M163" s="5">
        <f t="shared" si="14"/>
        <v>2524</v>
      </c>
      <c r="N163" s="5">
        <v>708</v>
      </c>
      <c r="O163" s="5">
        <v>24</v>
      </c>
      <c r="P163" s="5" t="str">
        <f>IF(O163&lt;=0, "Invalid - ≤ 0", IF(O163&gt;50, "Invalid - &gt;50", "W Pass"))</f>
        <v>W Pass</v>
      </c>
      <c r="Q163" s="5" t="s">
        <v>2033</v>
      </c>
      <c r="R163" s="5" t="s">
        <v>2039</v>
      </c>
      <c r="S163" s="5" t="s">
        <v>2043</v>
      </c>
      <c r="T163" s="5" t="s">
        <v>2093</v>
      </c>
      <c r="U163" s="5" t="s">
        <v>2096</v>
      </c>
      <c r="V163" s="5">
        <v>3.8</v>
      </c>
      <c r="W163" s="5" t="str">
        <f>T163&amp;"_"&amp;U163</f>
        <v>East_Internal</v>
      </c>
      <c r="X163" s="5">
        <f>(D163 - E163)*24</f>
        <v>2.0000000000582077</v>
      </c>
      <c r="Y163" s="5">
        <f>IF(D163&lt;=E163, 1, 0)</f>
        <v>0</v>
      </c>
    </row>
    <row r="164" spans="1:25" x14ac:dyDescent="0.35">
      <c r="A164" s="5" t="s">
        <v>177</v>
      </c>
      <c r="B164" s="5">
        <f t="shared" si="10"/>
        <v>1</v>
      </c>
      <c r="C164" s="3">
        <v>45298.75</v>
      </c>
      <c r="D164" s="5" t="s">
        <v>1189</v>
      </c>
      <c r="E164" s="5" t="s">
        <v>1187</v>
      </c>
      <c r="F164" t="s">
        <v>1177</v>
      </c>
      <c r="G164" s="5">
        <f t="shared" si="11"/>
        <v>12</v>
      </c>
      <c r="H164" s="5" t="str">
        <f t="shared" si="12"/>
        <v>Winter</v>
      </c>
      <c r="I164" s="5" t="s">
        <v>2031</v>
      </c>
      <c r="J164" s="5">
        <v>729</v>
      </c>
      <c r="K164" s="5">
        <v>563</v>
      </c>
      <c r="L164" s="5">
        <f t="shared" si="13"/>
        <v>6.4357567443987199E-2</v>
      </c>
      <c r="M164" s="5">
        <f t="shared" si="14"/>
        <v>105</v>
      </c>
      <c r="N164" s="5">
        <v>458</v>
      </c>
      <c r="O164" s="5">
        <v>21</v>
      </c>
      <c r="P164" s="5" t="str">
        <f>IF(O164&lt;=0, "Invalid - ≤ 0", IF(O164&gt;50, "Invalid - &gt;50", "W Pass"))</f>
        <v>W Pass</v>
      </c>
      <c r="Q164" s="5" t="s">
        <v>2034</v>
      </c>
      <c r="R164" s="5" t="s">
        <v>2038</v>
      </c>
      <c r="S164" s="5" t="s">
        <v>2046</v>
      </c>
      <c r="T164" s="5" t="s">
        <v>2094</v>
      </c>
      <c r="U164" s="5" t="s">
        <v>2097</v>
      </c>
      <c r="V164" s="5">
        <v>3.8</v>
      </c>
      <c r="W164" s="5" t="str">
        <f>T164&amp;"_"&amp;U164</f>
        <v>Central_External</v>
      </c>
      <c r="X164" s="5">
        <f>(D164 - E164)*24</f>
        <v>2.0000000000582077</v>
      </c>
      <c r="Y164" s="5">
        <f>IF(D164&lt;=E164, 1, 0)</f>
        <v>0</v>
      </c>
    </row>
    <row r="165" spans="1:25" x14ac:dyDescent="0.35">
      <c r="A165" s="5" t="s">
        <v>178</v>
      </c>
      <c r="B165" s="5">
        <f t="shared" si="10"/>
        <v>1</v>
      </c>
      <c r="C165" s="3">
        <v>45298.791666666664</v>
      </c>
      <c r="D165" s="5" t="s">
        <v>1190</v>
      </c>
      <c r="E165" s="5" t="s">
        <v>1188</v>
      </c>
      <c r="F165" t="s">
        <v>1178</v>
      </c>
      <c r="G165" s="5">
        <f t="shared" si="11"/>
        <v>12</v>
      </c>
      <c r="H165" s="5" t="str">
        <f t="shared" si="12"/>
        <v>Winter</v>
      </c>
      <c r="I165" s="5" t="s">
        <v>2029</v>
      </c>
      <c r="J165" s="5">
        <v>58</v>
      </c>
      <c r="K165" s="5">
        <v>734</v>
      </c>
      <c r="L165" s="5">
        <f t="shared" si="13"/>
        <v>1.0545977011494252</v>
      </c>
      <c r="M165" s="5">
        <f t="shared" si="14"/>
        <v>439</v>
      </c>
      <c r="N165" s="5">
        <v>295</v>
      </c>
      <c r="O165" s="5">
        <v>8</v>
      </c>
      <c r="P165" s="5" t="str">
        <f>IF(O165&lt;=0, "Invalid - ≤ 0", IF(O165&gt;50, "Invalid - &gt;50", "W Pass"))</f>
        <v>W Pass</v>
      </c>
      <c r="Q165" s="5" t="s">
        <v>2036</v>
      </c>
      <c r="R165" s="5" t="s">
        <v>2037</v>
      </c>
      <c r="S165" s="5" t="s">
        <v>2090</v>
      </c>
      <c r="T165" s="5" t="s">
        <v>2091</v>
      </c>
      <c r="U165" s="5" t="s">
        <v>2096</v>
      </c>
      <c r="V165" s="5">
        <v>4.5</v>
      </c>
      <c r="W165" s="5" t="str">
        <f>T165&amp;"_"&amp;U165</f>
        <v>South_Internal</v>
      </c>
      <c r="X165" s="5">
        <f>(D165 - E165)*24</f>
        <v>1.9999999998835847</v>
      </c>
      <c r="Y165" s="5">
        <f>IF(D165&lt;=E165, 1, 0)</f>
        <v>0</v>
      </c>
    </row>
    <row r="166" spans="1:25" x14ac:dyDescent="0.35">
      <c r="A166" s="5" t="s">
        <v>179</v>
      </c>
      <c r="B166" s="5">
        <f t="shared" si="10"/>
        <v>1</v>
      </c>
      <c r="C166" s="3">
        <v>45298.833333333336</v>
      </c>
      <c r="D166" s="5" t="s">
        <v>1191</v>
      </c>
      <c r="E166" s="5" t="s">
        <v>1189</v>
      </c>
      <c r="F166" t="s">
        <v>1179</v>
      </c>
      <c r="G166" s="5">
        <f t="shared" si="11"/>
        <v>12</v>
      </c>
      <c r="H166" s="5" t="str">
        <f t="shared" si="12"/>
        <v>Winter</v>
      </c>
      <c r="I166" s="5" t="s">
        <v>2028</v>
      </c>
      <c r="J166" s="5">
        <v>772</v>
      </c>
      <c r="K166" s="5">
        <v>1335</v>
      </c>
      <c r="L166" s="5">
        <f t="shared" si="13"/>
        <v>0.14410621761658032</v>
      </c>
      <c r="M166" s="5">
        <f t="shared" si="14"/>
        <v>765</v>
      </c>
      <c r="N166" s="5">
        <v>570</v>
      </c>
      <c r="O166" s="5">
        <v>2</v>
      </c>
      <c r="P166" s="5" t="str">
        <f>IF(O166&lt;=0, "Invalid - ≤ 0", IF(O166&gt;50, "Invalid - &gt;50", "W Pass"))</f>
        <v>W Pass</v>
      </c>
      <c r="Q166" s="5" t="s">
        <v>2035</v>
      </c>
      <c r="R166" s="5" t="s">
        <v>2039</v>
      </c>
      <c r="S166" s="5" t="s">
        <v>2049</v>
      </c>
      <c r="T166" s="5" t="s">
        <v>2093</v>
      </c>
      <c r="U166" s="5" t="s">
        <v>2097</v>
      </c>
      <c r="V166" s="5">
        <v>4</v>
      </c>
      <c r="W166" s="5" t="str">
        <f>T166&amp;"_"&amp;U166</f>
        <v>East_External</v>
      </c>
      <c r="X166" s="5">
        <f>(D166 - E166)*24</f>
        <v>2.0000000000582077</v>
      </c>
      <c r="Y166" s="5">
        <f>IF(D166&lt;=E166, 1, 0)</f>
        <v>0</v>
      </c>
    </row>
    <row r="167" spans="1:25" x14ac:dyDescent="0.35">
      <c r="A167" s="5" t="s">
        <v>180</v>
      </c>
      <c r="B167" s="5">
        <f t="shared" si="10"/>
        <v>1</v>
      </c>
      <c r="C167" s="3">
        <v>45298.875</v>
      </c>
      <c r="D167" s="5" t="s">
        <v>1192</v>
      </c>
      <c r="E167" s="5" t="s">
        <v>1190</v>
      </c>
      <c r="F167" t="s">
        <v>1180</v>
      </c>
      <c r="G167" s="5">
        <f t="shared" si="11"/>
        <v>12</v>
      </c>
      <c r="H167" s="5" t="str">
        <f t="shared" si="12"/>
        <v>Winter</v>
      </c>
      <c r="I167" s="5" t="s">
        <v>2030</v>
      </c>
      <c r="J167" s="5">
        <v>584</v>
      </c>
      <c r="K167" s="5">
        <v>1657</v>
      </c>
      <c r="L167" s="5">
        <f t="shared" si="13"/>
        <v>0.23644406392694065</v>
      </c>
      <c r="M167" s="5">
        <f t="shared" si="14"/>
        <v>1205</v>
      </c>
      <c r="N167" s="5">
        <v>452</v>
      </c>
      <c r="O167" s="5">
        <v>24</v>
      </c>
      <c r="P167" s="5" t="str">
        <f>IF(O167&lt;=0, "Invalid - ≤ 0", IF(O167&gt;50, "Invalid - &gt;50", "W Pass"))</f>
        <v>W Pass</v>
      </c>
      <c r="Q167" s="5" t="s">
        <v>2033</v>
      </c>
      <c r="R167" s="5" t="s">
        <v>2039</v>
      </c>
      <c r="S167" s="5" t="s">
        <v>2090</v>
      </c>
      <c r="T167" s="5" t="s">
        <v>2092</v>
      </c>
      <c r="U167" s="5" t="s">
        <v>2096</v>
      </c>
      <c r="V167" s="5">
        <v>4.2</v>
      </c>
      <c r="W167" s="5" t="str">
        <f>T167&amp;"_"&amp;U167</f>
        <v>West_Internal</v>
      </c>
      <c r="X167" s="5">
        <f>(D167 - E167)*24</f>
        <v>2.0000000000582077</v>
      </c>
      <c r="Y167" s="5">
        <f>IF(D167&lt;=E167, 1, 0)</f>
        <v>0</v>
      </c>
    </row>
    <row r="168" spans="1:25" x14ac:dyDescent="0.35">
      <c r="A168" s="5" t="s">
        <v>181</v>
      </c>
      <c r="B168" s="5">
        <f t="shared" si="10"/>
        <v>1</v>
      </c>
      <c r="C168" s="3">
        <v>45298.916666666664</v>
      </c>
      <c r="D168" s="5" t="s">
        <v>1193</v>
      </c>
      <c r="E168" s="5" t="s">
        <v>1191</v>
      </c>
      <c r="F168" t="s">
        <v>1181</v>
      </c>
      <c r="G168" s="5">
        <f t="shared" si="11"/>
        <v>12</v>
      </c>
      <c r="H168" s="5" t="str">
        <f t="shared" si="12"/>
        <v>Winter</v>
      </c>
      <c r="I168" s="5" t="s">
        <v>2027</v>
      </c>
      <c r="J168" s="5">
        <v>847</v>
      </c>
      <c r="K168" s="5">
        <v>4151</v>
      </c>
      <c r="L168" s="5">
        <f t="shared" si="13"/>
        <v>0.4084022038567493</v>
      </c>
      <c r="M168" s="5">
        <f t="shared" si="14"/>
        <v>3948</v>
      </c>
      <c r="N168" s="5">
        <v>203</v>
      </c>
      <c r="O168" s="5">
        <v>8</v>
      </c>
      <c r="P168" s="5" t="str">
        <f>IF(O168&lt;=0, "Invalid - ≤ 0", IF(O168&gt;50, "Invalid - &gt;50", "W Pass"))</f>
        <v>W Pass</v>
      </c>
      <c r="Q168" s="5" t="s">
        <v>2036</v>
      </c>
      <c r="R168" s="5" t="s">
        <v>2040</v>
      </c>
      <c r="S168" s="5" t="s">
        <v>2051</v>
      </c>
      <c r="T168" s="5" t="s">
        <v>2095</v>
      </c>
      <c r="U168" s="5" t="s">
        <v>2096</v>
      </c>
      <c r="V168" s="5">
        <v>4.2</v>
      </c>
      <c r="W168" s="5" t="str">
        <f>T168&amp;"_"&amp;U168</f>
        <v>North_Internal</v>
      </c>
      <c r="X168" s="5">
        <f>(D168 - E168)*24</f>
        <v>1.9999999998835847</v>
      </c>
      <c r="Y168" s="5">
        <f>IF(D168&lt;=E168, 1, 0)</f>
        <v>0</v>
      </c>
    </row>
    <row r="169" spans="1:25" x14ac:dyDescent="0.35">
      <c r="A169" s="5" t="s">
        <v>182</v>
      </c>
      <c r="B169" s="5">
        <f t="shared" si="10"/>
        <v>1</v>
      </c>
      <c r="C169" s="3">
        <v>45298.958333333336</v>
      </c>
      <c r="D169" s="5" t="s">
        <v>1194</v>
      </c>
      <c r="E169" s="5" t="s">
        <v>1192</v>
      </c>
      <c r="F169" t="s">
        <v>1182</v>
      </c>
      <c r="G169" s="5">
        <f t="shared" si="11"/>
        <v>12</v>
      </c>
      <c r="H169" s="5" t="str">
        <f t="shared" si="12"/>
        <v>Winter</v>
      </c>
      <c r="I169" s="5" t="s">
        <v>2030</v>
      </c>
      <c r="J169" s="5">
        <v>339</v>
      </c>
      <c r="K169" s="5">
        <v>3666</v>
      </c>
      <c r="L169" s="5">
        <f t="shared" si="13"/>
        <v>0.90117994100294985</v>
      </c>
      <c r="M169" s="5">
        <f t="shared" si="14"/>
        <v>3021</v>
      </c>
      <c r="N169" s="5">
        <v>645</v>
      </c>
      <c r="O169" s="5">
        <v>1</v>
      </c>
      <c r="P169" s="5" t="str">
        <f>IF(O169&lt;=0, "Invalid - ≤ 0", IF(O169&gt;50, "Invalid - &gt;50", "W Pass"))</f>
        <v>W Pass</v>
      </c>
      <c r="Q169" s="5" t="s">
        <v>2033</v>
      </c>
      <c r="R169" s="5" t="s">
        <v>2039</v>
      </c>
      <c r="S169" s="5" t="s">
        <v>2074</v>
      </c>
      <c r="T169" s="5" t="s">
        <v>2093</v>
      </c>
      <c r="U169" s="5" t="s">
        <v>2097</v>
      </c>
      <c r="V169" s="5">
        <v>4</v>
      </c>
      <c r="W169" s="5" t="str">
        <f>T169&amp;"_"&amp;U169</f>
        <v>East_External</v>
      </c>
      <c r="X169" s="5">
        <f>(D169 - E169)*24</f>
        <v>2.0000000000582077</v>
      </c>
      <c r="Y169" s="5">
        <f>IF(D169&lt;=E169, 1, 0)</f>
        <v>0</v>
      </c>
    </row>
    <row r="170" spans="1:25" x14ac:dyDescent="0.35">
      <c r="A170" s="5" t="s">
        <v>183</v>
      </c>
      <c r="B170" s="5">
        <f t="shared" si="10"/>
        <v>1</v>
      </c>
      <c r="C170" s="3">
        <v>45299</v>
      </c>
      <c r="D170" s="5" t="s">
        <v>1195</v>
      </c>
      <c r="E170" s="5" t="s">
        <v>1193</v>
      </c>
      <c r="F170" t="s">
        <v>1183</v>
      </c>
      <c r="G170" s="5">
        <f t="shared" si="11"/>
        <v>12</v>
      </c>
      <c r="H170" s="5" t="str">
        <f t="shared" si="12"/>
        <v>Winter</v>
      </c>
      <c r="I170" s="5" t="s">
        <v>2028</v>
      </c>
      <c r="J170" s="5">
        <v>319</v>
      </c>
      <c r="K170" s="5">
        <v>3489</v>
      </c>
      <c r="L170" s="5">
        <f t="shared" si="13"/>
        <v>0.91144200626959249</v>
      </c>
      <c r="M170" s="5">
        <f t="shared" si="14"/>
        <v>2811</v>
      </c>
      <c r="N170" s="5">
        <v>678</v>
      </c>
      <c r="O170" s="5">
        <v>21</v>
      </c>
      <c r="P170" s="5" t="str">
        <f>IF(O170&lt;=0, "Invalid - ≤ 0", IF(O170&gt;50, "Invalid - &gt;50", "W Pass"))</f>
        <v>W Pass</v>
      </c>
      <c r="Q170" s="5" t="s">
        <v>2033</v>
      </c>
      <c r="R170" s="5" t="s">
        <v>2038</v>
      </c>
      <c r="S170" s="5" t="s">
        <v>2051</v>
      </c>
      <c r="T170" s="5" t="s">
        <v>2091</v>
      </c>
      <c r="U170" s="5" t="s">
        <v>2097</v>
      </c>
      <c r="V170" s="5">
        <v>0</v>
      </c>
      <c r="W170" s="5" t="str">
        <f>T170&amp;"_"&amp;U170</f>
        <v>South_External</v>
      </c>
      <c r="X170" s="5">
        <f>(D170 - E170)*24</f>
        <v>2.0000000000582077</v>
      </c>
      <c r="Y170" s="5">
        <f>IF(D170&lt;=E170, 1, 0)</f>
        <v>0</v>
      </c>
    </row>
    <row r="171" spans="1:25" x14ac:dyDescent="0.35">
      <c r="A171" s="5" t="s">
        <v>184</v>
      </c>
      <c r="B171" s="5">
        <f t="shared" si="10"/>
        <v>1</v>
      </c>
      <c r="C171" s="3">
        <v>45299.041666666664</v>
      </c>
      <c r="D171" s="5" t="s">
        <v>1196</v>
      </c>
      <c r="E171" s="5" t="s">
        <v>1194</v>
      </c>
      <c r="F171" t="s">
        <v>1184</v>
      </c>
      <c r="G171" s="5">
        <f t="shared" si="11"/>
        <v>12</v>
      </c>
      <c r="H171" s="5" t="str">
        <f t="shared" si="12"/>
        <v>Winter</v>
      </c>
      <c r="I171" s="5" t="s">
        <v>2031</v>
      </c>
      <c r="J171" s="5">
        <v>535</v>
      </c>
      <c r="K171" s="5">
        <v>1055</v>
      </c>
      <c r="L171" s="5">
        <f t="shared" si="13"/>
        <v>0.16433021806853582</v>
      </c>
      <c r="M171" s="5">
        <f t="shared" si="14"/>
        <v>528</v>
      </c>
      <c r="N171" s="5">
        <v>527</v>
      </c>
      <c r="O171" s="5">
        <v>19</v>
      </c>
      <c r="P171" s="5" t="str">
        <f>IF(O171&lt;=0, "Invalid - ≤ 0", IF(O171&gt;50, "Invalid - &gt;50", "W Pass"))</f>
        <v>W Pass</v>
      </c>
      <c r="Q171" s="5" t="s">
        <v>2034</v>
      </c>
      <c r="R171" s="5" t="s">
        <v>2040</v>
      </c>
      <c r="S171" s="5" t="s">
        <v>2057</v>
      </c>
      <c r="T171" s="5" t="s">
        <v>2091</v>
      </c>
      <c r="U171" s="5" t="s">
        <v>2096</v>
      </c>
      <c r="V171" s="5">
        <v>0</v>
      </c>
      <c r="W171" s="5" t="str">
        <f>T171&amp;"_"&amp;U171</f>
        <v>South_Internal</v>
      </c>
      <c r="X171" s="5">
        <f>(D171 - E171)*24</f>
        <v>1.9999999998835847</v>
      </c>
      <c r="Y171" s="5">
        <f>IF(D171&lt;=E171, 1, 0)</f>
        <v>0</v>
      </c>
    </row>
    <row r="172" spans="1:25" x14ac:dyDescent="0.35">
      <c r="A172" s="5" t="s">
        <v>185</v>
      </c>
      <c r="B172" s="5">
        <f t="shared" si="10"/>
        <v>1</v>
      </c>
      <c r="C172" s="3">
        <v>45299.083333333336</v>
      </c>
      <c r="D172" s="5" t="s">
        <v>1197</v>
      </c>
      <c r="E172" s="5" t="s">
        <v>1195</v>
      </c>
      <c r="F172" t="s">
        <v>1185</v>
      </c>
      <c r="G172" s="5">
        <f t="shared" si="11"/>
        <v>12</v>
      </c>
      <c r="H172" s="5" t="str">
        <f t="shared" si="12"/>
        <v>Winter</v>
      </c>
      <c r="I172" s="5" t="s">
        <v>2032</v>
      </c>
      <c r="J172" s="5">
        <v>855</v>
      </c>
      <c r="K172" s="5">
        <v>792</v>
      </c>
      <c r="L172" s="5">
        <f t="shared" si="13"/>
        <v>7.7192982456140355E-2</v>
      </c>
      <c r="M172" s="5">
        <f t="shared" si="14"/>
        <v>497</v>
      </c>
      <c r="N172" s="5">
        <v>295</v>
      </c>
      <c r="O172" s="5">
        <v>25</v>
      </c>
      <c r="P172" s="5" t="str">
        <f>IF(O172&lt;=0, "Invalid - ≤ 0", IF(O172&gt;50, "Invalid - &gt;50", "W Pass"))</f>
        <v>W Pass</v>
      </c>
      <c r="Q172" s="5" t="s">
        <v>2033</v>
      </c>
      <c r="R172" s="5" t="s">
        <v>2039</v>
      </c>
      <c r="S172" s="5" t="s">
        <v>2050</v>
      </c>
      <c r="T172" s="5" t="s">
        <v>2092</v>
      </c>
      <c r="U172" s="5" t="s">
        <v>2096</v>
      </c>
      <c r="V172" s="5">
        <v>0</v>
      </c>
      <c r="W172" s="5" t="str">
        <f>T172&amp;"_"&amp;U172</f>
        <v>West_Internal</v>
      </c>
      <c r="X172" s="5">
        <f>(D172 - E172)*24</f>
        <v>2.0000000000582077</v>
      </c>
      <c r="Y172" s="5">
        <f>IF(D172&lt;=E172, 1, 0)</f>
        <v>0</v>
      </c>
    </row>
    <row r="173" spans="1:25" x14ac:dyDescent="0.35">
      <c r="A173" s="5" t="s">
        <v>186</v>
      </c>
      <c r="B173" s="5">
        <f t="shared" si="10"/>
        <v>1</v>
      </c>
      <c r="C173" s="3">
        <v>45299.125</v>
      </c>
      <c r="D173" s="5" t="s">
        <v>1198</v>
      </c>
      <c r="E173" s="5" t="s">
        <v>1196</v>
      </c>
      <c r="F173" t="s">
        <v>1186</v>
      </c>
      <c r="G173" s="5">
        <f t="shared" si="11"/>
        <v>12</v>
      </c>
      <c r="H173" s="5" t="str">
        <f t="shared" si="12"/>
        <v>Winter</v>
      </c>
      <c r="I173" s="5" t="s">
        <v>2030</v>
      </c>
      <c r="J173" s="5">
        <v>166</v>
      </c>
      <c r="K173" s="5">
        <v>1281</v>
      </c>
      <c r="L173" s="5">
        <f t="shared" si="13"/>
        <v>0.64307228915662651</v>
      </c>
      <c r="M173" s="5">
        <f t="shared" si="14"/>
        <v>1100</v>
      </c>
      <c r="N173" s="5">
        <v>181</v>
      </c>
      <c r="O173" s="5">
        <v>5</v>
      </c>
      <c r="P173" s="5" t="str">
        <f>IF(O173&lt;=0, "Invalid - ≤ 0", IF(O173&gt;50, "Invalid - &gt;50", "W Pass"))</f>
        <v>W Pass</v>
      </c>
      <c r="Q173" s="5" t="s">
        <v>2035</v>
      </c>
      <c r="R173" s="5" t="s">
        <v>2040</v>
      </c>
      <c r="S173" s="5" t="s">
        <v>2072</v>
      </c>
      <c r="T173" s="5" t="s">
        <v>2094</v>
      </c>
      <c r="U173" s="5" t="s">
        <v>2097</v>
      </c>
      <c r="V173" s="5">
        <v>0</v>
      </c>
      <c r="W173" s="5" t="str">
        <f>T173&amp;"_"&amp;U173</f>
        <v>Central_External</v>
      </c>
      <c r="X173" s="5">
        <f>(D173 - E173)*24</f>
        <v>2.0000000000582077</v>
      </c>
      <c r="Y173" s="5">
        <f>IF(D173&lt;=E173, 1, 0)</f>
        <v>0</v>
      </c>
    </row>
    <row r="174" spans="1:25" x14ac:dyDescent="0.35">
      <c r="A174" s="5" t="s">
        <v>187</v>
      </c>
      <c r="B174" s="5">
        <f t="shared" si="10"/>
        <v>1</v>
      </c>
      <c r="C174" s="3">
        <v>45299.166666666664</v>
      </c>
      <c r="D174" s="5" t="s">
        <v>1199</v>
      </c>
      <c r="E174" s="5" t="s">
        <v>1197</v>
      </c>
      <c r="F174" t="s">
        <v>1187</v>
      </c>
      <c r="G174" s="5">
        <f t="shared" si="11"/>
        <v>12</v>
      </c>
      <c r="H174" s="5" t="str">
        <f t="shared" si="12"/>
        <v>Winter</v>
      </c>
      <c r="I174" s="5" t="s">
        <v>2032</v>
      </c>
      <c r="J174" s="5">
        <v>904</v>
      </c>
      <c r="K174" s="5">
        <v>1862</v>
      </c>
      <c r="L174" s="5">
        <f t="shared" si="13"/>
        <v>0.17164454277286137</v>
      </c>
      <c r="M174" s="5">
        <f t="shared" si="14"/>
        <v>1280</v>
      </c>
      <c r="N174" s="5">
        <v>582</v>
      </c>
      <c r="O174" s="5">
        <v>23</v>
      </c>
      <c r="P174" s="5" t="str">
        <f>IF(O174&lt;=0, "Invalid - ≤ 0", IF(O174&gt;50, "Invalid - &gt;50", "W Pass"))</f>
        <v>W Pass</v>
      </c>
      <c r="Q174" s="5" t="s">
        <v>2034</v>
      </c>
      <c r="R174" s="5" t="s">
        <v>2039</v>
      </c>
      <c r="S174" s="5" t="s">
        <v>2076</v>
      </c>
      <c r="T174" s="5" t="s">
        <v>2095</v>
      </c>
      <c r="U174" s="5" t="s">
        <v>2097</v>
      </c>
      <c r="V174" s="5">
        <v>4.7</v>
      </c>
      <c r="W174" s="5" t="str">
        <f>T174&amp;"_"&amp;U174</f>
        <v>North_External</v>
      </c>
      <c r="X174" s="5">
        <f>(D174 - E174)*24</f>
        <v>1.9999999998835847</v>
      </c>
      <c r="Y174" s="5">
        <f>IF(D174&lt;=E174, 1, 0)</f>
        <v>0</v>
      </c>
    </row>
    <row r="175" spans="1:25" x14ac:dyDescent="0.35">
      <c r="A175" s="5" t="s">
        <v>188</v>
      </c>
      <c r="B175" s="5">
        <f t="shared" si="10"/>
        <v>1</v>
      </c>
      <c r="C175" s="3">
        <v>45299.208333333336</v>
      </c>
      <c r="D175" s="5" t="s">
        <v>1200</v>
      </c>
      <c r="E175" s="5" t="s">
        <v>1198</v>
      </c>
      <c r="F175" t="s">
        <v>1188</v>
      </c>
      <c r="G175" s="5">
        <f t="shared" si="11"/>
        <v>12</v>
      </c>
      <c r="H175" s="5" t="str">
        <f t="shared" si="12"/>
        <v>Winter</v>
      </c>
      <c r="I175" s="5" t="s">
        <v>2032</v>
      </c>
      <c r="J175" s="5">
        <v>190</v>
      </c>
      <c r="K175" s="5">
        <v>2992</v>
      </c>
      <c r="L175" s="5">
        <f t="shared" si="13"/>
        <v>1.312280701754386</v>
      </c>
      <c r="M175" s="5">
        <f t="shared" si="14"/>
        <v>2241</v>
      </c>
      <c r="N175" s="5">
        <v>751</v>
      </c>
      <c r="O175" s="5">
        <v>24</v>
      </c>
      <c r="P175" s="5" t="str">
        <f>IF(O175&lt;=0, "Invalid - ≤ 0", IF(O175&gt;50, "Invalid - &gt;50", "W Pass"))</f>
        <v>W Pass</v>
      </c>
      <c r="Q175" s="5" t="s">
        <v>2034</v>
      </c>
      <c r="R175" s="5" t="s">
        <v>2037</v>
      </c>
      <c r="S175" s="5" t="s">
        <v>2087</v>
      </c>
      <c r="T175" s="5" t="s">
        <v>2093</v>
      </c>
      <c r="U175" s="5" t="s">
        <v>2096</v>
      </c>
      <c r="V175" s="5">
        <v>3.8</v>
      </c>
      <c r="W175" s="5" t="str">
        <f>T175&amp;"_"&amp;U175</f>
        <v>East_Internal</v>
      </c>
      <c r="X175" s="5">
        <f>(D175 - E175)*24</f>
        <v>2.0000000000582077</v>
      </c>
      <c r="Y175" s="5">
        <f>IF(D175&lt;=E175, 1, 0)</f>
        <v>0</v>
      </c>
    </row>
    <row r="176" spans="1:25" x14ac:dyDescent="0.35">
      <c r="A176" s="5" t="s">
        <v>189</v>
      </c>
      <c r="B176" s="5">
        <f t="shared" si="10"/>
        <v>1</v>
      </c>
      <c r="C176" s="3">
        <v>45299.25</v>
      </c>
      <c r="D176" s="5" t="s">
        <v>1201</v>
      </c>
      <c r="E176" s="5" t="s">
        <v>1199</v>
      </c>
      <c r="F176" t="s">
        <v>1189</v>
      </c>
      <c r="G176" s="5">
        <f t="shared" si="11"/>
        <v>12</v>
      </c>
      <c r="H176" s="5" t="str">
        <f t="shared" si="12"/>
        <v>Winter</v>
      </c>
      <c r="I176" s="5" t="s">
        <v>2028</v>
      </c>
      <c r="J176" s="5">
        <v>80</v>
      </c>
      <c r="K176" s="5">
        <v>3877</v>
      </c>
      <c r="L176" s="5">
        <f t="shared" si="13"/>
        <v>4.0385416666666663</v>
      </c>
      <c r="M176" s="5">
        <f t="shared" si="14"/>
        <v>3531</v>
      </c>
      <c r="N176" s="5">
        <v>346</v>
      </c>
      <c r="O176" s="5">
        <v>19</v>
      </c>
      <c r="P176" s="5" t="str">
        <f>IF(O176&lt;=0, "Invalid - ≤ 0", IF(O176&gt;50, "Invalid - &gt;50", "W Pass"))</f>
        <v>W Pass</v>
      </c>
      <c r="Q176" s="5" t="s">
        <v>2035</v>
      </c>
      <c r="R176" s="5" t="s">
        <v>2038</v>
      </c>
      <c r="S176" s="5" t="s">
        <v>2068</v>
      </c>
      <c r="T176" s="5" t="s">
        <v>2094</v>
      </c>
      <c r="U176" s="5" t="s">
        <v>2097</v>
      </c>
      <c r="V176" s="5">
        <v>4.7</v>
      </c>
      <c r="W176" s="5" t="str">
        <f>T176&amp;"_"&amp;U176</f>
        <v>Central_External</v>
      </c>
      <c r="X176" s="5">
        <f>(D176 - E176)*24</f>
        <v>2.0000000000582077</v>
      </c>
      <c r="Y176" s="5">
        <f>IF(D176&lt;=E176, 1, 0)</f>
        <v>0</v>
      </c>
    </row>
    <row r="177" spans="1:25" x14ac:dyDescent="0.35">
      <c r="A177" s="5" t="s">
        <v>190</v>
      </c>
      <c r="B177" s="5">
        <f t="shared" si="10"/>
        <v>1</v>
      </c>
      <c r="C177" s="3">
        <v>45299.291666666664</v>
      </c>
      <c r="D177" s="5" t="s">
        <v>1202</v>
      </c>
      <c r="E177" s="5" t="s">
        <v>1200</v>
      </c>
      <c r="F177" t="s">
        <v>1190</v>
      </c>
      <c r="G177" s="5">
        <f t="shared" si="11"/>
        <v>12</v>
      </c>
      <c r="H177" s="5" t="str">
        <f t="shared" si="12"/>
        <v>Winter</v>
      </c>
      <c r="I177" s="5" t="s">
        <v>2028</v>
      </c>
      <c r="J177" s="5">
        <v>136</v>
      </c>
      <c r="K177" s="5">
        <v>1715</v>
      </c>
      <c r="L177" s="5">
        <f t="shared" si="13"/>
        <v>1.0508578431372548</v>
      </c>
      <c r="M177" s="5">
        <f t="shared" si="14"/>
        <v>1023</v>
      </c>
      <c r="N177" s="5">
        <v>692</v>
      </c>
      <c r="O177" s="5">
        <v>10</v>
      </c>
      <c r="P177" s="5" t="str">
        <f>IF(O177&lt;=0, "Invalid - ≤ 0", IF(O177&gt;50, "Invalid - &gt;50", "W Pass"))</f>
        <v>W Pass</v>
      </c>
      <c r="Q177" s="5" t="s">
        <v>2036</v>
      </c>
      <c r="R177" s="5" t="s">
        <v>2037</v>
      </c>
      <c r="S177" s="5" t="s">
        <v>2066</v>
      </c>
      <c r="T177" s="5" t="s">
        <v>2094</v>
      </c>
      <c r="U177" s="5" t="s">
        <v>2096</v>
      </c>
      <c r="V177" s="5">
        <v>4.5</v>
      </c>
      <c r="W177" s="5" t="str">
        <f>T177&amp;"_"&amp;U177</f>
        <v>Central_Internal</v>
      </c>
      <c r="X177" s="5">
        <f>(D177 - E177)*24</f>
        <v>1.9999999998835847</v>
      </c>
      <c r="Y177" s="5">
        <f>IF(D177&lt;=E177, 1, 0)</f>
        <v>0</v>
      </c>
    </row>
    <row r="178" spans="1:25" x14ac:dyDescent="0.35">
      <c r="A178" s="5" t="s">
        <v>191</v>
      </c>
      <c r="B178" s="5">
        <f t="shared" si="10"/>
        <v>1</v>
      </c>
      <c r="C178" s="3">
        <v>45299.333333333336</v>
      </c>
      <c r="D178" s="5" t="s">
        <v>1203</v>
      </c>
      <c r="E178" s="5" t="s">
        <v>1201</v>
      </c>
      <c r="F178" t="s">
        <v>1191</v>
      </c>
      <c r="G178" s="5">
        <f t="shared" si="11"/>
        <v>12</v>
      </c>
      <c r="H178" s="5" t="str">
        <f t="shared" si="12"/>
        <v>Winter</v>
      </c>
      <c r="I178" s="5" t="s">
        <v>2032</v>
      </c>
      <c r="J178" s="5">
        <v>764</v>
      </c>
      <c r="K178" s="5">
        <v>500</v>
      </c>
      <c r="L178" s="5">
        <f t="shared" si="13"/>
        <v>5.4537521815008726E-2</v>
      </c>
      <c r="M178" s="5">
        <f t="shared" si="14"/>
        <v>-155</v>
      </c>
      <c r="N178" s="5">
        <v>655</v>
      </c>
      <c r="O178" s="5">
        <v>27</v>
      </c>
      <c r="P178" s="5" t="str">
        <f>IF(O178&lt;=0, "Invalid - ≤ 0", IF(O178&gt;50, "Invalid - &gt;50", "W Pass"))</f>
        <v>W Pass</v>
      </c>
      <c r="Q178" s="5" t="s">
        <v>2035</v>
      </c>
      <c r="R178" s="5" t="s">
        <v>2038</v>
      </c>
      <c r="S178" s="5" t="s">
        <v>2075</v>
      </c>
      <c r="T178" s="5" t="s">
        <v>2094</v>
      </c>
      <c r="U178" s="5" t="s">
        <v>2097</v>
      </c>
      <c r="V178" s="5">
        <v>4.2</v>
      </c>
      <c r="W178" s="5" t="str">
        <f>T178&amp;"_"&amp;U178</f>
        <v>Central_External</v>
      </c>
      <c r="X178" s="5">
        <f>(D178 - E178)*24</f>
        <v>2.0000000000582077</v>
      </c>
      <c r="Y178" s="5">
        <f>IF(D178&lt;=E178, 1, 0)</f>
        <v>0</v>
      </c>
    </row>
    <row r="179" spans="1:25" x14ac:dyDescent="0.35">
      <c r="A179" s="5" t="s">
        <v>192</v>
      </c>
      <c r="B179" s="5">
        <f t="shared" si="10"/>
        <v>1</v>
      </c>
      <c r="C179" s="3">
        <v>45299.375</v>
      </c>
      <c r="D179" s="5" t="s">
        <v>1204</v>
      </c>
      <c r="E179" s="5" t="s">
        <v>1202</v>
      </c>
      <c r="F179" t="s">
        <v>1192</v>
      </c>
      <c r="G179" s="5">
        <f t="shared" si="11"/>
        <v>12</v>
      </c>
      <c r="H179" s="5" t="str">
        <f t="shared" si="12"/>
        <v>Winter</v>
      </c>
      <c r="I179" s="5" t="s">
        <v>2028</v>
      </c>
      <c r="J179" s="5">
        <v>505</v>
      </c>
      <c r="K179" s="5">
        <v>2453</v>
      </c>
      <c r="L179" s="5">
        <f t="shared" si="13"/>
        <v>0.40478547854785479</v>
      </c>
      <c r="M179" s="5">
        <f t="shared" si="14"/>
        <v>2399</v>
      </c>
      <c r="N179" s="5">
        <v>54</v>
      </c>
      <c r="O179" s="5">
        <v>29</v>
      </c>
      <c r="P179" s="5" t="str">
        <f>IF(O179&lt;=0, "Invalid - ≤ 0", IF(O179&gt;50, "Invalid - &gt;50", "W Pass"))</f>
        <v>W Pass</v>
      </c>
      <c r="Q179" s="5" t="s">
        <v>2033</v>
      </c>
      <c r="R179" s="5" t="s">
        <v>2039</v>
      </c>
      <c r="S179" s="5" t="s">
        <v>2089</v>
      </c>
      <c r="T179" s="5" t="s">
        <v>2095</v>
      </c>
      <c r="U179" s="5" t="s">
        <v>2096</v>
      </c>
      <c r="V179" s="5">
        <v>0</v>
      </c>
      <c r="W179" s="5" t="str">
        <f>T179&amp;"_"&amp;U179</f>
        <v>North_Internal</v>
      </c>
      <c r="X179" s="5">
        <f>(D179 - E179)*24</f>
        <v>2.0000000000582077</v>
      </c>
      <c r="Y179" s="5">
        <f>IF(D179&lt;=E179, 1, 0)</f>
        <v>0</v>
      </c>
    </row>
    <row r="180" spans="1:25" x14ac:dyDescent="0.35">
      <c r="A180" s="5" t="s">
        <v>193</v>
      </c>
      <c r="B180" s="5">
        <f t="shared" si="10"/>
        <v>1</v>
      </c>
      <c r="C180" s="3">
        <v>45299.416666666664</v>
      </c>
      <c r="D180" s="5" t="s">
        <v>1205</v>
      </c>
      <c r="E180" s="5" t="s">
        <v>1203</v>
      </c>
      <c r="F180" t="s">
        <v>1193</v>
      </c>
      <c r="G180" s="5">
        <f t="shared" si="11"/>
        <v>12</v>
      </c>
      <c r="H180" s="5" t="str">
        <f t="shared" si="12"/>
        <v>Winter</v>
      </c>
      <c r="I180" s="5" t="s">
        <v>2027</v>
      </c>
      <c r="J180" s="5">
        <v>755</v>
      </c>
      <c r="K180" s="5">
        <v>2959</v>
      </c>
      <c r="L180" s="5">
        <f t="shared" si="13"/>
        <v>0.32660044150110373</v>
      </c>
      <c r="M180" s="5">
        <f t="shared" si="14"/>
        <v>2386</v>
      </c>
      <c r="N180" s="5">
        <v>573</v>
      </c>
      <c r="O180" s="5">
        <v>28</v>
      </c>
      <c r="P180" s="5" t="str">
        <f>IF(O180&lt;=0, "Invalid - ≤ 0", IF(O180&gt;50, "Invalid - &gt;50", "W Pass"))</f>
        <v>W Pass</v>
      </c>
      <c r="Q180" s="5" t="s">
        <v>2036</v>
      </c>
      <c r="R180" s="5" t="s">
        <v>2039</v>
      </c>
      <c r="S180" s="5" t="s">
        <v>2043</v>
      </c>
      <c r="T180" s="5" t="s">
        <v>2092</v>
      </c>
      <c r="U180" s="5" t="s">
        <v>2097</v>
      </c>
      <c r="V180" s="5">
        <v>0</v>
      </c>
      <c r="W180" s="5" t="str">
        <f>T180&amp;"_"&amp;U180</f>
        <v>West_External</v>
      </c>
      <c r="X180" s="5">
        <f>(D180 - E180)*24</f>
        <v>1.9999999998835847</v>
      </c>
      <c r="Y180" s="5">
        <f>IF(D180&lt;=E180, 1, 0)</f>
        <v>0</v>
      </c>
    </row>
    <row r="181" spans="1:25" x14ac:dyDescent="0.35">
      <c r="A181" s="5" t="s">
        <v>194</v>
      </c>
      <c r="B181" s="5">
        <f t="shared" si="10"/>
        <v>1</v>
      </c>
      <c r="C181" s="3">
        <v>45299.458333333336</v>
      </c>
      <c r="D181" s="5" t="s">
        <v>1206</v>
      </c>
      <c r="E181" s="5" t="s">
        <v>1204</v>
      </c>
      <c r="F181" t="s">
        <v>1194</v>
      </c>
      <c r="G181" s="5">
        <f t="shared" si="11"/>
        <v>12</v>
      </c>
      <c r="H181" s="5" t="str">
        <f t="shared" si="12"/>
        <v>Winter</v>
      </c>
      <c r="I181" s="5" t="s">
        <v>2027</v>
      </c>
      <c r="J181" s="5">
        <v>252</v>
      </c>
      <c r="K181" s="5">
        <v>719</v>
      </c>
      <c r="L181" s="5">
        <f t="shared" si="13"/>
        <v>0.23776455026455026</v>
      </c>
      <c r="M181" s="5">
        <f t="shared" si="14"/>
        <v>35</v>
      </c>
      <c r="N181" s="5">
        <v>684</v>
      </c>
      <c r="O181" s="5">
        <v>21</v>
      </c>
      <c r="P181" s="5" t="str">
        <f>IF(O181&lt;=0, "Invalid - ≤ 0", IF(O181&gt;50, "Invalid - &gt;50", "W Pass"))</f>
        <v>W Pass</v>
      </c>
      <c r="Q181" s="5" t="s">
        <v>2036</v>
      </c>
      <c r="R181" s="5" t="s">
        <v>2040</v>
      </c>
      <c r="S181" s="5" t="s">
        <v>2047</v>
      </c>
      <c r="T181" s="5" t="s">
        <v>2091</v>
      </c>
      <c r="U181" s="5" t="s">
        <v>2097</v>
      </c>
      <c r="V181" s="5">
        <v>4</v>
      </c>
      <c r="W181" s="5" t="str">
        <f>T181&amp;"_"&amp;U181</f>
        <v>South_External</v>
      </c>
      <c r="X181" s="5">
        <f>(D181 - E181)*24</f>
        <v>2.0000000000582077</v>
      </c>
      <c r="Y181" s="5">
        <f>IF(D181&lt;=E181, 1, 0)</f>
        <v>0</v>
      </c>
    </row>
    <row r="182" spans="1:25" x14ac:dyDescent="0.35">
      <c r="A182" s="5" t="s">
        <v>195</v>
      </c>
      <c r="B182" s="5">
        <f t="shared" si="10"/>
        <v>1</v>
      </c>
      <c r="C182" s="3">
        <v>45299.5</v>
      </c>
      <c r="D182" s="5" t="s">
        <v>1207</v>
      </c>
      <c r="E182" s="5" t="s">
        <v>1205</v>
      </c>
      <c r="F182" t="s">
        <v>1195</v>
      </c>
      <c r="G182" s="5">
        <f t="shared" si="11"/>
        <v>12</v>
      </c>
      <c r="H182" s="5" t="str">
        <f t="shared" si="12"/>
        <v>Winter</v>
      </c>
      <c r="I182" s="5" t="s">
        <v>2027</v>
      </c>
      <c r="J182" s="5">
        <v>776</v>
      </c>
      <c r="K182" s="5">
        <v>1148</v>
      </c>
      <c r="L182" s="5">
        <f t="shared" si="13"/>
        <v>0.12328178694158076</v>
      </c>
      <c r="M182" s="5">
        <f t="shared" si="14"/>
        <v>950</v>
      </c>
      <c r="N182" s="5">
        <v>198</v>
      </c>
      <c r="O182" s="5">
        <v>26</v>
      </c>
      <c r="P182" s="5" t="str">
        <f>IF(O182&lt;=0, "Invalid - ≤ 0", IF(O182&gt;50, "Invalid - &gt;50", "W Pass"))</f>
        <v>W Pass</v>
      </c>
      <c r="Q182" s="5" t="s">
        <v>2036</v>
      </c>
      <c r="R182" s="5" t="s">
        <v>2037</v>
      </c>
      <c r="S182" s="5" t="s">
        <v>2089</v>
      </c>
      <c r="T182" s="5" t="s">
        <v>2094</v>
      </c>
      <c r="U182" s="5" t="s">
        <v>2097</v>
      </c>
      <c r="V182" s="5">
        <v>4.2</v>
      </c>
      <c r="W182" s="5" t="str">
        <f>T182&amp;"_"&amp;U182</f>
        <v>Central_External</v>
      </c>
      <c r="X182" s="5">
        <f>(D182 - E182)*24</f>
        <v>2.0000000000582077</v>
      </c>
      <c r="Y182" s="5">
        <f>IF(D182&lt;=E182, 1, 0)</f>
        <v>0</v>
      </c>
    </row>
    <row r="183" spans="1:25" x14ac:dyDescent="0.35">
      <c r="A183" s="5" t="s">
        <v>196</v>
      </c>
      <c r="B183" s="5">
        <f t="shared" si="10"/>
        <v>1</v>
      </c>
      <c r="C183" s="3">
        <v>45299.541666666664</v>
      </c>
      <c r="D183" s="5" t="s">
        <v>1208</v>
      </c>
      <c r="E183" s="5" t="s">
        <v>1206</v>
      </c>
      <c r="F183" t="s">
        <v>1196</v>
      </c>
      <c r="G183" s="5">
        <f t="shared" si="11"/>
        <v>12</v>
      </c>
      <c r="H183" s="5" t="str">
        <f t="shared" si="12"/>
        <v>Winter</v>
      </c>
      <c r="I183" s="5" t="s">
        <v>2027</v>
      </c>
      <c r="J183" s="5">
        <v>672</v>
      </c>
      <c r="K183" s="5">
        <v>3679</v>
      </c>
      <c r="L183" s="5">
        <f t="shared" si="13"/>
        <v>0.45622519841269843</v>
      </c>
      <c r="M183" s="5">
        <f t="shared" si="14"/>
        <v>2994</v>
      </c>
      <c r="N183" s="5">
        <v>685</v>
      </c>
      <c r="O183" s="5">
        <v>20</v>
      </c>
      <c r="P183" s="5" t="str">
        <f>IF(O183&lt;=0, "Invalid - ≤ 0", IF(O183&gt;50, "Invalid - &gt;50", "W Pass"))</f>
        <v>W Pass</v>
      </c>
      <c r="Q183" s="5" t="s">
        <v>2034</v>
      </c>
      <c r="R183" s="5" t="s">
        <v>2037</v>
      </c>
      <c r="S183" s="5" t="s">
        <v>2088</v>
      </c>
      <c r="T183" s="5" t="s">
        <v>2095</v>
      </c>
      <c r="U183" s="5" t="s">
        <v>2097</v>
      </c>
      <c r="V183" s="5">
        <v>4.2</v>
      </c>
      <c r="W183" s="5" t="str">
        <f>T183&amp;"_"&amp;U183</f>
        <v>North_External</v>
      </c>
      <c r="X183" s="5">
        <f>(D183 - E183)*24</f>
        <v>1.9999999998835847</v>
      </c>
      <c r="Y183" s="5">
        <f>IF(D183&lt;=E183, 1, 0)</f>
        <v>0</v>
      </c>
    </row>
    <row r="184" spans="1:25" x14ac:dyDescent="0.35">
      <c r="A184" s="5" t="s">
        <v>197</v>
      </c>
      <c r="B184" s="5">
        <f t="shared" si="10"/>
        <v>1</v>
      </c>
      <c r="C184" s="3">
        <v>45299.583333333336</v>
      </c>
      <c r="D184" s="5" t="s">
        <v>1209</v>
      </c>
      <c r="E184" s="5" t="s">
        <v>1207</v>
      </c>
      <c r="F184" t="s">
        <v>1197</v>
      </c>
      <c r="G184" s="5">
        <f t="shared" si="11"/>
        <v>12</v>
      </c>
      <c r="H184" s="5" t="str">
        <f t="shared" si="12"/>
        <v>Winter</v>
      </c>
      <c r="I184" s="5" t="s">
        <v>2031</v>
      </c>
      <c r="J184" s="5">
        <v>201</v>
      </c>
      <c r="K184" s="5">
        <v>4566</v>
      </c>
      <c r="L184" s="5">
        <f t="shared" si="13"/>
        <v>1.8930348258706469</v>
      </c>
      <c r="M184" s="5">
        <f t="shared" si="14"/>
        <v>3829</v>
      </c>
      <c r="N184" s="5">
        <v>737</v>
      </c>
      <c r="O184" s="5">
        <v>20</v>
      </c>
      <c r="P184" s="5" t="str">
        <f>IF(O184&lt;=0, "Invalid - ≤ 0", IF(O184&gt;50, "Invalid - &gt;50", "W Pass"))</f>
        <v>W Pass</v>
      </c>
      <c r="Q184" s="5" t="s">
        <v>2033</v>
      </c>
      <c r="R184" s="5" t="s">
        <v>2038</v>
      </c>
      <c r="S184" s="5" t="s">
        <v>2089</v>
      </c>
      <c r="T184" s="5" t="s">
        <v>2095</v>
      </c>
      <c r="U184" s="5" t="s">
        <v>2096</v>
      </c>
      <c r="V184" s="5">
        <v>3.8</v>
      </c>
      <c r="W184" s="5" t="str">
        <f>T184&amp;"_"&amp;U184</f>
        <v>North_Internal</v>
      </c>
      <c r="X184" s="5">
        <f>(D184 - E184)*24</f>
        <v>2.0000000000582077</v>
      </c>
      <c r="Y184" s="5">
        <f>IF(D184&lt;=E184, 1, 0)</f>
        <v>0</v>
      </c>
    </row>
    <row r="185" spans="1:25" x14ac:dyDescent="0.35">
      <c r="A185" s="5" t="s">
        <v>198</v>
      </c>
      <c r="B185" s="5">
        <f t="shared" si="10"/>
        <v>1</v>
      </c>
      <c r="C185" s="3">
        <v>45299.625</v>
      </c>
      <c r="D185" s="5" t="s">
        <v>1210</v>
      </c>
      <c r="E185" s="5" t="s">
        <v>1208</v>
      </c>
      <c r="F185" t="s">
        <v>1198</v>
      </c>
      <c r="G185" s="5">
        <f t="shared" si="11"/>
        <v>12</v>
      </c>
      <c r="H185" s="5" t="str">
        <f t="shared" si="12"/>
        <v>Winter</v>
      </c>
      <c r="I185" s="5" t="s">
        <v>2029</v>
      </c>
      <c r="J185" s="5">
        <v>262</v>
      </c>
      <c r="K185" s="5">
        <v>4326</v>
      </c>
      <c r="L185" s="5">
        <f t="shared" si="13"/>
        <v>1.3759541984732824</v>
      </c>
      <c r="M185" s="5">
        <f t="shared" si="14"/>
        <v>4023</v>
      </c>
      <c r="N185" s="5">
        <v>303</v>
      </c>
      <c r="O185" s="5">
        <v>27</v>
      </c>
      <c r="P185" s="5" t="str">
        <f>IF(O185&lt;=0, "Invalid - ≤ 0", IF(O185&gt;50, "Invalid - &gt;50", "W Pass"))</f>
        <v>W Pass</v>
      </c>
      <c r="Q185" s="5" t="s">
        <v>2033</v>
      </c>
      <c r="R185" s="5" t="s">
        <v>2038</v>
      </c>
      <c r="S185" s="5" t="s">
        <v>2058</v>
      </c>
      <c r="T185" s="5" t="s">
        <v>2095</v>
      </c>
      <c r="U185" s="5" t="s">
        <v>2097</v>
      </c>
      <c r="V185" s="5">
        <v>3.8</v>
      </c>
      <c r="W185" s="5" t="str">
        <f>T185&amp;"_"&amp;U185</f>
        <v>North_External</v>
      </c>
      <c r="X185" s="5">
        <f>(D185 - E185)*24</f>
        <v>2.0000000000582077</v>
      </c>
      <c r="Y185" s="5">
        <f>IF(D185&lt;=E185, 1, 0)</f>
        <v>0</v>
      </c>
    </row>
    <row r="186" spans="1:25" x14ac:dyDescent="0.35">
      <c r="A186" s="5" t="s">
        <v>199</v>
      </c>
      <c r="B186" s="5">
        <f t="shared" si="10"/>
        <v>1</v>
      </c>
      <c r="C186" s="3">
        <v>45299.666666666664</v>
      </c>
      <c r="D186" s="5" t="s">
        <v>1211</v>
      </c>
      <c r="E186" s="5" t="s">
        <v>1209</v>
      </c>
      <c r="F186" t="s">
        <v>1199</v>
      </c>
      <c r="G186" s="5">
        <f t="shared" si="11"/>
        <v>12</v>
      </c>
      <c r="H186" s="5" t="str">
        <f t="shared" si="12"/>
        <v>Winter</v>
      </c>
      <c r="I186" s="5" t="s">
        <v>2027</v>
      </c>
      <c r="J186" s="5">
        <v>948</v>
      </c>
      <c r="K186" s="5">
        <v>4854</v>
      </c>
      <c r="L186" s="5">
        <f t="shared" si="13"/>
        <v>0.42668776371308015</v>
      </c>
      <c r="M186" s="5">
        <f t="shared" si="14"/>
        <v>4688</v>
      </c>
      <c r="N186" s="5">
        <v>166</v>
      </c>
      <c r="O186" s="5">
        <v>7</v>
      </c>
      <c r="P186" s="5" t="str">
        <f>IF(O186&lt;=0, "Invalid - ≤ 0", IF(O186&gt;50, "Invalid - &gt;50", "W Pass"))</f>
        <v>W Pass</v>
      </c>
      <c r="Q186" s="5" t="s">
        <v>2036</v>
      </c>
      <c r="R186" s="5" t="s">
        <v>2037</v>
      </c>
      <c r="S186" s="5" t="s">
        <v>2082</v>
      </c>
      <c r="T186" s="5" t="s">
        <v>2091</v>
      </c>
      <c r="U186" s="5" t="s">
        <v>2096</v>
      </c>
      <c r="V186" s="5">
        <v>4.5</v>
      </c>
      <c r="W186" s="5" t="str">
        <f>T186&amp;"_"&amp;U186</f>
        <v>South_Internal</v>
      </c>
      <c r="X186" s="5">
        <f>(D186 - E186)*24</f>
        <v>1.9999999998835847</v>
      </c>
      <c r="Y186" s="5">
        <f>IF(D186&lt;=E186, 1, 0)</f>
        <v>0</v>
      </c>
    </row>
    <row r="187" spans="1:25" x14ac:dyDescent="0.35">
      <c r="A187" s="5" t="s">
        <v>200</v>
      </c>
      <c r="B187" s="5">
        <f t="shared" si="10"/>
        <v>1</v>
      </c>
      <c r="C187" s="3">
        <v>45299.708333333336</v>
      </c>
      <c r="D187" s="5" t="s">
        <v>1212</v>
      </c>
      <c r="E187" s="5" t="s">
        <v>1210</v>
      </c>
      <c r="F187" t="s">
        <v>1200</v>
      </c>
      <c r="G187" s="5">
        <f t="shared" si="11"/>
        <v>12</v>
      </c>
      <c r="H187" s="5" t="str">
        <f t="shared" si="12"/>
        <v>Winter</v>
      </c>
      <c r="I187" s="5" t="s">
        <v>2032</v>
      </c>
      <c r="J187" s="5">
        <v>221</v>
      </c>
      <c r="K187" s="5">
        <v>4253</v>
      </c>
      <c r="L187" s="5">
        <f t="shared" si="13"/>
        <v>1.6036953242835597</v>
      </c>
      <c r="M187" s="5">
        <f t="shared" si="14"/>
        <v>3984</v>
      </c>
      <c r="N187" s="5">
        <v>269</v>
      </c>
      <c r="O187" s="5">
        <v>2</v>
      </c>
      <c r="P187" s="5" t="str">
        <f>IF(O187&lt;=0, "Invalid - ≤ 0", IF(O187&gt;50, "Invalid - &gt;50", "W Pass"))</f>
        <v>W Pass</v>
      </c>
      <c r="Q187" s="5" t="s">
        <v>2034</v>
      </c>
      <c r="R187" s="5" t="s">
        <v>2040</v>
      </c>
      <c r="S187" s="5" t="s">
        <v>2042</v>
      </c>
      <c r="T187" s="5" t="s">
        <v>2092</v>
      </c>
      <c r="U187" s="5" t="s">
        <v>2097</v>
      </c>
      <c r="V187" s="5">
        <v>0</v>
      </c>
      <c r="W187" s="5" t="str">
        <f>T187&amp;"_"&amp;U187</f>
        <v>West_External</v>
      </c>
      <c r="X187" s="5">
        <f>(D187 - E187)*24</f>
        <v>2.0000000000582077</v>
      </c>
      <c r="Y187" s="5">
        <f>IF(D187&lt;=E187, 1, 0)</f>
        <v>0</v>
      </c>
    </row>
    <row r="188" spans="1:25" x14ac:dyDescent="0.35">
      <c r="A188" s="5" t="s">
        <v>201</v>
      </c>
      <c r="B188" s="5">
        <f t="shared" si="10"/>
        <v>1</v>
      </c>
      <c r="C188" s="3">
        <v>45299.75</v>
      </c>
      <c r="D188" s="5" t="s">
        <v>1213</v>
      </c>
      <c r="E188" s="5" t="s">
        <v>1211</v>
      </c>
      <c r="F188" t="s">
        <v>1201</v>
      </c>
      <c r="G188" s="5">
        <f t="shared" si="11"/>
        <v>12</v>
      </c>
      <c r="H188" s="5" t="str">
        <f t="shared" si="12"/>
        <v>Winter</v>
      </c>
      <c r="I188" s="5" t="s">
        <v>2029</v>
      </c>
      <c r="J188" s="5">
        <v>918</v>
      </c>
      <c r="K188" s="5">
        <v>4766</v>
      </c>
      <c r="L188" s="5">
        <f t="shared" si="13"/>
        <v>0.43264342774146697</v>
      </c>
      <c r="M188" s="5">
        <f t="shared" si="14"/>
        <v>4434</v>
      </c>
      <c r="N188" s="5">
        <v>332</v>
      </c>
      <c r="O188" s="5">
        <v>13</v>
      </c>
      <c r="P188" s="5" t="str">
        <f>IF(O188&lt;=0, "Invalid - ≤ 0", IF(O188&gt;50, "Invalid - &gt;50", "W Pass"))</f>
        <v>W Pass</v>
      </c>
      <c r="Q188" s="5" t="s">
        <v>2035</v>
      </c>
      <c r="R188" s="5" t="s">
        <v>2038</v>
      </c>
      <c r="S188" s="5" t="s">
        <v>2059</v>
      </c>
      <c r="T188" s="5" t="s">
        <v>2093</v>
      </c>
      <c r="U188" s="5" t="s">
        <v>2096</v>
      </c>
      <c r="V188" s="5">
        <v>4.2</v>
      </c>
      <c r="W188" s="5" t="str">
        <f>T188&amp;"_"&amp;U188</f>
        <v>East_Internal</v>
      </c>
      <c r="X188" s="5">
        <f>(D188 - E188)*24</f>
        <v>2.0000000000582077</v>
      </c>
      <c r="Y188" s="5">
        <f>IF(D188&lt;=E188, 1, 0)</f>
        <v>0</v>
      </c>
    </row>
    <row r="189" spans="1:25" x14ac:dyDescent="0.35">
      <c r="A189" s="5" t="s">
        <v>202</v>
      </c>
      <c r="B189" s="5">
        <f t="shared" si="10"/>
        <v>1</v>
      </c>
      <c r="C189" s="3">
        <v>45299.791666666664</v>
      </c>
      <c r="D189" s="5" t="s">
        <v>1214</v>
      </c>
      <c r="E189" s="5" t="s">
        <v>1212</v>
      </c>
      <c r="F189" t="s">
        <v>1202</v>
      </c>
      <c r="G189" s="5">
        <f t="shared" si="11"/>
        <v>12</v>
      </c>
      <c r="H189" s="5" t="str">
        <f t="shared" si="12"/>
        <v>Winter</v>
      </c>
      <c r="I189" s="5" t="s">
        <v>2028</v>
      </c>
      <c r="J189" s="5">
        <v>153</v>
      </c>
      <c r="K189" s="5">
        <v>1607</v>
      </c>
      <c r="L189" s="5">
        <f t="shared" si="13"/>
        <v>0.87527233115468406</v>
      </c>
      <c r="M189" s="5">
        <f t="shared" si="14"/>
        <v>927</v>
      </c>
      <c r="N189" s="5">
        <v>680</v>
      </c>
      <c r="O189" s="5">
        <v>11</v>
      </c>
      <c r="P189" s="5" t="str">
        <f>IF(O189&lt;=0, "Invalid - ≤ 0", IF(O189&gt;50, "Invalid - &gt;50", "W Pass"))</f>
        <v>W Pass</v>
      </c>
      <c r="Q189" s="5" t="s">
        <v>2034</v>
      </c>
      <c r="R189" s="5" t="s">
        <v>2039</v>
      </c>
      <c r="S189" s="5" t="s">
        <v>2049</v>
      </c>
      <c r="T189" s="5" t="s">
        <v>2092</v>
      </c>
      <c r="U189" s="5" t="s">
        <v>2097</v>
      </c>
      <c r="V189" s="5">
        <v>3.8</v>
      </c>
      <c r="W189" s="5" t="str">
        <f>T189&amp;"_"&amp;U189</f>
        <v>West_External</v>
      </c>
      <c r="X189" s="5">
        <f>(D189 - E189)*24</f>
        <v>1.9999999998835847</v>
      </c>
      <c r="Y189" s="5">
        <f>IF(D189&lt;=E189, 1, 0)</f>
        <v>0</v>
      </c>
    </row>
    <row r="190" spans="1:25" x14ac:dyDescent="0.35">
      <c r="A190" s="5" t="s">
        <v>203</v>
      </c>
      <c r="B190" s="5">
        <f t="shared" si="10"/>
        <v>1</v>
      </c>
      <c r="C190" s="3">
        <v>45299.833333333336</v>
      </c>
      <c r="D190" s="5" t="s">
        <v>1215</v>
      </c>
      <c r="E190" s="5" t="s">
        <v>1213</v>
      </c>
      <c r="F190" t="s">
        <v>1203</v>
      </c>
      <c r="G190" s="5">
        <f t="shared" si="11"/>
        <v>12</v>
      </c>
      <c r="H190" s="5" t="str">
        <f t="shared" si="12"/>
        <v>Winter</v>
      </c>
      <c r="I190" s="5" t="s">
        <v>2029</v>
      </c>
      <c r="J190" s="5">
        <v>253</v>
      </c>
      <c r="K190" s="5">
        <v>3730</v>
      </c>
      <c r="L190" s="5">
        <f t="shared" si="13"/>
        <v>1.2285902503293809</v>
      </c>
      <c r="M190" s="5">
        <f t="shared" si="14"/>
        <v>3582</v>
      </c>
      <c r="N190" s="5">
        <v>148</v>
      </c>
      <c r="O190" s="5">
        <v>1</v>
      </c>
      <c r="P190" s="5" t="str">
        <f>IF(O190&lt;=0, "Invalid - ≤ 0", IF(O190&gt;50, "Invalid - &gt;50", "W Pass"))</f>
        <v>W Pass</v>
      </c>
      <c r="Q190" s="5" t="s">
        <v>2034</v>
      </c>
      <c r="R190" s="5" t="s">
        <v>2038</v>
      </c>
      <c r="S190" s="5" t="s">
        <v>2045</v>
      </c>
      <c r="T190" s="5" t="s">
        <v>2092</v>
      </c>
      <c r="U190" s="5" t="s">
        <v>2097</v>
      </c>
      <c r="V190" s="5">
        <v>0</v>
      </c>
      <c r="W190" s="5" t="str">
        <f>T190&amp;"_"&amp;U190</f>
        <v>West_External</v>
      </c>
      <c r="X190" s="5">
        <f>(D190 - E190)*24</f>
        <v>2.0000000000582077</v>
      </c>
      <c r="Y190" s="5">
        <f>IF(D190&lt;=E190, 1, 0)</f>
        <v>0</v>
      </c>
    </row>
    <row r="191" spans="1:25" x14ac:dyDescent="0.35">
      <c r="A191" s="5" t="s">
        <v>204</v>
      </c>
      <c r="B191" s="5">
        <f t="shared" si="10"/>
        <v>1</v>
      </c>
      <c r="C191" s="3">
        <v>45299.875</v>
      </c>
      <c r="D191" s="5" t="s">
        <v>1216</v>
      </c>
      <c r="E191" s="5" t="s">
        <v>1214</v>
      </c>
      <c r="F191" t="s">
        <v>1204</v>
      </c>
      <c r="G191" s="5">
        <f t="shared" si="11"/>
        <v>12</v>
      </c>
      <c r="H191" s="5" t="str">
        <f t="shared" si="12"/>
        <v>Winter</v>
      </c>
      <c r="I191" s="5" t="s">
        <v>2032</v>
      </c>
      <c r="J191" s="5">
        <v>68</v>
      </c>
      <c r="K191" s="5">
        <v>1270</v>
      </c>
      <c r="L191" s="5">
        <f t="shared" si="13"/>
        <v>1.5563725490196079</v>
      </c>
      <c r="M191" s="5">
        <f t="shared" si="14"/>
        <v>609</v>
      </c>
      <c r="N191" s="5">
        <v>661</v>
      </c>
      <c r="O191" s="5">
        <v>20</v>
      </c>
      <c r="P191" s="5" t="str">
        <f>IF(O191&lt;=0, "Invalid - ≤ 0", IF(O191&gt;50, "Invalid - &gt;50", "W Pass"))</f>
        <v>W Pass</v>
      </c>
      <c r="Q191" s="5" t="s">
        <v>2036</v>
      </c>
      <c r="R191" s="5" t="s">
        <v>2038</v>
      </c>
      <c r="S191" s="5" t="s">
        <v>2057</v>
      </c>
      <c r="T191" s="5" t="s">
        <v>2092</v>
      </c>
      <c r="U191" s="5" t="s">
        <v>2096</v>
      </c>
      <c r="V191" s="5">
        <v>0</v>
      </c>
      <c r="W191" s="5" t="str">
        <f>T191&amp;"_"&amp;U191</f>
        <v>West_Internal</v>
      </c>
      <c r="X191" s="5">
        <f>(D191 - E191)*24</f>
        <v>2.0000000000582077</v>
      </c>
      <c r="Y191" s="5">
        <f>IF(D191&lt;=E191, 1, 0)</f>
        <v>0</v>
      </c>
    </row>
    <row r="192" spans="1:25" x14ac:dyDescent="0.35">
      <c r="A192" s="5" t="s">
        <v>205</v>
      </c>
      <c r="B192" s="5">
        <f t="shared" si="10"/>
        <v>1</v>
      </c>
      <c r="C192" s="3">
        <v>45299.916666666664</v>
      </c>
      <c r="D192" s="5" t="s">
        <v>1217</v>
      </c>
      <c r="E192" s="5" t="s">
        <v>1215</v>
      </c>
      <c r="F192" t="s">
        <v>1205</v>
      </c>
      <c r="G192" s="5">
        <f t="shared" si="11"/>
        <v>12</v>
      </c>
      <c r="H192" s="5" t="str">
        <f t="shared" si="12"/>
        <v>Winter</v>
      </c>
      <c r="I192" s="5" t="s">
        <v>2028</v>
      </c>
      <c r="J192" s="5">
        <v>779</v>
      </c>
      <c r="K192" s="5">
        <v>3575</v>
      </c>
      <c r="L192" s="5">
        <f t="shared" si="13"/>
        <v>0.3824347454000856</v>
      </c>
      <c r="M192" s="5">
        <f t="shared" si="14"/>
        <v>3276</v>
      </c>
      <c r="N192" s="5">
        <v>299</v>
      </c>
      <c r="O192" s="5">
        <v>6</v>
      </c>
      <c r="P192" s="5" t="str">
        <f>IF(O192&lt;=0, "Invalid - ≤ 0", IF(O192&gt;50, "Invalid - &gt;50", "W Pass"))</f>
        <v>W Pass</v>
      </c>
      <c r="Q192" s="5" t="s">
        <v>2034</v>
      </c>
      <c r="R192" s="5" t="s">
        <v>2038</v>
      </c>
      <c r="S192" s="5" t="s">
        <v>2086</v>
      </c>
      <c r="T192" s="5" t="s">
        <v>2091</v>
      </c>
      <c r="U192" s="5" t="s">
        <v>2097</v>
      </c>
      <c r="V192" s="5">
        <v>4.2</v>
      </c>
      <c r="W192" s="5" t="str">
        <f>T192&amp;"_"&amp;U192</f>
        <v>South_External</v>
      </c>
      <c r="X192" s="5">
        <f>(D192 - E192)*24</f>
        <v>1.9999999998835847</v>
      </c>
      <c r="Y192" s="5">
        <f>IF(D192&lt;=E192, 1, 0)</f>
        <v>0</v>
      </c>
    </row>
    <row r="193" spans="1:25" x14ac:dyDescent="0.35">
      <c r="A193" s="5" t="s">
        <v>206</v>
      </c>
      <c r="B193" s="5">
        <f t="shared" si="10"/>
        <v>1</v>
      </c>
      <c r="C193" s="3">
        <v>45299.958333333336</v>
      </c>
      <c r="D193" s="5" t="s">
        <v>1218</v>
      </c>
      <c r="E193" s="5" t="s">
        <v>1216</v>
      </c>
      <c r="F193" t="s">
        <v>1206</v>
      </c>
      <c r="G193" s="5">
        <f t="shared" si="11"/>
        <v>12</v>
      </c>
      <c r="H193" s="5" t="str">
        <f t="shared" si="12"/>
        <v>Winter</v>
      </c>
      <c r="I193" s="5" t="s">
        <v>2029</v>
      </c>
      <c r="J193" s="5">
        <v>189</v>
      </c>
      <c r="K193" s="5">
        <v>1728</v>
      </c>
      <c r="L193" s="5">
        <f t="shared" si="13"/>
        <v>0.76190476190476186</v>
      </c>
      <c r="M193" s="5">
        <f t="shared" si="14"/>
        <v>1315</v>
      </c>
      <c r="N193" s="5">
        <v>413</v>
      </c>
      <c r="O193" s="5">
        <v>19</v>
      </c>
      <c r="P193" s="5" t="str">
        <f>IF(O193&lt;=0, "Invalid - ≤ 0", IF(O193&gt;50, "Invalid - &gt;50", "W Pass"))</f>
        <v>W Pass</v>
      </c>
      <c r="Q193" s="5" t="s">
        <v>2034</v>
      </c>
      <c r="R193" s="5" t="s">
        <v>2040</v>
      </c>
      <c r="S193" s="5" t="s">
        <v>2066</v>
      </c>
      <c r="T193" s="5" t="s">
        <v>2091</v>
      </c>
      <c r="U193" s="5" t="s">
        <v>2097</v>
      </c>
      <c r="V193" s="5">
        <v>0</v>
      </c>
      <c r="W193" s="5" t="str">
        <f>T193&amp;"_"&amp;U193</f>
        <v>South_External</v>
      </c>
      <c r="X193" s="5">
        <f>(D193 - E193)*24</f>
        <v>2.0000000000582077</v>
      </c>
      <c r="Y193" s="5">
        <f>IF(D193&lt;=E193, 1, 0)</f>
        <v>0</v>
      </c>
    </row>
    <row r="194" spans="1:25" x14ac:dyDescent="0.35">
      <c r="A194" s="5" t="s">
        <v>207</v>
      </c>
      <c r="B194" s="5">
        <f t="shared" si="10"/>
        <v>1</v>
      </c>
      <c r="C194" s="3">
        <v>45300</v>
      </c>
      <c r="D194" s="5" t="s">
        <v>1219</v>
      </c>
      <c r="E194" s="5" t="s">
        <v>1217</v>
      </c>
      <c r="F194" t="s">
        <v>1207</v>
      </c>
      <c r="G194" s="5">
        <f t="shared" si="11"/>
        <v>12</v>
      </c>
      <c r="H194" s="5" t="str">
        <f t="shared" si="12"/>
        <v>Winter</v>
      </c>
      <c r="I194" s="5" t="s">
        <v>2029</v>
      </c>
      <c r="J194" s="5">
        <v>681</v>
      </c>
      <c r="K194" s="5">
        <v>826</v>
      </c>
      <c r="L194" s="5">
        <f t="shared" si="13"/>
        <v>0.10107684777288302</v>
      </c>
      <c r="M194" s="5">
        <f t="shared" si="14"/>
        <v>211</v>
      </c>
      <c r="N194" s="5">
        <v>615</v>
      </c>
      <c r="O194" s="5">
        <v>20</v>
      </c>
      <c r="P194" s="5" t="str">
        <f>IF(O194&lt;=0, "Invalid - ≤ 0", IF(O194&gt;50, "Invalid - &gt;50", "W Pass"))</f>
        <v>W Pass</v>
      </c>
      <c r="Q194" s="5" t="s">
        <v>2033</v>
      </c>
      <c r="R194" s="5" t="s">
        <v>2039</v>
      </c>
      <c r="S194" s="5" t="s">
        <v>2052</v>
      </c>
      <c r="T194" s="5" t="s">
        <v>2091</v>
      </c>
      <c r="U194" s="5" t="s">
        <v>2097</v>
      </c>
      <c r="V194" s="5">
        <v>4</v>
      </c>
      <c r="W194" s="5" t="str">
        <f>T194&amp;"_"&amp;U194</f>
        <v>South_External</v>
      </c>
      <c r="X194" s="5">
        <f>(D194 - E194)*24</f>
        <v>2.0000000000582077</v>
      </c>
      <c r="Y194" s="5">
        <f>IF(D194&lt;=E194, 1, 0)</f>
        <v>0</v>
      </c>
    </row>
    <row r="195" spans="1:25" x14ac:dyDescent="0.35">
      <c r="A195" s="5" t="s">
        <v>208</v>
      </c>
      <c r="B195" s="5">
        <f t="shared" ref="B195:B258" si="15">COUNTIF(A:A,A195)</f>
        <v>1</v>
      </c>
      <c r="C195" s="3">
        <v>45300.041666666664</v>
      </c>
      <c r="D195" s="5" t="s">
        <v>1220</v>
      </c>
      <c r="E195" s="5" t="s">
        <v>1218</v>
      </c>
      <c r="F195" t="s">
        <v>1208</v>
      </c>
      <c r="G195" s="5">
        <f t="shared" ref="G195:G258" si="16">(D195 - F195) * 24</f>
        <v>12</v>
      </c>
      <c r="H195" s="5" t="str">
        <f t="shared" ref="H195:H258" si="17">IF(OR(MONTH(C195)=12, MONTH(C195)&lt;=2), "Winter", IF(AND(MONTH(C195)&gt;=7, MONTH(C195)&lt;=9), "Monsoon", "Other"))</f>
        <v>Winter</v>
      </c>
      <c r="I195" s="5" t="s">
        <v>2027</v>
      </c>
      <c r="J195" s="5">
        <v>775</v>
      </c>
      <c r="K195" s="5">
        <v>571</v>
      </c>
      <c r="L195" s="5">
        <f t="shared" ref="L195:L258" si="18">K195 / (J195 * G195)</f>
        <v>6.1397849462365595E-2</v>
      </c>
      <c r="M195" s="5">
        <f t="shared" ref="M195:M258" si="19">(K195 - N195)</f>
        <v>521</v>
      </c>
      <c r="N195" s="5">
        <v>50</v>
      </c>
      <c r="O195" s="5">
        <v>19</v>
      </c>
      <c r="P195" s="5" t="str">
        <f>IF(O195&lt;=0, "Invalid - ≤ 0", IF(O195&gt;50, "Invalid - &gt;50", "W Pass"))</f>
        <v>W Pass</v>
      </c>
      <c r="Q195" s="5" t="s">
        <v>2036</v>
      </c>
      <c r="R195" s="5" t="s">
        <v>2040</v>
      </c>
      <c r="S195" s="5" t="s">
        <v>2078</v>
      </c>
      <c r="T195" s="5" t="s">
        <v>2094</v>
      </c>
      <c r="U195" s="5" t="s">
        <v>2096</v>
      </c>
      <c r="V195" s="5">
        <v>0</v>
      </c>
      <c r="W195" s="5" t="str">
        <f>T195&amp;"_"&amp;U195</f>
        <v>Central_Internal</v>
      </c>
      <c r="X195" s="5">
        <f>(D195 - E195)*24</f>
        <v>1.9999999998835847</v>
      </c>
      <c r="Y195" s="5">
        <f>IF(D195&lt;=E195, 1, 0)</f>
        <v>0</v>
      </c>
    </row>
    <row r="196" spans="1:25" x14ac:dyDescent="0.35">
      <c r="A196" s="5" t="s">
        <v>209</v>
      </c>
      <c r="B196" s="5">
        <f t="shared" si="15"/>
        <v>1</v>
      </c>
      <c r="C196" s="3">
        <v>45300.083333333336</v>
      </c>
      <c r="D196" s="5" t="s">
        <v>1221</v>
      </c>
      <c r="E196" s="5" t="s">
        <v>1219</v>
      </c>
      <c r="F196" t="s">
        <v>1209</v>
      </c>
      <c r="G196" s="5">
        <f t="shared" si="16"/>
        <v>12</v>
      </c>
      <c r="H196" s="5" t="str">
        <f t="shared" si="17"/>
        <v>Winter</v>
      </c>
      <c r="I196" s="5" t="s">
        <v>2027</v>
      </c>
      <c r="J196" s="5">
        <v>198</v>
      </c>
      <c r="K196" s="5">
        <v>4412</v>
      </c>
      <c r="L196" s="5">
        <f t="shared" si="18"/>
        <v>1.8569023569023568</v>
      </c>
      <c r="M196" s="5">
        <f t="shared" si="19"/>
        <v>4062</v>
      </c>
      <c r="N196" s="5">
        <v>350</v>
      </c>
      <c r="O196" s="5">
        <v>24</v>
      </c>
      <c r="P196" s="5" t="str">
        <f>IF(O196&lt;=0, "Invalid - ≤ 0", IF(O196&gt;50, "Invalid - &gt;50", "W Pass"))</f>
        <v>W Pass</v>
      </c>
      <c r="Q196" s="5" t="s">
        <v>2036</v>
      </c>
      <c r="R196" s="5" t="s">
        <v>2037</v>
      </c>
      <c r="S196" s="5" t="s">
        <v>2066</v>
      </c>
      <c r="T196" s="5" t="s">
        <v>2092</v>
      </c>
      <c r="U196" s="5" t="s">
        <v>2097</v>
      </c>
      <c r="V196" s="5">
        <v>3.8</v>
      </c>
      <c r="W196" s="5" t="str">
        <f>T196&amp;"_"&amp;U196</f>
        <v>West_External</v>
      </c>
      <c r="X196" s="5">
        <f>(D196 - E196)*24</f>
        <v>2.0000000000582077</v>
      </c>
      <c r="Y196" s="5">
        <f>IF(D196&lt;=E196, 1, 0)</f>
        <v>0</v>
      </c>
    </row>
    <row r="197" spans="1:25" x14ac:dyDescent="0.35">
      <c r="A197" s="5" t="s">
        <v>210</v>
      </c>
      <c r="B197" s="5">
        <f t="shared" si="15"/>
        <v>1</v>
      </c>
      <c r="C197" s="3">
        <v>45300.125</v>
      </c>
      <c r="D197" s="5" t="s">
        <v>1222</v>
      </c>
      <c r="E197" s="5" t="s">
        <v>1220</v>
      </c>
      <c r="F197" t="s">
        <v>1210</v>
      </c>
      <c r="G197" s="5">
        <f t="shared" si="16"/>
        <v>12</v>
      </c>
      <c r="H197" s="5" t="str">
        <f t="shared" si="17"/>
        <v>Winter</v>
      </c>
      <c r="I197" s="5" t="s">
        <v>2028</v>
      </c>
      <c r="J197" s="5">
        <v>275</v>
      </c>
      <c r="K197" s="5">
        <v>3872</v>
      </c>
      <c r="L197" s="5">
        <f t="shared" si="18"/>
        <v>1.1733333333333333</v>
      </c>
      <c r="M197" s="5">
        <f t="shared" si="19"/>
        <v>3437</v>
      </c>
      <c r="N197" s="5">
        <v>435</v>
      </c>
      <c r="O197" s="5">
        <v>15</v>
      </c>
      <c r="P197" s="5" t="str">
        <f>IF(O197&lt;=0, "Invalid - ≤ 0", IF(O197&gt;50, "Invalid - &gt;50", "W Pass"))</f>
        <v>W Pass</v>
      </c>
      <c r="Q197" s="5" t="s">
        <v>2033</v>
      </c>
      <c r="R197" s="5" t="s">
        <v>2037</v>
      </c>
      <c r="S197" s="5" t="s">
        <v>2043</v>
      </c>
      <c r="T197" s="5" t="s">
        <v>2091</v>
      </c>
      <c r="U197" s="5" t="s">
        <v>2097</v>
      </c>
      <c r="V197" s="5">
        <v>4.7</v>
      </c>
      <c r="W197" s="5" t="str">
        <f>T197&amp;"_"&amp;U197</f>
        <v>South_External</v>
      </c>
      <c r="X197" s="5">
        <f>(D197 - E197)*24</f>
        <v>2.0000000000582077</v>
      </c>
      <c r="Y197" s="5">
        <f>IF(D197&lt;=E197, 1, 0)</f>
        <v>0</v>
      </c>
    </row>
    <row r="198" spans="1:25" x14ac:dyDescent="0.35">
      <c r="A198" s="5" t="s">
        <v>211</v>
      </c>
      <c r="B198" s="5">
        <f t="shared" si="15"/>
        <v>1</v>
      </c>
      <c r="C198" s="3">
        <v>45300.166666666664</v>
      </c>
      <c r="D198" s="5" t="s">
        <v>1223</v>
      </c>
      <c r="E198" s="5" t="s">
        <v>1221</v>
      </c>
      <c r="F198" t="s">
        <v>1211</v>
      </c>
      <c r="G198" s="5">
        <f t="shared" si="16"/>
        <v>12</v>
      </c>
      <c r="H198" s="5" t="str">
        <f t="shared" si="17"/>
        <v>Winter</v>
      </c>
      <c r="I198" s="5" t="s">
        <v>2028</v>
      </c>
      <c r="J198" s="5">
        <v>110</v>
      </c>
      <c r="K198" s="5">
        <v>606</v>
      </c>
      <c r="L198" s="5">
        <f t="shared" si="18"/>
        <v>0.45909090909090911</v>
      </c>
      <c r="M198" s="5">
        <f t="shared" si="19"/>
        <v>-28</v>
      </c>
      <c r="N198" s="5">
        <v>634</v>
      </c>
      <c r="O198" s="5">
        <v>24</v>
      </c>
      <c r="P198" s="5" t="str">
        <f>IF(O198&lt;=0, "Invalid - ≤ 0", IF(O198&gt;50, "Invalid - &gt;50", "W Pass"))</f>
        <v>W Pass</v>
      </c>
      <c r="Q198" s="5" t="s">
        <v>2033</v>
      </c>
      <c r="R198" s="5" t="s">
        <v>2038</v>
      </c>
      <c r="S198" s="5" t="s">
        <v>2074</v>
      </c>
      <c r="T198" s="5" t="s">
        <v>2095</v>
      </c>
      <c r="U198" s="5" t="s">
        <v>2096</v>
      </c>
      <c r="V198" s="5">
        <v>0</v>
      </c>
      <c r="W198" s="5" t="str">
        <f>T198&amp;"_"&amp;U198</f>
        <v>North_Internal</v>
      </c>
      <c r="X198" s="5">
        <f>(D198 - E198)*24</f>
        <v>1.9999999998835847</v>
      </c>
      <c r="Y198" s="5">
        <f>IF(D198&lt;=E198, 1, 0)</f>
        <v>0</v>
      </c>
    </row>
    <row r="199" spans="1:25" x14ac:dyDescent="0.35">
      <c r="A199" s="5" t="s">
        <v>212</v>
      </c>
      <c r="B199" s="5">
        <f t="shared" si="15"/>
        <v>1</v>
      </c>
      <c r="C199" s="3">
        <v>45300.208333333336</v>
      </c>
      <c r="D199" s="5" t="s">
        <v>1224</v>
      </c>
      <c r="E199" s="5" t="s">
        <v>1222</v>
      </c>
      <c r="F199" t="s">
        <v>1212</v>
      </c>
      <c r="G199" s="5">
        <f t="shared" si="16"/>
        <v>12</v>
      </c>
      <c r="H199" s="5" t="str">
        <f t="shared" si="17"/>
        <v>Winter</v>
      </c>
      <c r="I199" s="5" t="s">
        <v>2028</v>
      </c>
      <c r="J199" s="5">
        <v>994</v>
      </c>
      <c r="K199" s="5">
        <v>2279</v>
      </c>
      <c r="L199" s="5">
        <f t="shared" si="18"/>
        <v>0.19106304493628437</v>
      </c>
      <c r="M199" s="5">
        <f t="shared" si="19"/>
        <v>1946</v>
      </c>
      <c r="N199" s="5">
        <v>333</v>
      </c>
      <c r="O199" s="5">
        <v>25</v>
      </c>
      <c r="P199" s="5" t="str">
        <f>IF(O199&lt;=0, "Invalid - ≤ 0", IF(O199&gt;50, "Invalid - &gt;50", "W Pass"))</f>
        <v>W Pass</v>
      </c>
      <c r="Q199" s="5" t="s">
        <v>2036</v>
      </c>
      <c r="R199" s="5" t="s">
        <v>2038</v>
      </c>
      <c r="S199" s="5" t="s">
        <v>2077</v>
      </c>
      <c r="T199" s="5" t="s">
        <v>2091</v>
      </c>
      <c r="U199" s="5" t="s">
        <v>2097</v>
      </c>
      <c r="V199" s="5">
        <v>3.8</v>
      </c>
      <c r="W199" s="5" t="str">
        <f>T199&amp;"_"&amp;U199</f>
        <v>South_External</v>
      </c>
      <c r="X199" s="5">
        <f>(D199 - E199)*24</f>
        <v>2.0000000000582077</v>
      </c>
      <c r="Y199" s="5">
        <f>IF(D199&lt;=E199, 1, 0)</f>
        <v>0</v>
      </c>
    </row>
    <row r="200" spans="1:25" x14ac:dyDescent="0.35">
      <c r="A200" s="5" t="s">
        <v>213</v>
      </c>
      <c r="B200" s="5">
        <f t="shared" si="15"/>
        <v>1</v>
      </c>
      <c r="C200" s="3">
        <v>45300.25</v>
      </c>
      <c r="D200" s="5" t="s">
        <v>1225</v>
      </c>
      <c r="E200" s="5" t="s">
        <v>1223</v>
      </c>
      <c r="F200" t="s">
        <v>1213</v>
      </c>
      <c r="G200" s="5">
        <f t="shared" si="16"/>
        <v>12</v>
      </c>
      <c r="H200" s="5" t="str">
        <f t="shared" si="17"/>
        <v>Winter</v>
      </c>
      <c r="I200" s="5" t="s">
        <v>2028</v>
      </c>
      <c r="J200" s="5">
        <v>485</v>
      </c>
      <c r="K200" s="5">
        <v>1136</v>
      </c>
      <c r="L200" s="5">
        <f t="shared" si="18"/>
        <v>0.19518900343642612</v>
      </c>
      <c r="M200" s="5">
        <f t="shared" si="19"/>
        <v>526</v>
      </c>
      <c r="N200" s="5">
        <v>610</v>
      </c>
      <c r="O200" s="5">
        <v>11</v>
      </c>
      <c r="P200" s="5" t="str">
        <f>IF(O200&lt;=0, "Invalid - ≤ 0", IF(O200&gt;50, "Invalid - &gt;50", "W Pass"))</f>
        <v>W Pass</v>
      </c>
      <c r="Q200" s="5" t="s">
        <v>2034</v>
      </c>
      <c r="R200" s="5" t="s">
        <v>2038</v>
      </c>
      <c r="S200" s="5" t="s">
        <v>2071</v>
      </c>
      <c r="T200" s="5" t="s">
        <v>2093</v>
      </c>
      <c r="U200" s="5" t="s">
        <v>2096</v>
      </c>
      <c r="V200" s="5">
        <v>4.2</v>
      </c>
      <c r="W200" s="5" t="str">
        <f>T200&amp;"_"&amp;U200</f>
        <v>East_Internal</v>
      </c>
      <c r="X200" s="5">
        <f>(D200 - E200)*24</f>
        <v>2.0000000000582077</v>
      </c>
      <c r="Y200" s="5">
        <f>IF(D200&lt;=E200, 1, 0)</f>
        <v>0</v>
      </c>
    </row>
    <row r="201" spans="1:25" x14ac:dyDescent="0.35">
      <c r="A201" s="5" t="s">
        <v>214</v>
      </c>
      <c r="B201" s="5">
        <f t="shared" si="15"/>
        <v>1</v>
      </c>
      <c r="C201" s="3">
        <v>45300.291666666664</v>
      </c>
      <c r="D201" s="5" t="s">
        <v>1226</v>
      </c>
      <c r="E201" s="5" t="s">
        <v>1224</v>
      </c>
      <c r="F201" t="s">
        <v>1214</v>
      </c>
      <c r="G201" s="5">
        <f t="shared" si="16"/>
        <v>12</v>
      </c>
      <c r="H201" s="5" t="str">
        <f t="shared" si="17"/>
        <v>Winter</v>
      </c>
      <c r="I201" s="5" t="s">
        <v>2030</v>
      </c>
      <c r="J201" s="5">
        <v>537</v>
      </c>
      <c r="K201" s="5">
        <v>3224</v>
      </c>
      <c r="L201" s="5">
        <f t="shared" si="18"/>
        <v>0.50031036623215397</v>
      </c>
      <c r="M201" s="5">
        <f t="shared" si="19"/>
        <v>2822</v>
      </c>
      <c r="N201" s="5">
        <v>402</v>
      </c>
      <c r="O201" s="5">
        <v>24</v>
      </c>
      <c r="P201" s="5" t="str">
        <f>IF(O201&lt;=0, "Invalid - ≤ 0", IF(O201&gt;50, "Invalid - &gt;50", "W Pass"))</f>
        <v>W Pass</v>
      </c>
      <c r="Q201" s="5" t="s">
        <v>2033</v>
      </c>
      <c r="R201" s="5" t="s">
        <v>2038</v>
      </c>
      <c r="S201" s="5" t="s">
        <v>2041</v>
      </c>
      <c r="T201" s="5" t="s">
        <v>2092</v>
      </c>
      <c r="U201" s="5" t="s">
        <v>2096</v>
      </c>
      <c r="V201" s="5">
        <v>4.7</v>
      </c>
      <c r="W201" s="5" t="str">
        <f>T201&amp;"_"&amp;U201</f>
        <v>West_Internal</v>
      </c>
      <c r="X201" s="5">
        <f>(D201 - E201)*24</f>
        <v>1.9999999998835847</v>
      </c>
      <c r="Y201" s="5">
        <f>IF(D201&lt;=E201, 1, 0)</f>
        <v>0</v>
      </c>
    </row>
    <row r="202" spans="1:25" x14ac:dyDescent="0.35">
      <c r="A202" s="5" t="s">
        <v>215</v>
      </c>
      <c r="B202" s="5">
        <f t="shared" si="15"/>
        <v>1</v>
      </c>
      <c r="C202" s="3">
        <v>45300.333333333336</v>
      </c>
      <c r="D202" s="5" t="s">
        <v>1227</v>
      </c>
      <c r="E202" s="5" t="s">
        <v>1225</v>
      </c>
      <c r="F202" t="s">
        <v>1215</v>
      </c>
      <c r="G202" s="5">
        <f t="shared" si="16"/>
        <v>12</v>
      </c>
      <c r="H202" s="5" t="str">
        <f t="shared" si="17"/>
        <v>Winter</v>
      </c>
      <c r="I202" s="5" t="s">
        <v>2031</v>
      </c>
      <c r="J202" s="5">
        <v>267</v>
      </c>
      <c r="K202" s="5">
        <v>3876</v>
      </c>
      <c r="L202" s="5">
        <f t="shared" si="18"/>
        <v>1.2097378277153559</v>
      </c>
      <c r="M202" s="5">
        <f t="shared" si="19"/>
        <v>3804</v>
      </c>
      <c r="N202" s="5">
        <v>72</v>
      </c>
      <c r="O202" s="5">
        <v>5</v>
      </c>
      <c r="P202" s="5" t="str">
        <f>IF(O202&lt;=0, "Invalid - ≤ 0", IF(O202&gt;50, "Invalid - &gt;50", "W Pass"))</f>
        <v>W Pass</v>
      </c>
      <c r="Q202" s="5" t="s">
        <v>2034</v>
      </c>
      <c r="R202" s="5" t="s">
        <v>2039</v>
      </c>
      <c r="S202" s="5" t="s">
        <v>2052</v>
      </c>
      <c r="T202" s="5" t="s">
        <v>2093</v>
      </c>
      <c r="U202" s="5" t="s">
        <v>2097</v>
      </c>
      <c r="V202" s="5">
        <v>0</v>
      </c>
      <c r="W202" s="5" t="str">
        <f>T202&amp;"_"&amp;U202</f>
        <v>East_External</v>
      </c>
      <c r="X202" s="5">
        <f>(D202 - E202)*24</f>
        <v>2.0000000000582077</v>
      </c>
      <c r="Y202" s="5">
        <f>IF(D202&lt;=E202, 1, 0)</f>
        <v>0</v>
      </c>
    </row>
    <row r="203" spans="1:25" x14ac:dyDescent="0.35">
      <c r="A203" s="5" t="s">
        <v>216</v>
      </c>
      <c r="B203" s="5">
        <f t="shared" si="15"/>
        <v>1</v>
      </c>
      <c r="C203" s="3">
        <v>45300.375</v>
      </c>
      <c r="D203" s="5" t="s">
        <v>1228</v>
      </c>
      <c r="E203" s="5" t="s">
        <v>1226</v>
      </c>
      <c r="F203" t="s">
        <v>1216</v>
      </c>
      <c r="G203" s="5">
        <f t="shared" si="16"/>
        <v>12</v>
      </c>
      <c r="H203" s="5" t="str">
        <f t="shared" si="17"/>
        <v>Winter</v>
      </c>
      <c r="I203" s="5" t="s">
        <v>2032</v>
      </c>
      <c r="J203" s="5">
        <v>417</v>
      </c>
      <c r="K203" s="5">
        <v>4333</v>
      </c>
      <c r="L203" s="5">
        <f t="shared" si="18"/>
        <v>0.8659072741806555</v>
      </c>
      <c r="M203" s="5">
        <f t="shared" si="19"/>
        <v>4116</v>
      </c>
      <c r="N203" s="5">
        <v>217</v>
      </c>
      <c r="O203" s="5">
        <v>1</v>
      </c>
      <c r="P203" s="5" t="str">
        <f>IF(O203&lt;=0, "Invalid - ≤ 0", IF(O203&gt;50, "Invalid - &gt;50", "W Pass"))</f>
        <v>W Pass</v>
      </c>
      <c r="Q203" s="5" t="s">
        <v>2033</v>
      </c>
      <c r="R203" s="5" t="s">
        <v>2040</v>
      </c>
      <c r="S203" s="5" t="s">
        <v>2074</v>
      </c>
      <c r="T203" s="5" t="s">
        <v>2095</v>
      </c>
      <c r="U203" s="5" t="s">
        <v>2097</v>
      </c>
      <c r="V203" s="5">
        <v>4.5</v>
      </c>
      <c r="W203" s="5" t="str">
        <f>T203&amp;"_"&amp;U203</f>
        <v>North_External</v>
      </c>
      <c r="X203" s="5">
        <f>(D203 - E203)*24</f>
        <v>2.0000000000582077</v>
      </c>
      <c r="Y203" s="5">
        <f>IF(D203&lt;=E203, 1, 0)</f>
        <v>0</v>
      </c>
    </row>
    <row r="204" spans="1:25" x14ac:dyDescent="0.35">
      <c r="A204" s="5" t="s">
        <v>217</v>
      </c>
      <c r="B204" s="5">
        <f t="shared" si="15"/>
        <v>1</v>
      </c>
      <c r="C204" s="3">
        <v>45300.416666666664</v>
      </c>
      <c r="D204" s="5" t="s">
        <v>1229</v>
      </c>
      <c r="E204" s="5" t="s">
        <v>1227</v>
      </c>
      <c r="F204" t="s">
        <v>1217</v>
      </c>
      <c r="G204" s="5">
        <f t="shared" si="16"/>
        <v>12</v>
      </c>
      <c r="H204" s="5" t="str">
        <f t="shared" si="17"/>
        <v>Winter</v>
      </c>
      <c r="I204" s="5" t="s">
        <v>2027</v>
      </c>
      <c r="J204" s="5">
        <v>845</v>
      </c>
      <c r="K204" s="5">
        <v>1659</v>
      </c>
      <c r="L204" s="5">
        <f t="shared" si="18"/>
        <v>0.1636094674556213</v>
      </c>
      <c r="M204" s="5">
        <f t="shared" si="19"/>
        <v>1517</v>
      </c>
      <c r="N204" s="5">
        <v>142</v>
      </c>
      <c r="O204" s="5">
        <v>14</v>
      </c>
      <c r="P204" s="5" t="str">
        <f>IF(O204&lt;=0, "Invalid - ≤ 0", IF(O204&gt;50, "Invalid - &gt;50", "W Pass"))</f>
        <v>W Pass</v>
      </c>
      <c r="Q204" s="5" t="s">
        <v>2033</v>
      </c>
      <c r="R204" s="5" t="s">
        <v>2038</v>
      </c>
      <c r="S204" s="5" t="s">
        <v>2051</v>
      </c>
      <c r="T204" s="5" t="s">
        <v>2092</v>
      </c>
      <c r="U204" s="5" t="s">
        <v>2097</v>
      </c>
      <c r="V204" s="5">
        <v>4</v>
      </c>
      <c r="W204" s="5" t="str">
        <f>T204&amp;"_"&amp;U204</f>
        <v>West_External</v>
      </c>
      <c r="X204" s="5">
        <f>(D204 - E204)*24</f>
        <v>1.9999999998835847</v>
      </c>
      <c r="Y204" s="5">
        <f>IF(D204&lt;=E204, 1, 0)</f>
        <v>0</v>
      </c>
    </row>
    <row r="205" spans="1:25" x14ac:dyDescent="0.35">
      <c r="A205" s="5" t="s">
        <v>218</v>
      </c>
      <c r="B205" s="5">
        <f t="shared" si="15"/>
        <v>1</v>
      </c>
      <c r="C205" s="3">
        <v>45300.458333333336</v>
      </c>
      <c r="D205" s="5" t="s">
        <v>1230</v>
      </c>
      <c r="E205" s="5" t="s">
        <v>1228</v>
      </c>
      <c r="F205" t="s">
        <v>1218</v>
      </c>
      <c r="G205" s="5">
        <f t="shared" si="16"/>
        <v>12</v>
      </c>
      <c r="H205" s="5" t="str">
        <f t="shared" si="17"/>
        <v>Winter</v>
      </c>
      <c r="I205" s="5" t="s">
        <v>2032</v>
      </c>
      <c r="J205" s="5">
        <v>369</v>
      </c>
      <c r="K205" s="5">
        <v>3573</v>
      </c>
      <c r="L205" s="5">
        <f t="shared" si="18"/>
        <v>0.80691056910569103</v>
      </c>
      <c r="M205" s="5">
        <f t="shared" si="19"/>
        <v>3417</v>
      </c>
      <c r="N205" s="5">
        <v>156</v>
      </c>
      <c r="O205" s="5">
        <v>17</v>
      </c>
      <c r="P205" s="5" t="str">
        <f>IF(O205&lt;=0, "Invalid - ≤ 0", IF(O205&gt;50, "Invalid - &gt;50", "W Pass"))</f>
        <v>W Pass</v>
      </c>
      <c r="Q205" s="5" t="s">
        <v>2036</v>
      </c>
      <c r="R205" s="5" t="s">
        <v>2038</v>
      </c>
      <c r="S205" s="5" t="s">
        <v>2060</v>
      </c>
      <c r="T205" s="5" t="s">
        <v>2094</v>
      </c>
      <c r="U205" s="5" t="s">
        <v>2096</v>
      </c>
      <c r="V205" s="5">
        <v>4.7</v>
      </c>
      <c r="W205" s="5" t="str">
        <f>T205&amp;"_"&amp;U205</f>
        <v>Central_Internal</v>
      </c>
      <c r="X205" s="5">
        <f>(D205 - E205)*24</f>
        <v>2.0000000000582077</v>
      </c>
      <c r="Y205" s="5">
        <f>IF(D205&lt;=E205, 1, 0)</f>
        <v>0</v>
      </c>
    </row>
    <row r="206" spans="1:25" x14ac:dyDescent="0.35">
      <c r="A206" s="5" t="s">
        <v>219</v>
      </c>
      <c r="B206" s="5">
        <f t="shared" si="15"/>
        <v>1</v>
      </c>
      <c r="C206" s="3">
        <v>45300.5</v>
      </c>
      <c r="D206" s="5" t="s">
        <v>1231</v>
      </c>
      <c r="E206" s="5" t="s">
        <v>1229</v>
      </c>
      <c r="F206" t="s">
        <v>1219</v>
      </c>
      <c r="G206" s="5">
        <f t="shared" si="16"/>
        <v>12</v>
      </c>
      <c r="H206" s="5" t="str">
        <f t="shared" si="17"/>
        <v>Winter</v>
      </c>
      <c r="I206" s="5" t="s">
        <v>2028</v>
      </c>
      <c r="J206" s="5">
        <v>803</v>
      </c>
      <c r="K206" s="5">
        <v>4895</v>
      </c>
      <c r="L206" s="5">
        <f t="shared" si="18"/>
        <v>0.50799086757990863</v>
      </c>
      <c r="M206" s="5">
        <f t="shared" si="19"/>
        <v>4418</v>
      </c>
      <c r="N206" s="5">
        <v>477</v>
      </c>
      <c r="O206" s="5">
        <v>1</v>
      </c>
      <c r="P206" s="5" t="str">
        <f>IF(O206&lt;=0, "Invalid - ≤ 0", IF(O206&gt;50, "Invalid - &gt;50", "W Pass"))</f>
        <v>W Pass</v>
      </c>
      <c r="Q206" s="5" t="s">
        <v>2034</v>
      </c>
      <c r="R206" s="5" t="s">
        <v>2040</v>
      </c>
      <c r="S206" s="5" t="s">
        <v>2084</v>
      </c>
      <c r="T206" s="5" t="s">
        <v>2092</v>
      </c>
      <c r="U206" s="5" t="s">
        <v>2096</v>
      </c>
      <c r="V206" s="5">
        <v>0</v>
      </c>
      <c r="W206" s="5" t="str">
        <f>T206&amp;"_"&amp;U206</f>
        <v>West_Internal</v>
      </c>
      <c r="X206" s="5">
        <f>(D206 - E206)*24</f>
        <v>2.0000000000582077</v>
      </c>
      <c r="Y206" s="5">
        <f>IF(D206&lt;=E206, 1, 0)</f>
        <v>0</v>
      </c>
    </row>
    <row r="207" spans="1:25" x14ac:dyDescent="0.35">
      <c r="A207" s="5" t="s">
        <v>220</v>
      </c>
      <c r="B207" s="5">
        <f t="shared" si="15"/>
        <v>1</v>
      </c>
      <c r="C207" s="3">
        <v>45300.541666666664</v>
      </c>
      <c r="D207" s="5" t="s">
        <v>1232</v>
      </c>
      <c r="E207" s="5" t="s">
        <v>1230</v>
      </c>
      <c r="F207" t="s">
        <v>1220</v>
      </c>
      <c r="G207" s="5">
        <f t="shared" si="16"/>
        <v>12</v>
      </c>
      <c r="H207" s="5" t="str">
        <f t="shared" si="17"/>
        <v>Winter</v>
      </c>
      <c r="I207" s="5" t="s">
        <v>2027</v>
      </c>
      <c r="J207" s="5">
        <v>346</v>
      </c>
      <c r="K207" s="5">
        <v>4970</v>
      </c>
      <c r="L207" s="5">
        <f t="shared" si="18"/>
        <v>1.1970134874759153</v>
      </c>
      <c r="M207" s="5">
        <f t="shared" si="19"/>
        <v>4827</v>
      </c>
      <c r="N207" s="5">
        <v>143</v>
      </c>
      <c r="O207" s="5">
        <v>21</v>
      </c>
      <c r="P207" s="5" t="str">
        <f>IF(O207&lt;=0, "Invalid - ≤ 0", IF(O207&gt;50, "Invalid - &gt;50", "W Pass"))</f>
        <v>W Pass</v>
      </c>
      <c r="Q207" s="5" t="s">
        <v>2035</v>
      </c>
      <c r="R207" s="5" t="s">
        <v>2038</v>
      </c>
      <c r="S207" s="5" t="s">
        <v>2077</v>
      </c>
      <c r="T207" s="5" t="s">
        <v>2093</v>
      </c>
      <c r="U207" s="5" t="s">
        <v>2096</v>
      </c>
      <c r="V207" s="5">
        <v>4.5</v>
      </c>
      <c r="W207" s="5" t="str">
        <f>T207&amp;"_"&amp;U207</f>
        <v>East_Internal</v>
      </c>
      <c r="X207" s="5">
        <f>(D207 - E207)*24</f>
        <v>1.9999999998835847</v>
      </c>
      <c r="Y207" s="5">
        <f>IF(D207&lt;=E207, 1, 0)</f>
        <v>0</v>
      </c>
    </row>
    <row r="208" spans="1:25" x14ac:dyDescent="0.35">
      <c r="A208" s="5" t="s">
        <v>221</v>
      </c>
      <c r="B208" s="5">
        <f t="shared" si="15"/>
        <v>1</v>
      </c>
      <c r="C208" s="3">
        <v>45300.583333333336</v>
      </c>
      <c r="D208" s="5" t="s">
        <v>1233</v>
      </c>
      <c r="E208" s="5" t="s">
        <v>1231</v>
      </c>
      <c r="F208" t="s">
        <v>1221</v>
      </c>
      <c r="G208" s="5">
        <f t="shared" si="16"/>
        <v>12</v>
      </c>
      <c r="H208" s="5" t="str">
        <f t="shared" si="17"/>
        <v>Winter</v>
      </c>
      <c r="I208" s="5" t="s">
        <v>2031</v>
      </c>
      <c r="J208" s="5">
        <v>407</v>
      </c>
      <c r="K208" s="5">
        <v>1939</v>
      </c>
      <c r="L208" s="5">
        <f t="shared" si="18"/>
        <v>0.39701064701064703</v>
      </c>
      <c r="M208" s="5">
        <f t="shared" si="19"/>
        <v>1302</v>
      </c>
      <c r="N208" s="5">
        <v>637</v>
      </c>
      <c r="O208" s="5">
        <v>29</v>
      </c>
      <c r="P208" s="5" t="str">
        <f>IF(O208&lt;=0, "Invalid - ≤ 0", IF(O208&gt;50, "Invalid - &gt;50", "W Pass"))</f>
        <v>W Pass</v>
      </c>
      <c r="Q208" s="5" t="s">
        <v>2033</v>
      </c>
      <c r="R208" s="5" t="s">
        <v>2038</v>
      </c>
      <c r="S208" s="5" t="s">
        <v>2056</v>
      </c>
      <c r="T208" s="5" t="s">
        <v>2091</v>
      </c>
      <c r="U208" s="5" t="s">
        <v>2096</v>
      </c>
      <c r="V208" s="5">
        <v>3.8</v>
      </c>
      <c r="W208" s="5" t="str">
        <f>T208&amp;"_"&amp;U208</f>
        <v>South_Internal</v>
      </c>
      <c r="X208" s="5">
        <f>(D208 - E208)*24</f>
        <v>2.0000000000582077</v>
      </c>
      <c r="Y208" s="5">
        <f>IF(D208&lt;=E208, 1, 0)</f>
        <v>0</v>
      </c>
    </row>
    <row r="209" spans="1:25" x14ac:dyDescent="0.35">
      <c r="A209" s="5" t="s">
        <v>222</v>
      </c>
      <c r="B209" s="5">
        <f t="shared" si="15"/>
        <v>1</v>
      </c>
      <c r="C209" s="3">
        <v>45300.625</v>
      </c>
      <c r="D209" s="5" t="s">
        <v>1234</v>
      </c>
      <c r="E209" s="5" t="s">
        <v>1232</v>
      </c>
      <c r="F209" t="s">
        <v>1222</v>
      </c>
      <c r="G209" s="5">
        <f t="shared" si="16"/>
        <v>12</v>
      </c>
      <c r="H209" s="5" t="str">
        <f t="shared" si="17"/>
        <v>Winter</v>
      </c>
      <c r="I209" s="5" t="s">
        <v>2031</v>
      </c>
      <c r="J209" s="5">
        <v>624</v>
      </c>
      <c r="K209" s="5">
        <v>1778</v>
      </c>
      <c r="L209" s="5">
        <f t="shared" si="18"/>
        <v>0.23744658119658119</v>
      </c>
      <c r="M209" s="5">
        <f t="shared" si="19"/>
        <v>1577</v>
      </c>
      <c r="N209" s="5">
        <v>201</v>
      </c>
      <c r="O209" s="5">
        <v>23</v>
      </c>
      <c r="P209" s="5" t="str">
        <f>IF(O209&lt;=0, "Invalid - ≤ 0", IF(O209&gt;50, "Invalid - &gt;50", "W Pass"))</f>
        <v>W Pass</v>
      </c>
      <c r="Q209" s="5" t="s">
        <v>2036</v>
      </c>
      <c r="R209" s="5" t="s">
        <v>2038</v>
      </c>
      <c r="S209" s="5" t="s">
        <v>2067</v>
      </c>
      <c r="T209" s="5" t="s">
        <v>2091</v>
      </c>
      <c r="U209" s="5" t="s">
        <v>2096</v>
      </c>
      <c r="V209" s="5">
        <v>4.2</v>
      </c>
      <c r="W209" s="5" t="str">
        <f>T209&amp;"_"&amp;U209</f>
        <v>South_Internal</v>
      </c>
      <c r="X209" s="5">
        <f>(D209 - E209)*24</f>
        <v>2.0000000000582077</v>
      </c>
      <c r="Y209" s="5">
        <f>IF(D209&lt;=E209, 1, 0)</f>
        <v>0</v>
      </c>
    </row>
    <row r="210" spans="1:25" x14ac:dyDescent="0.35">
      <c r="A210" s="5" t="s">
        <v>223</v>
      </c>
      <c r="B210" s="5">
        <f t="shared" si="15"/>
        <v>1</v>
      </c>
      <c r="C210" s="3">
        <v>45300.666666666664</v>
      </c>
      <c r="D210" s="5" t="s">
        <v>1235</v>
      </c>
      <c r="E210" s="5" t="s">
        <v>1233</v>
      </c>
      <c r="F210" t="s">
        <v>1223</v>
      </c>
      <c r="G210" s="5">
        <f t="shared" si="16"/>
        <v>12</v>
      </c>
      <c r="H210" s="5" t="str">
        <f t="shared" si="17"/>
        <v>Winter</v>
      </c>
      <c r="I210" s="5" t="s">
        <v>2029</v>
      </c>
      <c r="J210" s="5">
        <v>956</v>
      </c>
      <c r="K210" s="5">
        <v>3402</v>
      </c>
      <c r="L210" s="5">
        <f t="shared" si="18"/>
        <v>0.29654811715481172</v>
      </c>
      <c r="M210" s="5">
        <f t="shared" si="19"/>
        <v>3129</v>
      </c>
      <c r="N210" s="5">
        <v>273</v>
      </c>
      <c r="O210" s="5">
        <v>27</v>
      </c>
      <c r="P210" s="5" t="str">
        <f>IF(O210&lt;=0, "Invalid - ≤ 0", IF(O210&gt;50, "Invalid - &gt;50", "W Pass"))</f>
        <v>W Pass</v>
      </c>
      <c r="Q210" s="5" t="s">
        <v>2036</v>
      </c>
      <c r="R210" s="5" t="s">
        <v>2037</v>
      </c>
      <c r="S210" s="5" t="s">
        <v>2042</v>
      </c>
      <c r="T210" s="5" t="s">
        <v>2093</v>
      </c>
      <c r="U210" s="5" t="s">
        <v>2096</v>
      </c>
      <c r="V210" s="5">
        <v>4.2</v>
      </c>
      <c r="W210" s="5" t="str">
        <f>T210&amp;"_"&amp;U210</f>
        <v>East_Internal</v>
      </c>
      <c r="X210" s="5">
        <f>(D210 - E210)*24</f>
        <v>1.9999999998835847</v>
      </c>
      <c r="Y210" s="5">
        <f>IF(D210&lt;=E210, 1, 0)</f>
        <v>0</v>
      </c>
    </row>
    <row r="211" spans="1:25" x14ac:dyDescent="0.35">
      <c r="A211" s="5" t="s">
        <v>224</v>
      </c>
      <c r="B211" s="5">
        <f t="shared" si="15"/>
        <v>1</v>
      </c>
      <c r="C211" s="3">
        <v>45300.708333333336</v>
      </c>
      <c r="D211" s="5" t="s">
        <v>1236</v>
      </c>
      <c r="E211" s="5" t="s">
        <v>1234</v>
      </c>
      <c r="F211" t="s">
        <v>1224</v>
      </c>
      <c r="G211" s="5">
        <f t="shared" si="16"/>
        <v>12</v>
      </c>
      <c r="H211" s="5" t="str">
        <f t="shared" si="17"/>
        <v>Winter</v>
      </c>
      <c r="I211" s="5" t="s">
        <v>2029</v>
      </c>
      <c r="J211" s="5">
        <v>491</v>
      </c>
      <c r="K211" s="5">
        <v>3997</v>
      </c>
      <c r="L211" s="5">
        <f t="shared" si="18"/>
        <v>0.67837746096401896</v>
      </c>
      <c r="M211" s="5">
        <f t="shared" si="19"/>
        <v>3236</v>
      </c>
      <c r="N211" s="5">
        <v>761</v>
      </c>
      <c r="O211" s="5">
        <v>19</v>
      </c>
      <c r="P211" s="5" t="str">
        <f>IF(O211&lt;=0, "Invalid - ≤ 0", IF(O211&gt;50, "Invalid - &gt;50", "W Pass"))</f>
        <v>W Pass</v>
      </c>
      <c r="Q211" s="5" t="s">
        <v>2036</v>
      </c>
      <c r="R211" s="5" t="s">
        <v>2037</v>
      </c>
      <c r="S211" s="5" t="s">
        <v>2087</v>
      </c>
      <c r="T211" s="5" t="s">
        <v>2092</v>
      </c>
      <c r="U211" s="5" t="s">
        <v>2097</v>
      </c>
      <c r="V211" s="5">
        <v>4.2</v>
      </c>
      <c r="W211" s="5" t="str">
        <f>T211&amp;"_"&amp;U211</f>
        <v>West_External</v>
      </c>
      <c r="X211" s="5">
        <f>(D211 - E211)*24</f>
        <v>2.0000000000582077</v>
      </c>
      <c r="Y211" s="5">
        <f>IF(D211&lt;=E211, 1, 0)</f>
        <v>0</v>
      </c>
    </row>
    <row r="212" spans="1:25" x14ac:dyDescent="0.35">
      <c r="A212" s="5" t="s">
        <v>225</v>
      </c>
      <c r="B212" s="5">
        <f t="shared" si="15"/>
        <v>1</v>
      </c>
      <c r="C212" s="3">
        <v>45300.75</v>
      </c>
      <c r="D212" s="5" t="s">
        <v>1237</v>
      </c>
      <c r="E212" s="5" t="s">
        <v>1235</v>
      </c>
      <c r="F212" t="s">
        <v>1225</v>
      </c>
      <c r="G212" s="5">
        <f t="shared" si="16"/>
        <v>12</v>
      </c>
      <c r="H212" s="5" t="str">
        <f t="shared" si="17"/>
        <v>Winter</v>
      </c>
      <c r="I212" s="5" t="s">
        <v>2027</v>
      </c>
      <c r="J212" s="5">
        <v>300</v>
      </c>
      <c r="K212" s="5">
        <v>3898</v>
      </c>
      <c r="L212" s="5">
        <f t="shared" si="18"/>
        <v>1.0827777777777778</v>
      </c>
      <c r="M212" s="5">
        <f t="shared" si="19"/>
        <v>3750</v>
      </c>
      <c r="N212" s="5">
        <v>148</v>
      </c>
      <c r="O212" s="5">
        <v>22</v>
      </c>
      <c r="P212" s="5" t="str">
        <f>IF(O212&lt;=0, "Invalid - ≤ 0", IF(O212&gt;50, "Invalid - &gt;50", "W Pass"))</f>
        <v>W Pass</v>
      </c>
      <c r="Q212" s="5" t="s">
        <v>2036</v>
      </c>
      <c r="R212" s="5" t="s">
        <v>2040</v>
      </c>
      <c r="S212" s="5" t="s">
        <v>2064</v>
      </c>
      <c r="T212" s="5" t="s">
        <v>2094</v>
      </c>
      <c r="U212" s="5" t="s">
        <v>2096</v>
      </c>
      <c r="V212" s="5">
        <v>3.8</v>
      </c>
      <c r="W212" s="5" t="str">
        <f>T212&amp;"_"&amp;U212</f>
        <v>Central_Internal</v>
      </c>
      <c r="X212" s="5">
        <f>(D212 - E212)*24</f>
        <v>2.0000000000582077</v>
      </c>
      <c r="Y212" s="5">
        <f>IF(D212&lt;=E212, 1, 0)</f>
        <v>0</v>
      </c>
    </row>
    <row r="213" spans="1:25" x14ac:dyDescent="0.35">
      <c r="A213" s="5" t="s">
        <v>226</v>
      </c>
      <c r="B213" s="5">
        <f t="shared" si="15"/>
        <v>1</v>
      </c>
      <c r="C213" s="3">
        <v>45300.791666666664</v>
      </c>
      <c r="D213" s="5" t="s">
        <v>1238</v>
      </c>
      <c r="E213" s="5" t="s">
        <v>1236</v>
      </c>
      <c r="F213" t="s">
        <v>1226</v>
      </c>
      <c r="G213" s="5">
        <f t="shared" si="16"/>
        <v>12</v>
      </c>
      <c r="H213" s="5" t="str">
        <f t="shared" si="17"/>
        <v>Winter</v>
      </c>
      <c r="I213" s="5" t="s">
        <v>2028</v>
      </c>
      <c r="J213" s="5">
        <v>671</v>
      </c>
      <c r="K213" s="5">
        <v>2313</v>
      </c>
      <c r="L213" s="5">
        <f t="shared" si="18"/>
        <v>0.28725782414307005</v>
      </c>
      <c r="M213" s="5">
        <f t="shared" si="19"/>
        <v>1655</v>
      </c>
      <c r="N213" s="5">
        <v>658</v>
      </c>
      <c r="O213" s="5">
        <v>18</v>
      </c>
      <c r="P213" s="5" t="str">
        <f>IF(O213&lt;=0, "Invalid - ≤ 0", IF(O213&gt;50, "Invalid - &gt;50", "W Pass"))</f>
        <v>W Pass</v>
      </c>
      <c r="Q213" s="5" t="s">
        <v>2035</v>
      </c>
      <c r="R213" s="5" t="s">
        <v>2040</v>
      </c>
      <c r="S213" s="5" t="s">
        <v>2045</v>
      </c>
      <c r="T213" s="5" t="s">
        <v>2091</v>
      </c>
      <c r="U213" s="5" t="s">
        <v>2097</v>
      </c>
      <c r="V213" s="5">
        <v>4.5</v>
      </c>
      <c r="W213" s="5" t="str">
        <f>T213&amp;"_"&amp;U213</f>
        <v>South_External</v>
      </c>
      <c r="X213" s="5">
        <f>(D213 - E213)*24</f>
        <v>1.9999999998835847</v>
      </c>
      <c r="Y213" s="5">
        <f>IF(D213&lt;=E213, 1, 0)</f>
        <v>0</v>
      </c>
    </row>
    <row r="214" spans="1:25" x14ac:dyDescent="0.35">
      <c r="A214" s="5" t="s">
        <v>227</v>
      </c>
      <c r="B214" s="5">
        <f t="shared" si="15"/>
        <v>1</v>
      </c>
      <c r="C214" s="3">
        <v>45300.833333333336</v>
      </c>
      <c r="D214" s="5" t="s">
        <v>1239</v>
      </c>
      <c r="E214" s="5" t="s">
        <v>1237</v>
      </c>
      <c r="F214" t="s">
        <v>1227</v>
      </c>
      <c r="G214" s="5">
        <f t="shared" si="16"/>
        <v>12</v>
      </c>
      <c r="H214" s="5" t="str">
        <f t="shared" si="17"/>
        <v>Winter</v>
      </c>
      <c r="I214" s="5" t="s">
        <v>2032</v>
      </c>
      <c r="J214" s="5">
        <v>433</v>
      </c>
      <c r="K214" s="5">
        <v>1501</v>
      </c>
      <c r="L214" s="5">
        <f t="shared" si="18"/>
        <v>0.28887605850654352</v>
      </c>
      <c r="M214" s="5">
        <f t="shared" si="19"/>
        <v>1282</v>
      </c>
      <c r="N214" s="5">
        <v>219</v>
      </c>
      <c r="O214" s="5">
        <v>26</v>
      </c>
      <c r="P214" s="5" t="str">
        <f>IF(O214&lt;=0, "Invalid - ≤ 0", IF(O214&gt;50, "Invalid - &gt;50", "W Pass"))</f>
        <v>W Pass</v>
      </c>
      <c r="Q214" s="5" t="s">
        <v>2036</v>
      </c>
      <c r="R214" s="5" t="s">
        <v>2038</v>
      </c>
      <c r="S214" s="5" t="s">
        <v>2060</v>
      </c>
      <c r="T214" s="5" t="s">
        <v>2095</v>
      </c>
      <c r="U214" s="5" t="s">
        <v>2096</v>
      </c>
      <c r="V214" s="5">
        <v>4.7</v>
      </c>
      <c r="W214" s="5" t="str">
        <f>T214&amp;"_"&amp;U214</f>
        <v>North_Internal</v>
      </c>
      <c r="X214" s="5">
        <f>(D214 - E214)*24</f>
        <v>2.0000000000582077</v>
      </c>
      <c r="Y214" s="5">
        <f>IF(D214&lt;=E214, 1, 0)</f>
        <v>0</v>
      </c>
    </row>
    <row r="215" spans="1:25" x14ac:dyDescent="0.35">
      <c r="A215" s="5" t="s">
        <v>228</v>
      </c>
      <c r="B215" s="5">
        <f t="shared" si="15"/>
        <v>1</v>
      </c>
      <c r="C215" s="3">
        <v>45300.875</v>
      </c>
      <c r="D215" s="5" t="s">
        <v>1240</v>
      </c>
      <c r="E215" s="5" t="s">
        <v>1238</v>
      </c>
      <c r="F215" t="s">
        <v>1228</v>
      </c>
      <c r="G215" s="5">
        <f t="shared" si="16"/>
        <v>12</v>
      </c>
      <c r="H215" s="5" t="str">
        <f t="shared" si="17"/>
        <v>Winter</v>
      </c>
      <c r="I215" s="5" t="s">
        <v>2029</v>
      </c>
      <c r="J215" s="5">
        <v>474</v>
      </c>
      <c r="K215" s="5">
        <v>670</v>
      </c>
      <c r="L215" s="5">
        <f t="shared" si="18"/>
        <v>0.11779184247538678</v>
      </c>
      <c r="M215" s="5">
        <f t="shared" si="19"/>
        <v>410</v>
      </c>
      <c r="N215" s="5">
        <v>260</v>
      </c>
      <c r="O215" s="5">
        <v>2</v>
      </c>
      <c r="P215" s="5" t="str">
        <f>IF(O215&lt;=0, "Invalid - ≤ 0", IF(O215&gt;50, "Invalid - &gt;50", "W Pass"))</f>
        <v>W Pass</v>
      </c>
      <c r="Q215" s="5" t="s">
        <v>2033</v>
      </c>
      <c r="R215" s="5" t="s">
        <v>2039</v>
      </c>
      <c r="S215" s="5" t="s">
        <v>2075</v>
      </c>
      <c r="T215" s="5" t="s">
        <v>2092</v>
      </c>
      <c r="U215" s="5" t="s">
        <v>2097</v>
      </c>
      <c r="V215" s="5">
        <v>4.2</v>
      </c>
      <c r="W215" s="5" t="str">
        <f>T215&amp;"_"&amp;U215</f>
        <v>West_External</v>
      </c>
      <c r="X215" s="5">
        <f>(D215 - E215)*24</f>
        <v>2.0000000000582077</v>
      </c>
      <c r="Y215" s="5">
        <f>IF(D215&lt;=E215, 1, 0)</f>
        <v>0</v>
      </c>
    </row>
    <row r="216" spans="1:25" x14ac:dyDescent="0.35">
      <c r="A216" s="5" t="s">
        <v>229</v>
      </c>
      <c r="B216" s="5">
        <f t="shared" si="15"/>
        <v>1</v>
      </c>
      <c r="C216" s="3">
        <v>45300.916666666664</v>
      </c>
      <c r="D216" s="5" t="s">
        <v>1241</v>
      </c>
      <c r="E216" s="5" t="s">
        <v>1239</v>
      </c>
      <c r="F216" t="s">
        <v>1229</v>
      </c>
      <c r="G216" s="5">
        <f t="shared" si="16"/>
        <v>12</v>
      </c>
      <c r="H216" s="5" t="str">
        <f t="shared" si="17"/>
        <v>Winter</v>
      </c>
      <c r="I216" s="5" t="s">
        <v>2029</v>
      </c>
      <c r="J216" s="5">
        <v>304</v>
      </c>
      <c r="K216" s="5">
        <v>1004</v>
      </c>
      <c r="L216" s="5">
        <f t="shared" si="18"/>
        <v>0.27521929824561403</v>
      </c>
      <c r="M216" s="5">
        <f t="shared" si="19"/>
        <v>266</v>
      </c>
      <c r="N216" s="5">
        <v>738</v>
      </c>
      <c r="O216" s="5">
        <v>20</v>
      </c>
      <c r="P216" s="5" t="str">
        <f>IF(O216&lt;=0, "Invalid - ≤ 0", IF(O216&gt;50, "Invalid - &gt;50", "W Pass"))</f>
        <v>W Pass</v>
      </c>
      <c r="Q216" s="5" t="s">
        <v>2034</v>
      </c>
      <c r="R216" s="5" t="s">
        <v>2039</v>
      </c>
      <c r="S216" s="5" t="s">
        <v>2062</v>
      </c>
      <c r="T216" s="5" t="s">
        <v>2094</v>
      </c>
      <c r="U216" s="5" t="s">
        <v>2097</v>
      </c>
      <c r="V216" s="5">
        <v>0</v>
      </c>
      <c r="W216" s="5" t="str">
        <f>T216&amp;"_"&amp;U216</f>
        <v>Central_External</v>
      </c>
      <c r="X216" s="5">
        <f>(D216 - E216)*24</f>
        <v>1.9999999998835847</v>
      </c>
      <c r="Y216" s="5">
        <f>IF(D216&lt;=E216, 1, 0)</f>
        <v>0</v>
      </c>
    </row>
    <row r="217" spans="1:25" x14ac:dyDescent="0.35">
      <c r="A217" s="5" t="s">
        <v>230</v>
      </c>
      <c r="B217" s="5">
        <f t="shared" si="15"/>
        <v>1</v>
      </c>
      <c r="C217" s="3">
        <v>45300.958333333336</v>
      </c>
      <c r="D217" s="5" t="s">
        <v>1242</v>
      </c>
      <c r="E217" s="5" t="s">
        <v>1240</v>
      </c>
      <c r="F217" t="s">
        <v>1230</v>
      </c>
      <c r="G217" s="5">
        <f t="shared" si="16"/>
        <v>12</v>
      </c>
      <c r="H217" s="5" t="str">
        <f t="shared" si="17"/>
        <v>Winter</v>
      </c>
      <c r="I217" s="5" t="s">
        <v>2031</v>
      </c>
      <c r="J217" s="5">
        <v>944</v>
      </c>
      <c r="K217" s="5">
        <v>905</v>
      </c>
      <c r="L217" s="5">
        <f t="shared" si="18"/>
        <v>7.9890536723163846E-2</v>
      </c>
      <c r="M217" s="5">
        <f t="shared" si="19"/>
        <v>555</v>
      </c>
      <c r="N217" s="5">
        <v>350</v>
      </c>
      <c r="O217" s="5">
        <v>9</v>
      </c>
      <c r="P217" s="5" t="str">
        <f>IF(O217&lt;=0, "Invalid - ≤ 0", IF(O217&gt;50, "Invalid - &gt;50", "W Pass"))</f>
        <v>W Pass</v>
      </c>
      <c r="Q217" s="5" t="s">
        <v>2034</v>
      </c>
      <c r="R217" s="5" t="s">
        <v>2039</v>
      </c>
      <c r="S217" s="5" t="s">
        <v>2063</v>
      </c>
      <c r="T217" s="5" t="s">
        <v>2094</v>
      </c>
      <c r="U217" s="5" t="s">
        <v>2097</v>
      </c>
      <c r="V217" s="5">
        <v>4.5</v>
      </c>
      <c r="W217" s="5" t="str">
        <f>T217&amp;"_"&amp;U217</f>
        <v>Central_External</v>
      </c>
      <c r="X217" s="5">
        <f>(D217 - E217)*24</f>
        <v>2.0000000000582077</v>
      </c>
      <c r="Y217" s="5">
        <f>IF(D217&lt;=E217, 1, 0)</f>
        <v>0</v>
      </c>
    </row>
    <row r="218" spans="1:25" x14ac:dyDescent="0.35">
      <c r="A218" s="5" t="s">
        <v>231</v>
      </c>
      <c r="B218" s="5">
        <f t="shared" si="15"/>
        <v>1</v>
      </c>
      <c r="C218" s="3">
        <v>45301</v>
      </c>
      <c r="D218" s="5" t="s">
        <v>1243</v>
      </c>
      <c r="E218" s="5" t="s">
        <v>1241</v>
      </c>
      <c r="F218" t="s">
        <v>1231</v>
      </c>
      <c r="G218" s="5">
        <f t="shared" si="16"/>
        <v>12</v>
      </c>
      <c r="H218" s="5" t="str">
        <f t="shared" si="17"/>
        <v>Winter</v>
      </c>
      <c r="I218" s="5" t="s">
        <v>2028</v>
      </c>
      <c r="J218" s="5">
        <v>867</v>
      </c>
      <c r="K218" s="5">
        <v>4563</v>
      </c>
      <c r="L218" s="5">
        <f t="shared" si="18"/>
        <v>0.43858131487889274</v>
      </c>
      <c r="M218" s="5">
        <f t="shared" si="19"/>
        <v>3990</v>
      </c>
      <c r="N218" s="5">
        <v>573</v>
      </c>
      <c r="O218" s="5">
        <v>24</v>
      </c>
      <c r="P218" s="5" t="str">
        <f>IF(O218&lt;=0, "Invalid - ≤ 0", IF(O218&gt;50, "Invalid - &gt;50", "W Pass"))</f>
        <v>W Pass</v>
      </c>
      <c r="Q218" s="5" t="s">
        <v>2036</v>
      </c>
      <c r="R218" s="5" t="s">
        <v>2038</v>
      </c>
      <c r="S218" s="5" t="s">
        <v>2041</v>
      </c>
      <c r="T218" s="5" t="s">
        <v>2093</v>
      </c>
      <c r="U218" s="5" t="s">
        <v>2096</v>
      </c>
      <c r="V218" s="5">
        <v>0</v>
      </c>
      <c r="W218" s="5" t="str">
        <f>T218&amp;"_"&amp;U218</f>
        <v>East_Internal</v>
      </c>
      <c r="X218" s="5">
        <f>(D218 - E218)*24</f>
        <v>2.0000000000582077</v>
      </c>
      <c r="Y218" s="5">
        <f>IF(D218&lt;=E218, 1, 0)</f>
        <v>0</v>
      </c>
    </row>
    <row r="219" spans="1:25" x14ac:dyDescent="0.35">
      <c r="A219" s="5" t="s">
        <v>232</v>
      </c>
      <c r="B219" s="5">
        <f t="shared" si="15"/>
        <v>1</v>
      </c>
      <c r="C219" s="3">
        <v>45301.041666666664</v>
      </c>
      <c r="D219" s="5" t="s">
        <v>1244</v>
      </c>
      <c r="E219" s="5" t="s">
        <v>1242</v>
      </c>
      <c r="F219" t="s">
        <v>1232</v>
      </c>
      <c r="G219" s="5">
        <f t="shared" si="16"/>
        <v>12</v>
      </c>
      <c r="H219" s="5" t="str">
        <f t="shared" si="17"/>
        <v>Winter</v>
      </c>
      <c r="I219" s="5" t="s">
        <v>2028</v>
      </c>
      <c r="J219" s="5">
        <v>331</v>
      </c>
      <c r="K219" s="5">
        <v>3186</v>
      </c>
      <c r="L219" s="5">
        <f t="shared" si="18"/>
        <v>0.80211480362537768</v>
      </c>
      <c r="M219" s="5">
        <f t="shared" si="19"/>
        <v>2562</v>
      </c>
      <c r="N219" s="5">
        <v>624</v>
      </c>
      <c r="O219" s="5">
        <v>4</v>
      </c>
      <c r="P219" s="5" t="str">
        <f>IF(O219&lt;=0, "Invalid - ≤ 0", IF(O219&gt;50, "Invalid - &gt;50", "W Pass"))</f>
        <v>W Pass</v>
      </c>
      <c r="Q219" s="5" t="s">
        <v>2034</v>
      </c>
      <c r="R219" s="5" t="s">
        <v>2039</v>
      </c>
      <c r="S219" s="5" t="s">
        <v>2047</v>
      </c>
      <c r="T219" s="5" t="s">
        <v>2091</v>
      </c>
      <c r="U219" s="5" t="s">
        <v>2096</v>
      </c>
      <c r="V219" s="5">
        <v>0</v>
      </c>
      <c r="W219" s="5" t="str">
        <f>T219&amp;"_"&amp;U219</f>
        <v>South_Internal</v>
      </c>
      <c r="X219" s="5">
        <f>(D219 - E219)*24</f>
        <v>1.9999999998835847</v>
      </c>
      <c r="Y219" s="5">
        <f>IF(D219&lt;=E219, 1, 0)</f>
        <v>0</v>
      </c>
    </row>
    <row r="220" spans="1:25" x14ac:dyDescent="0.35">
      <c r="A220" s="5" t="s">
        <v>233</v>
      </c>
      <c r="B220" s="5">
        <f t="shared" si="15"/>
        <v>1</v>
      </c>
      <c r="C220" s="3">
        <v>45301.083333333336</v>
      </c>
      <c r="D220" s="5" t="s">
        <v>1245</v>
      </c>
      <c r="E220" s="5" t="s">
        <v>1243</v>
      </c>
      <c r="F220" t="s">
        <v>1233</v>
      </c>
      <c r="G220" s="5">
        <f t="shared" si="16"/>
        <v>12</v>
      </c>
      <c r="H220" s="5" t="str">
        <f t="shared" si="17"/>
        <v>Winter</v>
      </c>
      <c r="I220" s="5" t="s">
        <v>2028</v>
      </c>
      <c r="J220" s="5">
        <v>440</v>
      </c>
      <c r="K220" s="5">
        <v>3611</v>
      </c>
      <c r="L220" s="5">
        <f t="shared" si="18"/>
        <v>0.6839015151515152</v>
      </c>
      <c r="M220" s="5">
        <f t="shared" si="19"/>
        <v>2978</v>
      </c>
      <c r="N220" s="5">
        <v>633</v>
      </c>
      <c r="O220" s="5">
        <v>1</v>
      </c>
      <c r="P220" s="5" t="str">
        <f>IF(O220&lt;=0, "Invalid - ≤ 0", IF(O220&gt;50, "Invalid - &gt;50", "W Pass"))</f>
        <v>W Pass</v>
      </c>
      <c r="Q220" s="5" t="s">
        <v>2036</v>
      </c>
      <c r="R220" s="5" t="s">
        <v>2038</v>
      </c>
      <c r="S220" s="5" t="s">
        <v>2084</v>
      </c>
      <c r="T220" s="5" t="s">
        <v>2094</v>
      </c>
      <c r="U220" s="5" t="s">
        <v>2096</v>
      </c>
      <c r="V220" s="5">
        <v>4.7</v>
      </c>
      <c r="W220" s="5" t="str">
        <f>T220&amp;"_"&amp;U220</f>
        <v>Central_Internal</v>
      </c>
      <c r="X220" s="5">
        <f>(D220 - E220)*24</f>
        <v>2.0000000000582077</v>
      </c>
      <c r="Y220" s="5">
        <f>IF(D220&lt;=E220, 1, 0)</f>
        <v>0</v>
      </c>
    </row>
    <row r="221" spans="1:25" x14ac:dyDescent="0.35">
      <c r="A221" s="5" t="s">
        <v>234</v>
      </c>
      <c r="B221" s="5">
        <f t="shared" si="15"/>
        <v>1</v>
      </c>
      <c r="C221" s="3">
        <v>45301.125</v>
      </c>
      <c r="D221" s="5" t="s">
        <v>1246</v>
      </c>
      <c r="E221" s="5" t="s">
        <v>1244</v>
      </c>
      <c r="F221" t="s">
        <v>1234</v>
      </c>
      <c r="G221" s="5">
        <f t="shared" si="16"/>
        <v>12</v>
      </c>
      <c r="H221" s="5" t="str">
        <f t="shared" si="17"/>
        <v>Winter</v>
      </c>
      <c r="I221" s="5" t="s">
        <v>2030</v>
      </c>
      <c r="J221" s="5">
        <v>543</v>
      </c>
      <c r="K221" s="5">
        <v>3096</v>
      </c>
      <c r="L221" s="5">
        <f t="shared" si="18"/>
        <v>0.47513812154696133</v>
      </c>
      <c r="M221" s="5">
        <f t="shared" si="19"/>
        <v>3028</v>
      </c>
      <c r="N221" s="5">
        <v>68</v>
      </c>
      <c r="O221" s="5">
        <v>10</v>
      </c>
      <c r="P221" s="5" t="str">
        <f>IF(O221&lt;=0, "Invalid - ≤ 0", IF(O221&gt;50, "Invalid - &gt;50", "W Pass"))</f>
        <v>W Pass</v>
      </c>
      <c r="Q221" s="5" t="s">
        <v>2036</v>
      </c>
      <c r="R221" s="5" t="s">
        <v>2040</v>
      </c>
      <c r="S221" s="5" t="s">
        <v>2077</v>
      </c>
      <c r="T221" s="5" t="s">
        <v>2094</v>
      </c>
      <c r="U221" s="5" t="s">
        <v>2097</v>
      </c>
      <c r="V221" s="5">
        <v>4</v>
      </c>
      <c r="W221" s="5" t="str">
        <f>T221&amp;"_"&amp;U221</f>
        <v>Central_External</v>
      </c>
      <c r="X221" s="5">
        <f>(D221 - E221)*24</f>
        <v>2.0000000000582077</v>
      </c>
      <c r="Y221" s="5">
        <f>IF(D221&lt;=E221, 1, 0)</f>
        <v>0</v>
      </c>
    </row>
    <row r="222" spans="1:25" x14ac:dyDescent="0.35">
      <c r="A222" s="5" t="s">
        <v>235</v>
      </c>
      <c r="B222" s="5">
        <f t="shared" si="15"/>
        <v>1</v>
      </c>
      <c r="C222" s="3">
        <v>45301.166666666664</v>
      </c>
      <c r="D222" s="5" t="s">
        <v>1247</v>
      </c>
      <c r="E222" s="5" t="s">
        <v>1245</v>
      </c>
      <c r="F222" t="s">
        <v>1235</v>
      </c>
      <c r="G222" s="5">
        <f t="shared" si="16"/>
        <v>12</v>
      </c>
      <c r="H222" s="5" t="str">
        <f t="shared" si="17"/>
        <v>Winter</v>
      </c>
      <c r="I222" s="5" t="s">
        <v>2032</v>
      </c>
      <c r="J222" s="5">
        <v>250</v>
      </c>
      <c r="K222" s="5">
        <v>3594</v>
      </c>
      <c r="L222" s="5">
        <f t="shared" si="18"/>
        <v>1.198</v>
      </c>
      <c r="M222" s="5">
        <f t="shared" si="19"/>
        <v>3273</v>
      </c>
      <c r="N222" s="5">
        <v>321</v>
      </c>
      <c r="O222" s="5">
        <v>27</v>
      </c>
      <c r="P222" s="5" t="str">
        <f>IF(O222&lt;=0, "Invalid - ≤ 0", IF(O222&gt;50, "Invalid - &gt;50", "W Pass"))</f>
        <v>W Pass</v>
      </c>
      <c r="Q222" s="5" t="s">
        <v>2033</v>
      </c>
      <c r="R222" s="5" t="s">
        <v>2037</v>
      </c>
      <c r="S222" s="5" t="s">
        <v>2047</v>
      </c>
      <c r="T222" s="5" t="s">
        <v>2094</v>
      </c>
      <c r="U222" s="5" t="s">
        <v>2096</v>
      </c>
      <c r="V222" s="5">
        <v>0</v>
      </c>
      <c r="W222" s="5" t="str">
        <f>T222&amp;"_"&amp;U222</f>
        <v>Central_Internal</v>
      </c>
      <c r="X222" s="5">
        <f>(D222 - E222)*24</f>
        <v>1.9999999998835847</v>
      </c>
      <c r="Y222" s="5">
        <f>IF(D222&lt;=E222, 1, 0)</f>
        <v>0</v>
      </c>
    </row>
    <row r="223" spans="1:25" x14ac:dyDescent="0.35">
      <c r="A223" s="5" t="s">
        <v>236</v>
      </c>
      <c r="B223" s="5">
        <f t="shared" si="15"/>
        <v>1</v>
      </c>
      <c r="C223" s="3">
        <v>45301.208333333336</v>
      </c>
      <c r="D223" s="5" t="s">
        <v>1248</v>
      </c>
      <c r="E223" s="5" t="s">
        <v>1246</v>
      </c>
      <c r="F223" t="s">
        <v>1236</v>
      </c>
      <c r="G223" s="5">
        <f t="shared" si="16"/>
        <v>12</v>
      </c>
      <c r="H223" s="5" t="str">
        <f t="shared" si="17"/>
        <v>Winter</v>
      </c>
      <c r="I223" s="5" t="s">
        <v>2028</v>
      </c>
      <c r="J223" s="5">
        <v>171</v>
      </c>
      <c r="K223" s="5">
        <v>637</v>
      </c>
      <c r="L223" s="5">
        <f t="shared" si="18"/>
        <v>0.31042884990253411</v>
      </c>
      <c r="M223" s="5">
        <f t="shared" si="19"/>
        <v>566</v>
      </c>
      <c r="N223" s="5">
        <v>71</v>
      </c>
      <c r="O223" s="5">
        <v>1</v>
      </c>
      <c r="P223" s="5" t="str">
        <f>IF(O223&lt;=0, "Invalid - ≤ 0", IF(O223&gt;50, "Invalid - &gt;50", "W Pass"))</f>
        <v>W Pass</v>
      </c>
      <c r="Q223" s="5" t="s">
        <v>2033</v>
      </c>
      <c r="R223" s="5" t="s">
        <v>2039</v>
      </c>
      <c r="S223" s="5" t="s">
        <v>2070</v>
      </c>
      <c r="T223" s="5" t="s">
        <v>2091</v>
      </c>
      <c r="U223" s="5" t="s">
        <v>2096</v>
      </c>
      <c r="V223" s="5">
        <v>4.5</v>
      </c>
      <c r="W223" s="5" t="str">
        <f>T223&amp;"_"&amp;U223</f>
        <v>South_Internal</v>
      </c>
      <c r="X223" s="5">
        <f>(D223 - E223)*24</f>
        <v>2.0000000000582077</v>
      </c>
      <c r="Y223" s="5">
        <f>IF(D223&lt;=E223, 1, 0)</f>
        <v>0</v>
      </c>
    </row>
    <row r="224" spans="1:25" x14ac:dyDescent="0.35">
      <c r="A224" s="5" t="s">
        <v>237</v>
      </c>
      <c r="B224" s="5">
        <f t="shared" si="15"/>
        <v>1</v>
      </c>
      <c r="C224" s="3">
        <v>45301.25</v>
      </c>
      <c r="D224" s="5" t="s">
        <v>1249</v>
      </c>
      <c r="E224" s="5" t="s">
        <v>1247</v>
      </c>
      <c r="F224" t="s">
        <v>1237</v>
      </c>
      <c r="G224" s="5">
        <f t="shared" si="16"/>
        <v>12</v>
      </c>
      <c r="H224" s="5" t="str">
        <f t="shared" si="17"/>
        <v>Winter</v>
      </c>
      <c r="I224" s="5" t="s">
        <v>2030</v>
      </c>
      <c r="J224" s="5">
        <v>378</v>
      </c>
      <c r="K224" s="5">
        <v>3559</v>
      </c>
      <c r="L224" s="5">
        <f t="shared" si="18"/>
        <v>0.78461199294532624</v>
      </c>
      <c r="M224" s="5">
        <f t="shared" si="19"/>
        <v>2811</v>
      </c>
      <c r="N224" s="5">
        <v>748</v>
      </c>
      <c r="O224" s="5">
        <v>2</v>
      </c>
      <c r="P224" s="5" t="str">
        <f>IF(O224&lt;=0, "Invalid - ≤ 0", IF(O224&gt;50, "Invalid - &gt;50", "W Pass"))</f>
        <v>W Pass</v>
      </c>
      <c r="Q224" s="5" t="s">
        <v>2036</v>
      </c>
      <c r="R224" s="5" t="s">
        <v>2037</v>
      </c>
      <c r="S224" s="5" t="s">
        <v>2081</v>
      </c>
      <c r="T224" s="5" t="s">
        <v>2095</v>
      </c>
      <c r="U224" s="5" t="s">
        <v>2096</v>
      </c>
      <c r="V224" s="5">
        <v>0</v>
      </c>
      <c r="W224" s="5" t="str">
        <f>T224&amp;"_"&amp;U224</f>
        <v>North_Internal</v>
      </c>
      <c r="X224" s="5">
        <f>(D224 - E224)*24</f>
        <v>2.0000000000582077</v>
      </c>
      <c r="Y224" s="5">
        <f>IF(D224&lt;=E224, 1, 0)</f>
        <v>0</v>
      </c>
    </row>
    <row r="225" spans="1:25" x14ac:dyDescent="0.35">
      <c r="A225" s="5" t="s">
        <v>238</v>
      </c>
      <c r="B225" s="5">
        <f t="shared" si="15"/>
        <v>1</v>
      </c>
      <c r="C225" s="3">
        <v>45301.291666666664</v>
      </c>
      <c r="D225" s="5" t="s">
        <v>1250</v>
      </c>
      <c r="E225" s="5" t="s">
        <v>1248</v>
      </c>
      <c r="F225" t="s">
        <v>1238</v>
      </c>
      <c r="G225" s="5">
        <f t="shared" si="16"/>
        <v>12</v>
      </c>
      <c r="H225" s="5" t="str">
        <f t="shared" si="17"/>
        <v>Winter</v>
      </c>
      <c r="I225" s="5" t="s">
        <v>2030</v>
      </c>
      <c r="J225" s="5">
        <v>782</v>
      </c>
      <c r="K225" s="5">
        <v>1122</v>
      </c>
      <c r="L225" s="5">
        <f t="shared" si="18"/>
        <v>0.11956521739130435</v>
      </c>
      <c r="M225" s="5">
        <f t="shared" si="19"/>
        <v>993</v>
      </c>
      <c r="N225" s="5">
        <v>129</v>
      </c>
      <c r="O225" s="5">
        <v>14</v>
      </c>
      <c r="P225" s="5" t="str">
        <f>IF(O225&lt;=0, "Invalid - ≤ 0", IF(O225&gt;50, "Invalid - &gt;50", "W Pass"))</f>
        <v>W Pass</v>
      </c>
      <c r="Q225" s="5" t="s">
        <v>2036</v>
      </c>
      <c r="R225" s="5" t="s">
        <v>2037</v>
      </c>
      <c r="S225" s="5" t="s">
        <v>2051</v>
      </c>
      <c r="T225" s="5" t="s">
        <v>2094</v>
      </c>
      <c r="U225" s="5" t="s">
        <v>2097</v>
      </c>
      <c r="V225" s="5">
        <v>4.7</v>
      </c>
      <c r="W225" s="5" t="str">
        <f>T225&amp;"_"&amp;U225</f>
        <v>Central_External</v>
      </c>
      <c r="X225" s="5">
        <f>(D225 - E225)*24</f>
        <v>1.9999999998835847</v>
      </c>
      <c r="Y225" s="5">
        <f>IF(D225&lt;=E225, 1, 0)</f>
        <v>0</v>
      </c>
    </row>
    <row r="226" spans="1:25" x14ac:dyDescent="0.35">
      <c r="A226" s="5" t="s">
        <v>239</v>
      </c>
      <c r="B226" s="5">
        <f t="shared" si="15"/>
        <v>1</v>
      </c>
      <c r="C226" s="3">
        <v>45301.333333333336</v>
      </c>
      <c r="D226" s="5" t="s">
        <v>1251</v>
      </c>
      <c r="E226" s="5" t="s">
        <v>1249</v>
      </c>
      <c r="F226" t="s">
        <v>1239</v>
      </c>
      <c r="G226" s="5">
        <f t="shared" si="16"/>
        <v>12</v>
      </c>
      <c r="H226" s="5" t="str">
        <f t="shared" si="17"/>
        <v>Winter</v>
      </c>
      <c r="I226" s="5" t="s">
        <v>2031</v>
      </c>
      <c r="J226" s="5">
        <v>440</v>
      </c>
      <c r="K226" s="5">
        <v>2374</v>
      </c>
      <c r="L226" s="5">
        <f t="shared" si="18"/>
        <v>0.44962121212121214</v>
      </c>
      <c r="M226" s="5">
        <f t="shared" si="19"/>
        <v>1890</v>
      </c>
      <c r="N226" s="5">
        <v>484</v>
      </c>
      <c r="O226" s="5">
        <v>19</v>
      </c>
      <c r="P226" s="5" t="str">
        <f>IF(O226&lt;=0, "Invalid - ≤ 0", IF(O226&gt;50, "Invalid - &gt;50", "W Pass"))</f>
        <v>W Pass</v>
      </c>
      <c r="Q226" s="5" t="s">
        <v>2034</v>
      </c>
      <c r="R226" s="5" t="s">
        <v>2038</v>
      </c>
      <c r="S226" s="5" t="s">
        <v>2086</v>
      </c>
      <c r="T226" s="5" t="s">
        <v>2092</v>
      </c>
      <c r="U226" s="5" t="s">
        <v>2097</v>
      </c>
      <c r="V226" s="5">
        <v>4</v>
      </c>
      <c r="W226" s="5" t="str">
        <f>T226&amp;"_"&amp;U226</f>
        <v>West_External</v>
      </c>
      <c r="X226" s="5">
        <f>(D226 - E226)*24</f>
        <v>2.0000000000582077</v>
      </c>
      <c r="Y226" s="5">
        <f>IF(D226&lt;=E226, 1, 0)</f>
        <v>0</v>
      </c>
    </row>
    <row r="227" spans="1:25" x14ac:dyDescent="0.35">
      <c r="A227" s="5" t="s">
        <v>240</v>
      </c>
      <c r="B227" s="5">
        <f t="shared" si="15"/>
        <v>1</v>
      </c>
      <c r="C227" s="3">
        <v>45301.375</v>
      </c>
      <c r="D227" s="5" t="s">
        <v>1252</v>
      </c>
      <c r="E227" s="5" t="s">
        <v>1250</v>
      </c>
      <c r="F227" t="s">
        <v>1240</v>
      </c>
      <c r="G227" s="5">
        <f t="shared" si="16"/>
        <v>12</v>
      </c>
      <c r="H227" s="5" t="str">
        <f t="shared" si="17"/>
        <v>Winter</v>
      </c>
      <c r="I227" s="5" t="s">
        <v>2029</v>
      </c>
      <c r="J227" s="5">
        <v>834</v>
      </c>
      <c r="K227" s="5">
        <v>4050</v>
      </c>
      <c r="L227" s="5">
        <f t="shared" si="18"/>
        <v>0.40467625899280574</v>
      </c>
      <c r="M227" s="5">
        <f t="shared" si="19"/>
        <v>3332</v>
      </c>
      <c r="N227" s="5">
        <v>718</v>
      </c>
      <c r="O227" s="5">
        <v>28</v>
      </c>
      <c r="P227" s="5" t="str">
        <f>IF(O227&lt;=0, "Invalid - ≤ 0", IF(O227&gt;50, "Invalid - &gt;50", "W Pass"))</f>
        <v>W Pass</v>
      </c>
      <c r="Q227" s="5" t="s">
        <v>2036</v>
      </c>
      <c r="R227" s="5" t="s">
        <v>2037</v>
      </c>
      <c r="S227" s="5" t="s">
        <v>2073</v>
      </c>
      <c r="T227" s="5" t="s">
        <v>2091</v>
      </c>
      <c r="U227" s="5" t="s">
        <v>2096</v>
      </c>
      <c r="V227" s="5">
        <v>0</v>
      </c>
      <c r="W227" s="5" t="str">
        <f>T227&amp;"_"&amp;U227</f>
        <v>South_Internal</v>
      </c>
      <c r="X227" s="5">
        <f>(D227 - E227)*24</f>
        <v>2.0000000000582077</v>
      </c>
      <c r="Y227" s="5">
        <f>IF(D227&lt;=E227, 1, 0)</f>
        <v>0</v>
      </c>
    </row>
    <row r="228" spans="1:25" x14ac:dyDescent="0.35">
      <c r="A228" s="5" t="s">
        <v>241</v>
      </c>
      <c r="B228" s="5">
        <f t="shared" si="15"/>
        <v>1</v>
      </c>
      <c r="C228" s="3">
        <v>45301.416666666664</v>
      </c>
      <c r="D228" s="5" t="s">
        <v>1253</v>
      </c>
      <c r="E228" s="5" t="s">
        <v>1251</v>
      </c>
      <c r="F228" t="s">
        <v>1241</v>
      </c>
      <c r="G228" s="5">
        <f t="shared" si="16"/>
        <v>12</v>
      </c>
      <c r="H228" s="5" t="str">
        <f t="shared" si="17"/>
        <v>Winter</v>
      </c>
      <c r="I228" s="5" t="s">
        <v>2028</v>
      </c>
      <c r="J228" s="5">
        <v>531</v>
      </c>
      <c r="K228" s="5">
        <v>1684</v>
      </c>
      <c r="L228" s="5">
        <f t="shared" si="18"/>
        <v>0.26428123038292528</v>
      </c>
      <c r="M228" s="5">
        <f t="shared" si="19"/>
        <v>1178</v>
      </c>
      <c r="N228" s="5">
        <v>506</v>
      </c>
      <c r="O228" s="5">
        <v>20</v>
      </c>
      <c r="P228" s="5" t="str">
        <f>IF(O228&lt;=0, "Invalid - ≤ 0", IF(O228&gt;50, "Invalid - &gt;50", "W Pass"))</f>
        <v>W Pass</v>
      </c>
      <c r="Q228" s="5" t="s">
        <v>2034</v>
      </c>
      <c r="R228" s="5" t="s">
        <v>2039</v>
      </c>
      <c r="S228" s="5" t="s">
        <v>2046</v>
      </c>
      <c r="T228" s="5" t="s">
        <v>2093</v>
      </c>
      <c r="U228" s="5" t="s">
        <v>2096</v>
      </c>
      <c r="V228" s="5">
        <v>4</v>
      </c>
      <c r="W228" s="5" t="str">
        <f>T228&amp;"_"&amp;U228</f>
        <v>East_Internal</v>
      </c>
      <c r="X228" s="5">
        <f>(D228 - E228)*24</f>
        <v>1.9999999998835847</v>
      </c>
      <c r="Y228" s="5">
        <f>IF(D228&lt;=E228, 1, 0)</f>
        <v>0</v>
      </c>
    </row>
    <row r="229" spans="1:25" x14ac:dyDescent="0.35">
      <c r="A229" s="5" t="s">
        <v>242</v>
      </c>
      <c r="B229" s="5">
        <f t="shared" si="15"/>
        <v>1</v>
      </c>
      <c r="C229" s="3">
        <v>45301.458333333336</v>
      </c>
      <c r="D229" s="5" t="s">
        <v>1254</v>
      </c>
      <c r="E229" s="5" t="s">
        <v>1252</v>
      </c>
      <c r="F229" t="s">
        <v>1242</v>
      </c>
      <c r="G229" s="5">
        <f t="shared" si="16"/>
        <v>12</v>
      </c>
      <c r="H229" s="5" t="str">
        <f t="shared" si="17"/>
        <v>Winter</v>
      </c>
      <c r="I229" s="5" t="s">
        <v>2027</v>
      </c>
      <c r="J229" s="5">
        <v>494</v>
      </c>
      <c r="K229" s="5">
        <v>4269</v>
      </c>
      <c r="L229" s="5">
        <f t="shared" si="18"/>
        <v>0.72014170040485825</v>
      </c>
      <c r="M229" s="5">
        <f t="shared" si="19"/>
        <v>3731</v>
      </c>
      <c r="N229" s="5">
        <v>538</v>
      </c>
      <c r="O229" s="5">
        <v>20</v>
      </c>
      <c r="P229" s="5" t="str">
        <f>IF(O229&lt;=0, "Invalid - ≤ 0", IF(O229&gt;50, "Invalid - &gt;50", "W Pass"))</f>
        <v>W Pass</v>
      </c>
      <c r="Q229" s="5" t="s">
        <v>2034</v>
      </c>
      <c r="R229" s="5" t="s">
        <v>2040</v>
      </c>
      <c r="S229" s="5" t="s">
        <v>2079</v>
      </c>
      <c r="T229" s="5" t="s">
        <v>2092</v>
      </c>
      <c r="U229" s="5" t="s">
        <v>2096</v>
      </c>
      <c r="V229" s="5">
        <v>3.8</v>
      </c>
      <c r="W229" s="5" t="str">
        <f>T229&amp;"_"&amp;U229</f>
        <v>West_Internal</v>
      </c>
      <c r="X229" s="5">
        <f>(D229 - E229)*24</f>
        <v>2.0000000000582077</v>
      </c>
      <c r="Y229" s="5">
        <f>IF(D229&lt;=E229, 1, 0)</f>
        <v>0</v>
      </c>
    </row>
    <row r="230" spans="1:25" x14ac:dyDescent="0.35">
      <c r="A230" s="5" t="s">
        <v>243</v>
      </c>
      <c r="B230" s="5">
        <f t="shared" si="15"/>
        <v>1</v>
      </c>
      <c r="C230" s="3">
        <v>45301.5</v>
      </c>
      <c r="D230" s="5" t="s">
        <v>1255</v>
      </c>
      <c r="E230" s="5" t="s">
        <v>1253</v>
      </c>
      <c r="F230" t="s">
        <v>1243</v>
      </c>
      <c r="G230" s="5">
        <f t="shared" si="16"/>
        <v>12</v>
      </c>
      <c r="H230" s="5" t="str">
        <f t="shared" si="17"/>
        <v>Winter</v>
      </c>
      <c r="I230" s="5" t="s">
        <v>2029</v>
      </c>
      <c r="J230" s="5">
        <v>315</v>
      </c>
      <c r="K230" s="5">
        <v>4815</v>
      </c>
      <c r="L230" s="5">
        <f t="shared" si="18"/>
        <v>1.2738095238095237</v>
      </c>
      <c r="M230" s="5">
        <f t="shared" si="19"/>
        <v>4716</v>
      </c>
      <c r="N230" s="5">
        <v>99</v>
      </c>
      <c r="O230" s="5">
        <v>8</v>
      </c>
      <c r="P230" s="5" t="str">
        <f>IF(O230&lt;=0, "Invalid - ≤ 0", IF(O230&gt;50, "Invalid - &gt;50", "W Pass"))</f>
        <v>W Pass</v>
      </c>
      <c r="Q230" s="5" t="s">
        <v>2036</v>
      </c>
      <c r="R230" s="5" t="s">
        <v>2039</v>
      </c>
      <c r="S230" s="5" t="s">
        <v>2085</v>
      </c>
      <c r="T230" s="5" t="s">
        <v>2091</v>
      </c>
      <c r="U230" s="5" t="s">
        <v>2097</v>
      </c>
      <c r="V230" s="5">
        <v>0</v>
      </c>
      <c r="W230" s="5" t="str">
        <f>T230&amp;"_"&amp;U230</f>
        <v>South_External</v>
      </c>
      <c r="X230" s="5">
        <f>(D230 - E230)*24</f>
        <v>2.0000000000582077</v>
      </c>
      <c r="Y230" s="5">
        <f>IF(D230&lt;=E230, 1, 0)</f>
        <v>0</v>
      </c>
    </row>
    <row r="231" spans="1:25" x14ac:dyDescent="0.35">
      <c r="A231" s="5" t="s">
        <v>244</v>
      </c>
      <c r="B231" s="5">
        <f t="shared" si="15"/>
        <v>1</v>
      </c>
      <c r="C231" s="3">
        <v>45301.541666666664</v>
      </c>
      <c r="D231" s="5" t="s">
        <v>1256</v>
      </c>
      <c r="E231" s="5" t="s">
        <v>1254</v>
      </c>
      <c r="F231" t="s">
        <v>1244</v>
      </c>
      <c r="G231" s="5">
        <f t="shared" si="16"/>
        <v>12</v>
      </c>
      <c r="H231" s="5" t="str">
        <f t="shared" si="17"/>
        <v>Winter</v>
      </c>
      <c r="I231" s="5" t="s">
        <v>2028</v>
      </c>
      <c r="J231" s="5">
        <v>513</v>
      </c>
      <c r="K231" s="5">
        <v>4353</v>
      </c>
      <c r="L231" s="5">
        <f t="shared" si="18"/>
        <v>0.7071150097465887</v>
      </c>
      <c r="M231" s="5">
        <f t="shared" si="19"/>
        <v>3822</v>
      </c>
      <c r="N231" s="5">
        <v>531</v>
      </c>
      <c r="O231" s="5">
        <v>19</v>
      </c>
      <c r="P231" s="5" t="str">
        <f>IF(O231&lt;=0, "Invalid - ≤ 0", IF(O231&gt;50, "Invalid - &gt;50", "W Pass"))</f>
        <v>W Pass</v>
      </c>
      <c r="Q231" s="5" t="s">
        <v>2033</v>
      </c>
      <c r="R231" s="5" t="s">
        <v>2040</v>
      </c>
      <c r="S231" s="5" t="s">
        <v>2066</v>
      </c>
      <c r="T231" s="5" t="s">
        <v>2093</v>
      </c>
      <c r="U231" s="5" t="s">
        <v>2096</v>
      </c>
      <c r="V231" s="5">
        <v>4.2</v>
      </c>
      <c r="W231" s="5" t="str">
        <f>T231&amp;"_"&amp;U231</f>
        <v>East_Internal</v>
      </c>
      <c r="X231" s="5">
        <f>(D231 - E231)*24</f>
        <v>1.9999999998835847</v>
      </c>
      <c r="Y231" s="5">
        <f>IF(D231&lt;=E231, 1, 0)</f>
        <v>0</v>
      </c>
    </row>
    <row r="232" spans="1:25" x14ac:dyDescent="0.35">
      <c r="A232" s="5" t="s">
        <v>245</v>
      </c>
      <c r="B232" s="5">
        <f t="shared" si="15"/>
        <v>1</v>
      </c>
      <c r="C232" s="3">
        <v>45301.583333333336</v>
      </c>
      <c r="D232" s="5" t="s">
        <v>1257</v>
      </c>
      <c r="E232" s="5" t="s">
        <v>1255</v>
      </c>
      <c r="F232" t="s">
        <v>1245</v>
      </c>
      <c r="G232" s="5">
        <f t="shared" si="16"/>
        <v>12</v>
      </c>
      <c r="H232" s="5" t="str">
        <f t="shared" si="17"/>
        <v>Winter</v>
      </c>
      <c r="I232" s="5" t="s">
        <v>2030</v>
      </c>
      <c r="J232" s="5">
        <v>951</v>
      </c>
      <c r="K232" s="5">
        <v>722</v>
      </c>
      <c r="L232" s="5">
        <f t="shared" si="18"/>
        <v>6.3266736768314055E-2</v>
      </c>
      <c r="M232" s="5">
        <f t="shared" si="19"/>
        <v>493</v>
      </c>
      <c r="N232" s="5">
        <v>229</v>
      </c>
      <c r="O232" s="5">
        <v>8</v>
      </c>
      <c r="P232" s="5" t="str">
        <f>IF(O232&lt;=0, "Invalid - ≤ 0", IF(O232&gt;50, "Invalid - &gt;50", "W Pass"))</f>
        <v>W Pass</v>
      </c>
      <c r="Q232" s="5" t="s">
        <v>2036</v>
      </c>
      <c r="R232" s="5" t="s">
        <v>2039</v>
      </c>
      <c r="S232" s="5" t="s">
        <v>2051</v>
      </c>
      <c r="T232" s="5" t="s">
        <v>2092</v>
      </c>
      <c r="U232" s="5" t="s">
        <v>2096</v>
      </c>
      <c r="V232" s="5">
        <v>0</v>
      </c>
      <c r="W232" s="5" t="str">
        <f>T232&amp;"_"&amp;U232</f>
        <v>West_Internal</v>
      </c>
      <c r="X232" s="5">
        <f>(D232 - E232)*24</f>
        <v>2.0000000000582077</v>
      </c>
      <c r="Y232" s="5">
        <f>IF(D232&lt;=E232, 1, 0)</f>
        <v>0</v>
      </c>
    </row>
    <row r="233" spans="1:25" x14ac:dyDescent="0.35">
      <c r="A233" s="5" t="s">
        <v>246</v>
      </c>
      <c r="B233" s="5">
        <f t="shared" si="15"/>
        <v>1</v>
      </c>
      <c r="C233" s="3">
        <v>45301.625</v>
      </c>
      <c r="D233" s="5" t="s">
        <v>1258</v>
      </c>
      <c r="E233" s="5" t="s">
        <v>1256</v>
      </c>
      <c r="F233" t="s">
        <v>1246</v>
      </c>
      <c r="G233" s="5">
        <f t="shared" si="16"/>
        <v>12</v>
      </c>
      <c r="H233" s="5" t="str">
        <f t="shared" si="17"/>
        <v>Winter</v>
      </c>
      <c r="I233" s="5" t="s">
        <v>2032</v>
      </c>
      <c r="J233" s="5">
        <v>476</v>
      </c>
      <c r="K233" s="5">
        <v>3965</v>
      </c>
      <c r="L233" s="5">
        <f t="shared" si="18"/>
        <v>0.69415266106442575</v>
      </c>
      <c r="M233" s="5">
        <f t="shared" si="19"/>
        <v>3528</v>
      </c>
      <c r="N233" s="5">
        <v>437</v>
      </c>
      <c r="O233" s="5">
        <v>17</v>
      </c>
      <c r="P233" s="5" t="str">
        <f>IF(O233&lt;=0, "Invalid - ≤ 0", IF(O233&gt;50, "Invalid - &gt;50", "W Pass"))</f>
        <v>W Pass</v>
      </c>
      <c r="Q233" s="5" t="s">
        <v>2035</v>
      </c>
      <c r="R233" s="5" t="s">
        <v>2039</v>
      </c>
      <c r="S233" s="5" t="s">
        <v>2065</v>
      </c>
      <c r="T233" s="5" t="s">
        <v>2091</v>
      </c>
      <c r="U233" s="5" t="s">
        <v>2097</v>
      </c>
      <c r="V233" s="5">
        <v>4.7</v>
      </c>
      <c r="W233" s="5" t="str">
        <f>T233&amp;"_"&amp;U233</f>
        <v>South_External</v>
      </c>
      <c r="X233" s="5">
        <f>(D233 - E233)*24</f>
        <v>2.0000000000582077</v>
      </c>
      <c r="Y233" s="5">
        <f>IF(D233&lt;=E233, 1, 0)</f>
        <v>0</v>
      </c>
    </row>
    <row r="234" spans="1:25" x14ac:dyDescent="0.35">
      <c r="A234" s="5" t="s">
        <v>247</v>
      </c>
      <c r="B234" s="5">
        <f t="shared" si="15"/>
        <v>1</v>
      </c>
      <c r="C234" s="3">
        <v>45301.666666666664</v>
      </c>
      <c r="D234" s="5" t="s">
        <v>1259</v>
      </c>
      <c r="E234" s="5" t="s">
        <v>1257</v>
      </c>
      <c r="F234" t="s">
        <v>1247</v>
      </c>
      <c r="G234" s="5">
        <f t="shared" si="16"/>
        <v>12</v>
      </c>
      <c r="H234" s="5" t="str">
        <f t="shared" si="17"/>
        <v>Winter</v>
      </c>
      <c r="I234" s="5" t="s">
        <v>2031</v>
      </c>
      <c r="J234" s="5">
        <v>790</v>
      </c>
      <c r="K234" s="5">
        <v>4110</v>
      </c>
      <c r="L234" s="5">
        <f t="shared" si="18"/>
        <v>0.43354430379746833</v>
      </c>
      <c r="M234" s="5">
        <f t="shared" si="19"/>
        <v>3821</v>
      </c>
      <c r="N234" s="5">
        <v>289</v>
      </c>
      <c r="O234" s="5">
        <v>24</v>
      </c>
      <c r="P234" s="5" t="str">
        <f>IF(O234&lt;=0, "Invalid - ≤ 0", IF(O234&gt;50, "Invalid - &gt;50", "W Pass"))</f>
        <v>W Pass</v>
      </c>
      <c r="Q234" s="5" t="s">
        <v>2033</v>
      </c>
      <c r="R234" s="5" t="s">
        <v>2040</v>
      </c>
      <c r="S234" s="5" t="s">
        <v>2062</v>
      </c>
      <c r="T234" s="5" t="s">
        <v>2095</v>
      </c>
      <c r="U234" s="5" t="s">
        <v>2097</v>
      </c>
      <c r="V234" s="5">
        <v>0</v>
      </c>
      <c r="W234" s="5" t="str">
        <f>T234&amp;"_"&amp;U234</f>
        <v>North_External</v>
      </c>
      <c r="X234" s="5">
        <f>(D234 - E234)*24</f>
        <v>1.9999999998835847</v>
      </c>
      <c r="Y234" s="5">
        <f>IF(D234&lt;=E234, 1, 0)</f>
        <v>0</v>
      </c>
    </row>
    <row r="235" spans="1:25" x14ac:dyDescent="0.35">
      <c r="A235" s="5" t="s">
        <v>248</v>
      </c>
      <c r="B235" s="5">
        <f t="shared" si="15"/>
        <v>1</v>
      </c>
      <c r="C235" s="3">
        <v>45301.708333333336</v>
      </c>
      <c r="D235" s="5" t="s">
        <v>1260</v>
      </c>
      <c r="E235" s="5" t="s">
        <v>1258</v>
      </c>
      <c r="F235" t="s">
        <v>1248</v>
      </c>
      <c r="G235" s="5">
        <f t="shared" si="16"/>
        <v>12</v>
      </c>
      <c r="H235" s="5" t="str">
        <f t="shared" si="17"/>
        <v>Winter</v>
      </c>
      <c r="I235" s="5" t="s">
        <v>2032</v>
      </c>
      <c r="J235" s="5">
        <v>366</v>
      </c>
      <c r="K235" s="5">
        <v>2874</v>
      </c>
      <c r="L235" s="5">
        <f t="shared" si="18"/>
        <v>0.65437158469945356</v>
      </c>
      <c r="M235" s="5">
        <f t="shared" si="19"/>
        <v>2585</v>
      </c>
      <c r="N235" s="5">
        <v>289</v>
      </c>
      <c r="O235" s="5">
        <v>2</v>
      </c>
      <c r="P235" s="5" t="str">
        <f>IF(O235&lt;=0, "Invalid - ≤ 0", IF(O235&gt;50, "Invalid - &gt;50", "W Pass"))</f>
        <v>W Pass</v>
      </c>
      <c r="Q235" s="5" t="s">
        <v>2033</v>
      </c>
      <c r="R235" s="5" t="s">
        <v>2038</v>
      </c>
      <c r="S235" s="5" t="s">
        <v>2069</v>
      </c>
      <c r="T235" s="5" t="s">
        <v>2094</v>
      </c>
      <c r="U235" s="5" t="s">
        <v>2097</v>
      </c>
      <c r="V235" s="5">
        <v>4.7</v>
      </c>
      <c r="W235" s="5" t="str">
        <f>T235&amp;"_"&amp;U235</f>
        <v>Central_External</v>
      </c>
      <c r="X235" s="5">
        <f>(D235 - E235)*24</f>
        <v>2.0000000000582077</v>
      </c>
      <c r="Y235" s="5">
        <f>IF(D235&lt;=E235, 1, 0)</f>
        <v>0</v>
      </c>
    </row>
    <row r="236" spans="1:25" x14ac:dyDescent="0.35">
      <c r="A236" s="5" t="s">
        <v>249</v>
      </c>
      <c r="B236" s="5">
        <f t="shared" si="15"/>
        <v>1</v>
      </c>
      <c r="C236" s="3">
        <v>45301.75</v>
      </c>
      <c r="D236" s="5" t="s">
        <v>1261</v>
      </c>
      <c r="E236" s="5" t="s">
        <v>1259</v>
      </c>
      <c r="F236" t="s">
        <v>1249</v>
      </c>
      <c r="G236" s="5">
        <f t="shared" si="16"/>
        <v>12</v>
      </c>
      <c r="H236" s="5" t="str">
        <f t="shared" si="17"/>
        <v>Winter</v>
      </c>
      <c r="I236" s="5" t="s">
        <v>2030</v>
      </c>
      <c r="J236" s="5">
        <v>223</v>
      </c>
      <c r="K236" s="5">
        <v>3441</v>
      </c>
      <c r="L236" s="5">
        <f t="shared" si="18"/>
        <v>1.2858744394618835</v>
      </c>
      <c r="M236" s="5">
        <f t="shared" si="19"/>
        <v>2923</v>
      </c>
      <c r="N236" s="5">
        <v>518</v>
      </c>
      <c r="O236" s="5">
        <v>8</v>
      </c>
      <c r="P236" s="5" t="str">
        <f>IF(O236&lt;=0, "Invalid - ≤ 0", IF(O236&gt;50, "Invalid - &gt;50", "W Pass"))</f>
        <v>W Pass</v>
      </c>
      <c r="Q236" s="5" t="s">
        <v>2034</v>
      </c>
      <c r="R236" s="5" t="s">
        <v>2038</v>
      </c>
      <c r="S236" s="5" t="s">
        <v>2066</v>
      </c>
      <c r="T236" s="5" t="s">
        <v>2093</v>
      </c>
      <c r="U236" s="5" t="s">
        <v>2097</v>
      </c>
      <c r="V236" s="5">
        <v>4.5</v>
      </c>
      <c r="W236" s="5" t="str">
        <f>T236&amp;"_"&amp;U236</f>
        <v>East_External</v>
      </c>
      <c r="X236" s="5">
        <f>(D236 - E236)*24</f>
        <v>2.0000000000582077</v>
      </c>
      <c r="Y236" s="5">
        <f>IF(D236&lt;=E236, 1, 0)</f>
        <v>0</v>
      </c>
    </row>
    <row r="237" spans="1:25" x14ac:dyDescent="0.35">
      <c r="A237" s="5" t="s">
        <v>250</v>
      </c>
      <c r="B237" s="5">
        <f t="shared" si="15"/>
        <v>1</v>
      </c>
      <c r="C237" s="3">
        <v>45301.791666666664</v>
      </c>
      <c r="D237" s="5" t="s">
        <v>1262</v>
      </c>
      <c r="E237" s="5" t="s">
        <v>1260</v>
      </c>
      <c r="F237" t="s">
        <v>1250</v>
      </c>
      <c r="G237" s="5">
        <f t="shared" si="16"/>
        <v>12</v>
      </c>
      <c r="H237" s="5" t="str">
        <f t="shared" si="17"/>
        <v>Winter</v>
      </c>
      <c r="I237" s="5" t="s">
        <v>2030</v>
      </c>
      <c r="J237" s="5">
        <v>541</v>
      </c>
      <c r="K237" s="5">
        <v>2436</v>
      </c>
      <c r="L237" s="5">
        <f t="shared" si="18"/>
        <v>0.3752310536044362</v>
      </c>
      <c r="M237" s="5">
        <f t="shared" si="19"/>
        <v>2210</v>
      </c>
      <c r="N237" s="5">
        <v>226</v>
      </c>
      <c r="O237" s="5">
        <v>10</v>
      </c>
      <c r="P237" s="5" t="str">
        <f>IF(O237&lt;=0, "Invalid - ≤ 0", IF(O237&gt;50, "Invalid - &gt;50", "W Pass"))</f>
        <v>W Pass</v>
      </c>
      <c r="Q237" s="5" t="s">
        <v>2034</v>
      </c>
      <c r="R237" s="5" t="s">
        <v>2038</v>
      </c>
      <c r="S237" s="5" t="s">
        <v>2056</v>
      </c>
      <c r="T237" s="5" t="s">
        <v>2093</v>
      </c>
      <c r="U237" s="5" t="s">
        <v>2097</v>
      </c>
      <c r="V237" s="5">
        <v>3.8</v>
      </c>
      <c r="W237" s="5" t="str">
        <f>T237&amp;"_"&amp;U237</f>
        <v>East_External</v>
      </c>
      <c r="X237" s="5">
        <f>(D237 - E237)*24</f>
        <v>1.9999999998835847</v>
      </c>
      <c r="Y237" s="5">
        <f>IF(D237&lt;=E237, 1, 0)</f>
        <v>0</v>
      </c>
    </row>
    <row r="238" spans="1:25" x14ac:dyDescent="0.35">
      <c r="A238" s="5" t="s">
        <v>251</v>
      </c>
      <c r="B238" s="5">
        <f t="shared" si="15"/>
        <v>1</v>
      </c>
      <c r="C238" s="3">
        <v>45301.833333333336</v>
      </c>
      <c r="D238" s="5" t="s">
        <v>1263</v>
      </c>
      <c r="E238" s="5" t="s">
        <v>1261</v>
      </c>
      <c r="F238" t="s">
        <v>1251</v>
      </c>
      <c r="G238" s="5">
        <f t="shared" si="16"/>
        <v>12</v>
      </c>
      <c r="H238" s="5" t="str">
        <f t="shared" si="17"/>
        <v>Winter</v>
      </c>
      <c r="I238" s="5" t="s">
        <v>2029</v>
      </c>
      <c r="J238" s="5">
        <v>99</v>
      </c>
      <c r="K238" s="5">
        <v>618</v>
      </c>
      <c r="L238" s="5">
        <f t="shared" si="18"/>
        <v>0.52020202020202022</v>
      </c>
      <c r="M238" s="5">
        <f t="shared" si="19"/>
        <v>101</v>
      </c>
      <c r="N238" s="5">
        <v>517</v>
      </c>
      <c r="O238" s="5">
        <v>29</v>
      </c>
      <c r="P238" s="5" t="str">
        <f>IF(O238&lt;=0, "Invalid - ≤ 0", IF(O238&gt;50, "Invalid - &gt;50", "W Pass"))</f>
        <v>W Pass</v>
      </c>
      <c r="Q238" s="5" t="s">
        <v>2034</v>
      </c>
      <c r="R238" s="5" t="s">
        <v>2037</v>
      </c>
      <c r="S238" s="5" t="s">
        <v>2084</v>
      </c>
      <c r="T238" s="5" t="s">
        <v>2093</v>
      </c>
      <c r="U238" s="5" t="s">
        <v>2097</v>
      </c>
      <c r="V238" s="5">
        <v>4.2</v>
      </c>
      <c r="W238" s="5" t="str">
        <f>T238&amp;"_"&amp;U238</f>
        <v>East_External</v>
      </c>
      <c r="X238" s="5">
        <f>(D238 - E238)*24</f>
        <v>2.0000000000582077</v>
      </c>
      <c r="Y238" s="5">
        <f>IF(D238&lt;=E238, 1, 0)</f>
        <v>0</v>
      </c>
    </row>
    <row r="239" spans="1:25" x14ac:dyDescent="0.35">
      <c r="A239" s="5" t="s">
        <v>252</v>
      </c>
      <c r="B239" s="5">
        <f t="shared" si="15"/>
        <v>1</v>
      </c>
      <c r="C239" s="3">
        <v>45301.875</v>
      </c>
      <c r="D239" s="5" t="s">
        <v>1264</v>
      </c>
      <c r="E239" s="5" t="s">
        <v>1262</v>
      </c>
      <c r="F239" t="s">
        <v>1252</v>
      </c>
      <c r="G239" s="5">
        <f t="shared" si="16"/>
        <v>12</v>
      </c>
      <c r="H239" s="5" t="str">
        <f t="shared" si="17"/>
        <v>Winter</v>
      </c>
      <c r="I239" s="5" t="s">
        <v>2028</v>
      </c>
      <c r="J239" s="5">
        <v>873</v>
      </c>
      <c r="K239" s="5">
        <v>4371</v>
      </c>
      <c r="L239" s="5">
        <f t="shared" si="18"/>
        <v>0.41723940435280643</v>
      </c>
      <c r="M239" s="5">
        <f t="shared" si="19"/>
        <v>3790</v>
      </c>
      <c r="N239" s="5">
        <v>581</v>
      </c>
      <c r="O239" s="5">
        <v>2</v>
      </c>
      <c r="P239" s="5" t="str">
        <f>IF(O239&lt;=0, "Invalid - ≤ 0", IF(O239&gt;50, "Invalid - &gt;50", "W Pass"))</f>
        <v>W Pass</v>
      </c>
      <c r="Q239" s="5" t="s">
        <v>2034</v>
      </c>
      <c r="R239" s="5" t="s">
        <v>2040</v>
      </c>
      <c r="S239" s="5" t="s">
        <v>2048</v>
      </c>
      <c r="T239" s="5" t="s">
        <v>2092</v>
      </c>
      <c r="U239" s="5" t="s">
        <v>2097</v>
      </c>
      <c r="V239" s="5">
        <v>4.7</v>
      </c>
      <c r="W239" s="5" t="str">
        <f>T239&amp;"_"&amp;U239</f>
        <v>West_External</v>
      </c>
      <c r="X239" s="5">
        <f>(D239 - E239)*24</f>
        <v>2.0000000000582077</v>
      </c>
      <c r="Y239" s="5">
        <f>IF(D239&lt;=E239, 1, 0)</f>
        <v>0</v>
      </c>
    </row>
    <row r="240" spans="1:25" x14ac:dyDescent="0.35">
      <c r="A240" s="5" t="s">
        <v>253</v>
      </c>
      <c r="B240" s="5">
        <f t="shared" si="15"/>
        <v>1</v>
      </c>
      <c r="C240" s="3">
        <v>45301.916666666664</v>
      </c>
      <c r="D240" s="5" t="s">
        <v>1265</v>
      </c>
      <c r="E240" s="5" t="s">
        <v>1263</v>
      </c>
      <c r="F240" t="s">
        <v>1253</v>
      </c>
      <c r="G240" s="5">
        <f t="shared" si="16"/>
        <v>12</v>
      </c>
      <c r="H240" s="5" t="str">
        <f t="shared" si="17"/>
        <v>Winter</v>
      </c>
      <c r="I240" s="5" t="s">
        <v>2028</v>
      </c>
      <c r="J240" s="5">
        <v>802</v>
      </c>
      <c r="K240" s="5">
        <v>3396</v>
      </c>
      <c r="L240" s="5">
        <f t="shared" si="18"/>
        <v>0.35286783042394015</v>
      </c>
      <c r="M240" s="5">
        <f t="shared" si="19"/>
        <v>3266</v>
      </c>
      <c r="N240" s="5">
        <v>130</v>
      </c>
      <c r="O240" s="5">
        <v>2</v>
      </c>
      <c r="P240" s="5" t="str">
        <f>IF(O240&lt;=0, "Invalid - ≤ 0", IF(O240&gt;50, "Invalid - &gt;50", "W Pass"))</f>
        <v>W Pass</v>
      </c>
      <c r="Q240" s="5" t="s">
        <v>2033</v>
      </c>
      <c r="R240" s="5" t="s">
        <v>2039</v>
      </c>
      <c r="S240" s="5" t="s">
        <v>2068</v>
      </c>
      <c r="T240" s="5" t="s">
        <v>2093</v>
      </c>
      <c r="U240" s="5" t="s">
        <v>2097</v>
      </c>
      <c r="V240" s="5">
        <v>4</v>
      </c>
      <c r="W240" s="5" t="str">
        <f>T240&amp;"_"&amp;U240</f>
        <v>East_External</v>
      </c>
      <c r="X240" s="5">
        <f>(D240 - E240)*24</f>
        <v>1.9999999998835847</v>
      </c>
      <c r="Y240" s="5">
        <f>IF(D240&lt;=E240, 1, 0)</f>
        <v>0</v>
      </c>
    </row>
    <row r="241" spans="1:25" x14ac:dyDescent="0.35">
      <c r="A241" s="5" t="s">
        <v>254</v>
      </c>
      <c r="B241" s="5">
        <f t="shared" si="15"/>
        <v>1</v>
      </c>
      <c r="C241" s="3">
        <v>45301.958333333336</v>
      </c>
      <c r="D241" s="5" t="s">
        <v>1266</v>
      </c>
      <c r="E241" s="5" t="s">
        <v>1264</v>
      </c>
      <c r="F241" t="s">
        <v>1254</v>
      </c>
      <c r="G241" s="5">
        <f t="shared" si="16"/>
        <v>12</v>
      </c>
      <c r="H241" s="5" t="str">
        <f t="shared" si="17"/>
        <v>Winter</v>
      </c>
      <c r="I241" s="5" t="s">
        <v>2030</v>
      </c>
      <c r="J241" s="5">
        <v>152</v>
      </c>
      <c r="K241" s="5">
        <v>3365</v>
      </c>
      <c r="L241" s="5">
        <f t="shared" si="18"/>
        <v>1.8448464912280702</v>
      </c>
      <c r="M241" s="5">
        <f t="shared" si="19"/>
        <v>3093</v>
      </c>
      <c r="N241" s="5">
        <v>272</v>
      </c>
      <c r="O241" s="5">
        <v>23</v>
      </c>
      <c r="P241" s="5" t="str">
        <f>IF(O241&lt;=0, "Invalid - ≤ 0", IF(O241&gt;50, "Invalid - &gt;50", "W Pass"))</f>
        <v>W Pass</v>
      </c>
      <c r="Q241" s="5" t="s">
        <v>2035</v>
      </c>
      <c r="R241" s="5" t="s">
        <v>2040</v>
      </c>
      <c r="S241" s="5" t="s">
        <v>2073</v>
      </c>
      <c r="T241" s="5" t="s">
        <v>2095</v>
      </c>
      <c r="U241" s="5" t="s">
        <v>2096</v>
      </c>
      <c r="V241" s="5">
        <v>4.2</v>
      </c>
      <c r="W241" s="5" t="str">
        <f>T241&amp;"_"&amp;U241</f>
        <v>North_Internal</v>
      </c>
      <c r="X241" s="5">
        <f>(D241 - E241)*24</f>
        <v>2.0000000000582077</v>
      </c>
      <c r="Y241" s="5">
        <f>IF(D241&lt;=E241, 1, 0)</f>
        <v>0</v>
      </c>
    </row>
    <row r="242" spans="1:25" x14ac:dyDescent="0.35">
      <c r="A242" s="5" t="s">
        <v>255</v>
      </c>
      <c r="B242" s="5">
        <f t="shared" si="15"/>
        <v>1</v>
      </c>
      <c r="C242" s="3">
        <v>45302</v>
      </c>
      <c r="D242" s="5" t="s">
        <v>1267</v>
      </c>
      <c r="E242" s="5" t="s">
        <v>1265</v>
      </c>
      <c r="F242" t="s">
        <v>1255</v>
      </c>
      <c r="G242" s="5">
        <f t="shared" si="16"/>
        <v>12</v>
      </c>
      <c r="H242" s="5" t="str">
        <f t="shared" si="17"/>
        <v>Winter</v>
      </c>
      <c r="I242" s="5" t="s">
        <v>2032</v>
      </c>
      <c r="J242" s="5">
        <v>965</v>
      </c>
      <c r="K242" s="5">
        <v>848</v>
      </c>
      <c r="L242" s="5">
        <f t="shared" si="18"/>
        <v>7.322970639032815E-2</v>
      </c>
      <c r="M242" s="5">
        <f t="shared" si="19"/>
        <v>749</v>
      </c>
      <c r="N242" s="5">
        <v>99</v>
      </c>
      <c r="O242" s="5">
        <v>3</v>
      </c>
      <c r="P242" s="5" t="str">
        <f>IF(O242&lt;=0, "Invalid - ≤ 0", IF(O242&gt;50, "Invalid - &gt;50", "W Pass"))</f>
        <v>W Pass</v>
      </c>
      <c r="Q242" s="5" t="s">
        <v>2036</v>
      </c>
      <c r="R242" s="5" t="s">
        <v>2040</v>
      </c>
      <c r="S242" s="5" t="s">
        <v>2073</v>
      </c>
      <c r="T242" s="5" t="s">
        <v>2092</v>
      </c>
      <c r="U242" s="5" t="s">
        <v>2096</v>
      </c>
      <c r="V242" s="5">
        <v>4</v>
      </c>
      <c r="W242" s="5" t="str">
        <f>T242&amp;"_"&amp;U242</f>
        <v>West_Internal</v>
      </c>
      <c r="X242" s="5">
        <f>(D242 - E242)*24</f>
        <v>2.0000000000582077</v>
      </c>
      <c r="Y242" s="5">
        <f>IF(D242&lt;=E242, 1, 0)</f>
        <v>0</v>
      </c>
    </row>
    <row r="243" spans="1:25" x14ac:dyDescent="0.35">
      <c r="A243" s="5" t="s">
        <v>256</v>
      </c>
      <c r="B243" s="5">
        <f t="shared" si="15"/>
        <v>1</v>
      </c>
      <c r="C243" s="3">
        <v>45302.041666666664</v>
      </c>
      <c r="D243" s="5" t="s">
        <v>1268</v>
      </c>
      <c r="E243" s="5" t="s">
        <v>1266</v>
      </c>
      <c r="F243" t="s">
        <v>1256</v>
      </c>
      <c r="G243" s="5">
        <f t="shared" si="16"/>
        <v>12</v>
      </c>
      <c r="H243" s="5" t="str">
        <f t="shared" si="17"/>
        <v>Winter</v>
      </c>
      <c r="I243" s="5" t="s">
        <v>2028</v>
      </c>
      <c r="J243" s="5">
        <v>472</v>
      </c>
      <c r="K243" s="5">
        <v>4709</v>
      </c>
      <c r="L243" s="5">
        <f t="shared" si="18"/>
        <v>0.83139124293785316</v>
      </c>
      <c r="M243" s="5">
        <f t="shared" si="19"/>
        <v>4324</v>
      </c>
      <c r="N243" s="5">
        <v>385</v>
      </c>
      <c r="O243" s="5">
        <v>15</v>
      </c>
      <c r="P243" s="5" t="str">
        <f>IF(O243&lt;=0, "Invalid - ≤ 0", IF(O243&gt;50, "Invalid - &gt;50", "W Pass"))</f>
        <v>W Pass</v>
      </c>
      <c r="Q243" s="5" t="s">
        <v>2034</v>
      </c>
      <c r="R243" s="5" t="s">
        <v>2040</v>
      </c>
      <c r="S243" s="5" t="s">
        <v>2077</v>
      </c>
      <c r="T243" s="5" t="s">
        <v>2093</v>
      </c>
      <c r="U243" s="5" t="s">
        <v>2096</v>
      </c>
      <c r="V243" s="5">
        <v>0</v>
      </c>
      <c r="W243" s="5" t="str">
        <f>T243&amp;"_"&amp;U243</f>
        <v>East_Internal</v>
      </c>
      <c r="X243" s="5">
        <f>(D243 - E243)*24</f>
        <v>1.9999999998835847</v>
      </c>
      <c r="Y243" s="5">
        <f>IF(D243&lt;=E243, 1, 0)</f>
        <v>0</v>
      </c>
    </row>
    <row r="244" spans="1:25" x14ac:dyDescent="0.35">
      <c r="A244" s="5" t="s">
        <v>257</v>
      </c>
      <c r="B244" s="5">
        <f t="shared" si="15"/>
        <v>1</v>
      </c>
      <c r="C244" s="3">
        <v>45302.083333333336</v>
      </c>
      <c r="D244" s="5" t="s">
        <v>1269</v>
      </c>
      <c r="E244" s="5" t="s">
        <v>1267</v>
      </c>
      <c r="F244" t="s">
        <v>1257</v>
      </c>
      <c r="G244" s="5">
        <f t="shared" si="16"/>
        <v>12</v>
      </c>
      <c r="H244" s="5" t="str">
        <f t="shared" si="17"/>
        <v>Winter</v>
      </c>
      <c r="I244" s="5" t="s">
        <v>2032</v>
      </c>
      <c r="J244" s="5">
        <v>288</v>
      </c>
      <c r="K244" s="5">
        <v>3731</v>
      </c>
      <c r="L244" s="5">
        <f t="shared" si="18"/>
        <v>1.0795717592592593</v>
      </c>
      <c r="M244" s="5">
        <f t="shared" si="19"/>
        <v>3177</v>
      </c>
      <c r="N244" s="5">
        <v>554</v>
      </c>
      <c r="O244" s="5">
        <v>23</v>
      </c>
      <c r="P244" s="5" t="str">
        <f>IF(O244&lt;=0, "Invalid - ≤ 0", IF(O244&gt;50, "Invalid - &gt;50", "W Pass"))</f>
        <v>W Pass</v>
      </c>
      <c r="Q244" s="5" t="s">
        <v>2033</v>
      </c>
      <c r="R244" s="5" t="s">
        <v>2038</v>
      </c>
      <c r="S244" s="5" t="s">
        <v>2069</v>
      </c>
      <c r="T244" s="5" t="s">
        <v>2094</v>
      </c>
      <c r="U244" s="5" t="s">
        <v>2097</v>
      </c>
      <c r="V244" s="5">
        <v>3.8</v>
      </c>
      <c r="W244" s="5" t="str">
        <f>T244&amp;"_"&amp;U244</f>
        <v>Central_External</v>
      </c>
      <c r="X244" s="5">
        <f>(D244 - E244)*24</f>
        <v>2.0000000000582077</v>
      </c>
      <c r="Y244" s="5">
        <f>IF(D244&lt;=E244, 1, 0)</f>
        <v>0</v>
      </c>
    </row>
    <row r="245" spans="1:25" x14ac:dyDescent="0.35">
      <c r="A245" s="5" t="s">
        <v>258</v>
      </c>
      <c r="B245" s="5">
        <f t="shared" si="15"/>
        <v>1</v>
      </c>
      <c r="C245" s="3">
        <v>45302.125</v>
      </c>
      <c r="D245" s="5" t="s">
        <v>1270</v>
      </c>
      <c r="E245" s="5" t="s">
        <v>1268</v>
      </c>
      <c r="F245" t="s">
        <v>1258</v>
      </c>
      <c r="G245" s="5">
        <f t="shared" si="16"/>
        <v>12</v>
      </c>
      <c r="H245" s="5" t="str">
        <f t="shared" si="17"/>
        <v>Winter</v>
      </c>
      <c r="I245" s="5" t="s">
        <v>2032</v>
      </c>
      <c r="J245" s="5">
        <v>326</v>
      </c>
      <c r="K245" s="5">
        <v>2800</v>
      </c>
      <c r="L245" s="5">
        <f t="shared" si="18"/>
        <v>0.71574642126789367</v>
      </c>
      <c r="M245" s="5">
        <f t="shared" si="19"/>
        <v>2056</v>
      </c>
      <c r="N245" s="5">
        <v>744</v>
      </c>
      <c r="O245" s="5">
        <v>15</v>
      </c>
      <c r="P245" s="5" t="str">
        <f>IF(O245&lt;=0, "Invalid - ≤ 0", IF(O245&gt;50, "Invalid - &gt;50", "W Pass"))</f>
        <v>W Pass</v>
      </c>
      <c r="Q245" s="5" t="s">
        <v>2035</v>
      </c>
      <c r="R245" s="5" t="s">
        <v>2038</v>
      </c>
      <c r="S245" s="5" t="s">
        <v>2076</v>
      </c>
      <c r="T245" s="5" t="s">
        <v>2094</v>
      </c>
      <c r="U245" s="5" t="s">
        <v>2096</v>
      </c>
      <c r="V245" s="5">
        <v>0</v>
      </c>
      <c r="W245" s="5" t="str">
        <f>T245&amp;"_"&amp;U245</f>
        <v>Central_Internal</v>
      </c>
      <c r="X245" s="5">
        <f>(D245 - E245)*24</f>
        <v>2.0000000000582077</v>
      </c>
      <c r="Y245" s="5">
        <f>IF(D245&lt;=E245, 1, 0)</f>
        <v>0</v>
      </c>
    </row>
    <row r="246" spans="1:25" x14ac:dyDescent="0.35">
      <c r="A246" s="5" t="s">
        <v>259</v>
      </c>
      <c r="B246" s="5">
        <f t="shared" si="15"/>
        <v>1</v>
      </c>
      <c r="C246" s="3">
        <v>45302.166666666664</v>
      </c>
      <c r="D246" s="5" t="s">
        <v>1271</v>
      </c>
      <c r="E246" s="5" t="s">
        <v>1269</v>
      </c>
      <c r="F246" t="s">
        <v>1259</v>
      </c>
      <c r="G246" s="5">
        <f t="shared" si="16"/>
        <v>12</v>
      </c>
      <c r="H246" s="5" t="str">
        <f t="shared" si="17"/>
        <v>Winter</v>
      </c>
      <c r="I246" s="5" t="s">
        <v>2032</v>
      </c>
      <c r="J246" s="5">
        <v>546</v>
      </c>
      <c r="K246" s="5">
        <v>3235</v>
      </c>
      <c r="L246" s="5">
        <f t="shared" si="18"/>
        <v>0.49374236874236876</v>
      </c>
      <c r="M246" s="5">
        <f t="shared" si="19"/>
        <v>2748</v>
      </c>
      <c r="N246" s="5">
        <v>487</v>
      </c>
      <c r="O246" s="5">
        <v>23</v>
      </c>
      <c r="P246" s="5" t="str">
        <f>IF(O246&lt;=0, "Invalid - ≤ 0", IF(O246&gt;50, "Invalid - &gt;50", "W Pass"))</f>
        <v>W Pass</v>
      </c>
      <c r="Q246" s="5" t="s">
        <v>2035</v>
      </c>
      <c r="R246" s="5" t="s">
        <v>2039</v>
      </c>
      <c r="S246" s="5" t="s">
        <v>2052</v>
      </c>
      <c r="T246" s="5" t="s">
        <v>2093</v>
      </c>
      <c r="U246" s="5" t="s">
        <v>2096</v>
      </c>
      <c r="V246" s="5">
        <v>4.7</v>
      </c>
      <c r="W246" s="5" t="str">
        <f>T246&amp;"_"&amp;U246</f>
        <v>East_Internal</v>
      </c>
      <c r="X246" s="5">
        <f>(D246 - E246)*24</f>
        <v>1.9999999998835847</v>
      </c>
      <c r="Y246" s="5">
        <f>IF(D246&lt;=E246, 1, 0)</f>
        <v>0</v>
      </c>
    </row>
    <row r="247" spans="1:25" x14ac:dyDescent="0.35">
      <c r="A247" s="5" t="s">
        <v>260</v>
      </c>
      <c r="B247" s="5">
        <f t="shared" si="15"/>
        <v>1</v>
      </c>
      <c r="C247" s="3">
        <v>45302.208333333336</v>
      </c>
      <c r="D247" s="5" t="s">
        <v>1272</v>
      </c>
      <c r="E247" s="5" t="s">
        <v>1270</v>
      </c>
      <c r="F247" t="s">
        <v>1260</v>
      </c>
      <c r="G247" s="5">
        <f t="shared" si="16"/>
        <v>12</v>
      </c>
      <c r="H247" s="5" t="str">
        <f t="shared" si="17"/>
        <v>Winter</v>
      </c>
      <c r="I247" s="5" t="s">
        <v>2031</v>
      </c>
      <c r="J247" s="5">
        <v>676</v>
      </c>
      <c r="K247" s="5">
        <v>901</v>
      </c>
      <c r="L247" s="5">
        <f t="shared" si="18"/>
        <v>0.11107001972386588</v>
      </c>
      <c r="M247" s="5">
        <f t="shared" si="19"/>
        <v>239</v>
      </c>
      <c r="N247" s="5">
        <v>662</v>
      </c>
      <c r="O247" s="5">
        <v>14</v>
      </c>
      <c r="P247" s="5" t="str">
        <f>IF(O247&lt;=0, "Invalid - ≤ 0", IF(O247&gt;50, "Invalid - &gt;50", "W Pass"))</f>
        <v>W Pass</v>
      </c>
      <c r="Q247" s="5" t="s">
        <v>2034</v>
      </c>
      <c r="R247" s="5" t="s">
        <v>2037</v>
      </c>
      <c r="S247" s="5" t="s">
        <v>2063</v>
      </c>
      <c r="T247" s="5" t="s">
        <v>2093</v>
      </c>
      <c r="U247" s="5" t="s">
        <v>2096</v>
      </c>
      <c r="V247" s="5">
        <v>4.2</v>
      </c>
      <c r="W247" s="5" t="str">
        <f>T247&amp;"_"&amp;U247</f>
        <v>East_Internal</v>
      </c>
      <c r="X247" s="5">
        <f>(D247 - E247)*24</f>
        <v>2.0000000000582077</v>
      </c>
      <c r="Y247" s="5">
        <f>IF(D247&lt;=E247, 1, 0)</f>
        <v>0</v>
      </c>
    </row>
    <row r="248" spans="1:25" x14ac:dyDescent="0.35">
      <c r="A248" s="5" t="s">
        <v>261</v>
      </c>
      <c r="B248" s="5">
        <f t="shared" si="15"/>
        <v>1</v>
      </c>
      <c r="C248" s="3">
        <v>45302.25</v>
      </c>
      <c r="D248" s="5" t="s">
        <v>1273</v>
      </c>
      <c r="E248" s="5" t="s">
        <v>1271</v>
      </c>
      <c r="F248" t="s">
        <v>1261</v>
      </c>
      <c r="G248" s="5">
        <f t="shared" si="16"/>
        <v>12</v>
      </c>
      <c r="H248" s="5" t="str">
        <f t="shared" si="17"/>
        <v>Winter</v>
      </c>
      <c r="I248" s="5" t="s">
        <v>2031</v>
      </c>
      <c r="J248" s="5">
        <v>912</v>
      </c>
      <c r="K248" s="5">
        <v>2369</v>
      </c>
      <c r="L248" s="5">
        <f t="shared" si="18"/>
        <v>0.21646564327485379</v>
      </c>
      <c r="M248" s="5">
        <f t="shared" si="19"/>
        <v>2111</v>
      </c>
      <c r="N248" s="5">
        <v>258</v>
      </c>
      <c r="O248" s="5">
        <v>20</v>
      </c>
      <c r="P248" s="5" t="str">
        <f>IF(O248&lt;=0, "Invalid - ≤ 0", IF(O248&gt;50, "Invalid - &gt;50", "W Pass"))</f>
        <v>W Pass</v>
      </c>
      <c r="Q248" s="5" t="s">
        <v>2036</v>
      </c>
      <c r="R248" s="5" t="s">
        <v>2037</v>
      </c>
      <c r="S248" s="5" t="s">
        <v>2051</v>
      </c>
      <c r="T248" s="5" t="s">
        <v>2093</v>
      </c>
      <c r="U248" s="5" t="s">
        <v>2096</v>
      </c>
      <c r="V248" s="5">
        <v>4.2</v>
      </c>
      <c r="W248" s="5" t="str">
        <f>T248&amp;"_"&amp;U248</f>
        <v>East_Internal</v>
      </c>
      <c r="X248" s="5">
        <f>(D248 - E248)*24</f>
        <v>2.0000000000582077</v>
      </c>
      <c r="Y248" s="5">
        <f>IF(D248&lt;=E248, 1, 0)</f>
        <v>0</v>
      </c>
    </row>
    <row r="249" spans="1:25" x14ac:dyDescent="0.35">
      <c r="A249" s="5" t="s">
        <v>262</v>
      </c>
      <c r="B249" s="5">
        <f t="shared" si="15"/>
        <v>1</v>
      </c>
      <c r="C249" s="3">
        <v>45302.291666666664</v>
      </c>
      <c r="D249" s="5" t="s">
        <v>1274</v>
      </c>
      <c r="E249" s="5" t="s">
        <v>1272</v>
      </c>
      <c r="F249" t="s">
        <v>1262</v>
      </c>
      <c r="G249" s="5">
        <f t="shared" si="16"/>
        <v>12</v>
      </c>
      <c r="H249" s="5" t="str">
        <f t="shared" si="17"/>
        <v>Winter</v>
      </c>
      <c r="I249" s="5" t="s">
        <v>2031</v>
      </c>
      <c r="J249" s="5">
        <v>134</v>
      </c>
      <c r="K249" s="5">
        <v>4199</v>
      </c>
      <c r="L249" s="5">
        <f t="shared" si="18"/>
        <v>2.6113184079601992</v>
      </c>
      <c r="M249" s="5">
        <f t="shared" si="19"/>
        <v>3969</v>
      </c>
      <c r="N249" s="5">
        <v>230</v>
      </c>
      <c r="O249" s="5">
        <v>21</v>
      </c>
      <c r="P249" s="5" t="str">
        <f>IF(O249&lt;=0, "Invalid - ≤ 0", IF(O249&gt;50, "Invalid - &gt;50", "W Pass"))</f>
        <v>W Pass</v>
      </c>
      <c r="Q249" s="5" t="s">
        <v>2036</v>
      </c>
      <c r="R249" s="5" t="s">
        <v>2040</v>
      </c>
      <c r="S249" s="5" t="s">
        <v>2043</v>
      </c>
      <c r="T249" s="5" t="s">
        <v>2095</v>
      </c>
      <c r="U249" s="5" t="s">
        <v>2096</v>
      </c>
      <c r="V249" s="5">
        <v>4.7</v>
      </c>
      <c r="W249" s="5" t="str">
        <f>T249&amp;"_"&amp;U249</f>
        <v>North_Internal</v>
      </c>
      <c r="X249" s="5">
        <f>(D249 - E249)*24</f>
        <v>1.9999999998835847</v>
      </c>
      <c r="Y249" s="5">
        <f>IF(D249&lt;=E249, 1, 0)</f>
        <v>0</v>
      </c>
    </row>
    <row r="250" spans="1:25" x14ac:dyDescent="0.35">
      <c r="A250" s="5" t="s">
        <v>263</v>
      </c>
      <c r="B250" s="5">
        <f t="shared" si="15"/>
        <v>1</v>
      </c>
      <c r="C250" s="3">
        <v>45302.333333333336</v>
      </c>
      <c r="D250" s="5" t="s">
        <v>1275</v>
      </c>
      <c r="E250" s="5" t="s">
        <v>1273</v>
      </c>
      <c r="F250" t="s">
        <v>1263</v>
      </c>
      <c r="G250" s="5">
        <f t="shared" si="16"/>
        <v>12</v>
      </c>
      <c r="H250" s="5" t="str">
        <f t="shared" si="17"/>
        <v>Winter</v>
      </c>
      <c r="I250" s="5" t="s">
        <v>2031</v>
      </c>
      <c r="J250" s="5">
        <v>128</v>
      </c>
      <c r="K250" s="5">
        <v>987</v>
      </c>
      <c r="L250" s="5">
        <f t="shared" si="18"/>
        <v>0.642578125</v>
      </c>
      <c r="M250" s="5">
        <f t="shared" si="19"/>
        <v>695</v>
      </c>
      <c r="N250" s="5">
        <v>292</v>
      </c>
      <c r="O250" s="5">
        <v>11</v>
      </c>
      <c r="P250" s="5" t="str">
        <f>IF(O250&lt;=0, "Invalid - ≤ 0", IF(O250&gt;50, "Invalid - &gt;50", "W Pass"))</f>
        <v>W Pass</v>
      </c>
      <c r="Q250" s="5" t="s">
        <v>2034</v>
      </c>
      <c r="R250" s="5" t="s">
        <v>2038</v>
      </c>
      <c r="S250" s="5" t="s">
        <v>2082</v>
      </c>
      <c r="T250" s="5" t="s">
        <v>2093</v>
      </c>
      <c r="U250" s="5" t="s">
        <v>2097</v>
      </c>
      <c r="V250" s="5">
        <v>0</v>
      </c>
      <c r="W250" s="5" t="str">
        <f>T250&amp;"_"&amp;U250</f>
        <v>East_External</v>
      </c>
      <c r="X250" s="5">
        <f>(D250 - E250)*24</f>
        <v>2.0000000000582077</v>
      </c>
      <c r="Y250" s="5">
        <f>IF(D250&lt;=E250, 1, 0)</f>
        <v>0</v>
      </c>
    </row>
    <row r="251" spans="1:25" x14ac:dyDescent="0.35">
      <c r="A251" s="5" t="s">
        <v>264</v>
      </c>
      <c r="B251" s="5">
        <f t="shared" si="15"/>
        <v>1</v>
      </c>
      <c r="C251" s="3">
        <v>45302.375</v>
      </c>
      <c r="D251" s="5" t="s">
        <v>1276</v>
      </c>
      <c r="E251" s="5" t="s">
        <v>1274</v>
      </c>
      <c r="F251" t="s">
        <v>1264</v>
      </c>
      <c r="G251" s="5">
        <f t="shared" si="16"/>
        <v>12</v>
      </c>
      <c r="H251" s="5" t="str">
        <f t="shared" si="17"/>
        <v>Winter</v>
      </c>
      <c r="I251" s="5" t="s">
        <v>2027</v>
      </c>
      <c r="J251" s="5">
        <v>429</v>
      </c>
      <c r="K251" s="5">
        <v>2404</v>
      </c>
      <c r="L251" s="5">
        <f t="shared" si="18"/>
        <v>0.466977466977467</v>
      </c>
      <c r="M251" s="5">
        <f t="shared" si="19"/>
        <v>1933</v>
      </c>
      <c r="N251" s="5">
        <v>471</v>
      </c>
      <c r="O251" s="5">
        <v>22</v>
      </c>
      <c r="P251" s="5" t="str">
        <f>IF(O251&lt;=0, "Invalid - ≤ 0", IF(O251&gt;50, "Invalid - &gt;50", "W Pass"))</f>
        <v>W Pass</v>
      </c>
      <c r="Q251" s="5" t="s">
        <v>2034</v>
      </c>
      <c r="R251" s="5" t="s">
        <v>2040</v>
      </c>
      <c r="S251" s="5" t="s">
        <v>2061</v>
      </c>
      <c r="T251" s="5" t="s">
        <v>2095</v>
      </c>
      <c r="U251" s="5" t="s">
        <v>2097</v>
      </c>
      <c r="V251" s="5">
        <v>4.7</v>
      </c>
      <c r="W251" s="5" t="str">
        <f>T251&amp;"_"&amp;U251</f>
        <v>North_External</v>
      </c>
      <c r="X251" s="5">
        <f>(D251 - E251)*24</f>
        <v>2.0000000000582077</v>
      </c>
      <c r="Y251" s="5">
        <f>IF(D251&lt;=E251, 1, 0)</f>
        <v>0</v>
      </c>
    </row>
    <row r="252" spans="1:25" x14ac:dyDescent="0.35">
      <c r="A252" s="5" t="s">
        <v>265</v>
      </c>
      <c r="B252" s="5">
        <f t="shared" si="15"/>
        <v>1</v>
      </c>
      <c r="C252" s="3">
        <v>45302.416666666664</v>
      </c>
      <c r="D252" s="5" t="s">
        <v>1277</v>
      </c>
      <c r="E252" s="5" t="s">
        <v>1275</v>
      </c>
      <c r="F252" t="s">
        <v>1265</v>
      </c>
      <c r="G252" s="5">
        <f t="shared" si="16"/>
        <v>12</v>
      </c>
      <c r="H252" s="5" t="str">
        <f t="shared" si="17"/>
        <v>Winter</v>
      </c>
      <c r="I252" s="5" t="s">
        <v>2030</v>
      </c>
      <c r="J252" s="5">
        <v>339</v>
      </c>
      <c r="K252" s="5">
        <v>1780</v>
      </c>
      <c r="L252" s="5">
        <f t="shared" si="18"/>
        <v>0.43756145526057033</v>
      </c>
      <c r="M252" s="5">
        <f t="shared" si="19"/>
        <v>1119</v>
      </c>
      <c r="N252" s="5">
        <v>661</v>
      </c>
      <c r="O252" s="5">
        <v>27</v>
      </c>
      <c r="P252" s="5" t="str">
        <f>IF(O252&lt;=0, "Invalid - ≤ 0", IF(O252&gt;50, "Invalid - &gt;50", "W Pass"))</f>
        <v>W Pass</v>
      </c>
      <c r="Q252" s="5" t="s">
        <v>2036</v>
      </c>
      <c r="R252" s="5" t="s">
        <v>2039</v>
      </c>
      <c r="S252" s="5" t="s">
        <v>2060</v>
      </c>
      <c r="T252" s="5" t="s">
        <v>2094</v>
      </c>
      <c r="U252" s="5" t="s">
        <v>2097</v>
      </c>
      <c r="V252" s="5">
        <v>3.8</v>
      </c>
      <c r="W252" s="5" t="str">
        <f>T252&amp;"_"&amp;U252</f>
        <v>Central_External</v>
      </c>
      <c r="X252" s="5">
        <f>(D252 - E252)*24</f>
        <v>1.9999999998835847</v>
      </c>
      <c r="Y252" s="5">
        <f>IF(D252&lt;=E252, 1, 0)</f>
        <v>0</v>
      </c>
    </row>
    <row r="253" spans="1:25" x14ac:dyDescent="0.35">
      <c r="A253" s="5" t="s">
        <v>266</v>
      </c>
      <c r="B253" s="5">
        <f t="shared" si="15"/>
        <v>1</v>
      </c>
      <c r="C253" s="3">
        <v>45302.458333333336</v>
      </c>
      <c r="D253" s="5" t="s">
        <v>1278</v>
      </c>
      <c r="E253" s="5" t="s">
        <v>1276</v>
      </c>
      <c r="F253" t="s">
        <v>1266</v>
      </c>
      <c r="G253" s="5">
        <f t="shared" si="16"/>
        <v>12</v>
      </c>
      <c r="H253" s="5" t="str">
        <f t="shared" si="17"/>
        <v>Winter</v>
      </c>
      <c r="I253" s="5" t="s">
        <v>2031</v>
      </c>
      <c r="J253" s="5">
        <v>250</v>
      </c>
      <c r="K253" s="5">
        <v>1389</v>
      </c>
      <c r="L253" s="5">
        <f t="shared" si="18"/>
        <v>0.46300000000000002</v>
      </c>
      <c r="M253" s="5">
        <f t="shared" si="19"/>
        <v>950</v>
      </c>
      <c r="N253" s="5">
        <v>439</v>
      </c>
      <c r="O253" s="5">
        <v>23</v>
      </c>
      <c r="P253" s="5" t="str">
        <f>IF(O253&lt;=0, "Invalid - ≤ 0", IF(O253&gt;50, "Invalid - &gt;50", "W Pass"))</f>
        <v>W Pass</v>
      </c>
      <c r="Q253" s="5" t="s">
        <v>2034</v>
      </c>
      <c r="R253" s="5" t="s">
        <v>2038</v>
      </c>
      <c r="S253" s="5" t="s">
        <v>2055</v>
      </c>
      <c r="T253" s="5" t="s">
        <v>2092</v>
      </c>
      <c r="U253" s="5" t="s">
        <v>2097</v>
      </c>
      <c r="V253" s="5">
        <v>0</v>
      </c>
      <c r="W253" s="5" t="str">
        <f>T253&amp;"_"&amp;U253</f>
        <v>West_External</v>
      </c>
      <c r="X253" s="5">
        <f>(D253 - E253)*24</f>
        <v>2.0000000000582077</v>
      </c>
      <c r="Y253" s="5">
        <f>IF(D253&lt;=E253, 1, 0)</f>
        <v>0</v>
      </c>
    </row>
    <row r="254" spans="1:25" x14ac:dyDescent="0.35">
      <c r="A254" s="5" t="s">
        <v>267</v>
      </c>
      <c r="B254" s="5">
        <f t="shared" si="15"/>
        <v>1</v>
      </c>
      <c r="C254" s="3">
        <v>45302.5</v>
      </c>
      <c r="D254" s="5" t="s">
        <v>1279</v>
      </c>
      <c r="E254" s="5" t="s">
        <v>1277</v>
      </c>
      <c r="F254" t="s">
        <v>1267</v>
      </c>
      <c r="G254" s="5">
        <f t="shared" si="16"/>
        <v>12</v>
      </c>
      <c r="H254" s="5" t="str">
        <f t="shared" si="17"/>
        <v>Winter</v>
      </c>
      <c r="I254" s="5" t="s">
        <v>2029</v>
      </c>
      <c r="J254" s="5">
        <v>446</v>
      </c>
      <c r="K254" s="5">
        <v>1935</v>
      </c>
      <c r="L254" s="5">
        <f t="shared" si="18"/>
        <v>0.36154708520179374</v>
      </c>
      <c r="M254" s="5">
        <f t="shared" si="19"/>
        <v>1831</v>
      </c>
      <c r="N254" s="5">
        <v>104</v>
      </c>
      <c r="O254" s="5">
        <v>24</v>
      </c>
      <c r="P254" s="5" t="str">
        <f>IF(O254&lt;=0, "Invalid - ≤ 0", IF(O254&gt;50, "Invalid - &gt;50", "W Pass"))</f>
        <v>W Pass</v>
      </c>
      <c r="Q254" s="5" t="s">
        <v>2036</v>
      </c>
      <c r="R254" s="5" t="s">
        <v>2039</v>
      </c>
      <c r="S254" s="5" t="s">
        <v>2075</v>
      </c>
      <c r="T254" s="5" t="s">
        <v>2094</v>
      </c>
      <c r="U254" s="5" t="s">
        <v>2097</v>
      </c>
      <c r="V254" s="5">
        <v>4.2</v>
      </c>
      <c r="W254" s="5" t="str">
        <f>T254&amp;"_"&amp;U254</f>
        <v>Central_External</v>
      </c>
      <c r="X254" s="5">
        <f>(D254 - E254)*24</f>
        <v>2.0000000000582077</v>
      </c>
      <c r="Y254" s="5">
        <f>IF(D254&lt;=E254, 1, 0)</f>
        <v>0</v>
      </c>
    </row>
    <row r="255" spans="1:25" x14ac:dyDescent="0.35">
      <c r="A255" s="5" t="s">
        <v>268</v>
      </c>
      <c r="B255" s="5">
        <f t="shared" si="15"/>
        <v>1</v>
      </c>
      <c r="C255" s="3">
        <v>45302.541666666664</v>
      </c>
      <c r="D255" s="5" t="s">
        <v>1280</v>
      </c>
      <c r="E255" s="5" t="s">
        <v>1278</v>
      </c>
      <c r="F255" t="s">
        <v>1268</v>
      </c>
      <c r="G255" s="5">
        <f t="shared" si="16"/>
        <v>12</v>
      </c>
      <c r="H255" s="5" t="str">
        <f t="shared" si="17"/>
        <v>Winter</v>
      </c>
      <c r="I255" s="5" t="s">
        <v>2030</v>
      </c>
      <c r="J255" s="5">
        <v>650</v>
      </c>
      <c r="K255" s="5">
        <v>2926</v>
      </c>
      <c r="L255" s="5">
        <f t="shared" si="18"/>
        <v>0.37512820512820511</v>
      </c>
      <c r="M255" s="5">
        <f t="shared" si="19"/>
        <v>2258</v>
      </c>
      <c r="N255" s="5">
        <v>668</v>
      </c>
      <c r="O255" s="5">
        <v>18</v>
      </c>
      <c r="P255" s="5" t="str">
        <f>IF(O255&lt;=0, "Invalid - ≤ 0", IF(O255&gt;50, "Invalid - &gt;50", "W Pass"))</f>
        <v>W Pass</v>
      </c>
      <c r="Q255" s="5" t="s">
        <v>2035</v>
      </c>
      <c r="R255" s="5" t="s">
        <v>2040</v>
      </c>
      <c r="S255" s="5" t="s">
        <v>2060</v>
      </c>
      <c r="T255" s="5" t="s">
        <v>2094</v>
      </c>
      <c r="U255" s="5" t="s">
        <v>2096</v>
      </c>
      <c r="V255" s="5">
        <v>3.8</v>
      </c>
      <c r="W255" s="5" t="str">
        <f>T255&amp;"_"&amp;U255</f>
        <v>Central_Internal</v>
      </c>
      <c r="X255" s="5">
        <f>(D255 - E255)*24</f>
        <v>1.9999999998835847</v>
      </c>
      <c r="Y255" s="5">
        <f>IF(D255&lt;=E255, 1, 0)</f>
        <v>0</v>
      </c>
    </row>
    <row r="256" spans="1:25" x14ac:dyDescent="0.35">
      <c r="A256" s="5" t="s">
        <v>269</v>
      </c>
      <c r="B256" s="5">
        <f t="shared" si="15"/>
        <v>1</v>
      </c>
      <c r="C256" s="3">
        <v>45302.583333333336</v>
      </c>
      <c r="D256" s="5" t="s">
        <v>1281</v>
      </c>
      <c r="E256" s="5" t="s">
        <v>1279</v>
      </c>
      <c r="F256" t="s">
        <v>1269</v>
      </c>
      <c r="G256" s="5">
        <f t="shared" si="16"/>
        <v>12</v>
      </c>
      <c r="H256" s="5" t="str">
        <f t="shared" si="17"/>
        <v>Winter</v>
      </c>
      <c r="I256" s="5" t="s">
        <v>2027</v>
      </c>
      <c r="J256" s="5">
        <v>938</v>
      </c>
      <c r="K256" s="5">
        <v>4534</v>
      </c>
      <c r="L256" s="5">
        <f t="shared" si="18"/>
        <v>0.40280739161336176</v>
      </c>
      <c r="M256" s="5">
        <f t="shared" si="19"/>
        <v>4468</v>
      </c>
      <c r="N256" s="5">
        <v>66</v>
      </c>
      <c r="O256" s="5">
        <v>10</v>
      </c>
      <c r="P256" s="5" t="str">
        <f>IF(O256&lt;=0, "Invalid - ≤ 0", IF(O256&gt;50, "Invalid - &gt;50", "W Pass"))</f>
        <v>W Pass</v>
      </c>
      <c r="Q256" s="5" t="s">
        <v>2035</v>
      </c>
      <c r="R256" s="5" t="s">
        <v>2040</v>
      </c>
      <c r="S256" s="5" t="s">
        <v>2041</v>
      </c>
      <c r="T256" s="5" t="s">
        <v>2091</v>
      </c>
      <c r="U256" s="5" t="s">
        <v>2097</v>
      </c>
      <c r="V256" s="5">
        <v>0</v>
      </c>
      <c r="W256" s="5" t="str">
        <f>T256&amp;"_"&amp;U256</f>
        <v>South_External</v>
      </c>
      <c r="X256" s="5">
        <f>(D256 - E256)*24</f>
        <v>2.0000000000582077</v>
      </c>
      <c r="Y256" s="5">
        <f>IF(D256&lt;=E256, 1, 0)</f>
        <v>0</v>
      </c>
    </row>
    <row r="257" spans="1:25" x14ac:dyDescent="0.35">
      <c r="A257" s="5" t="s">
        <v>270</v>
      </c>
      <c r="B257" s="5">
        <f t="shared" si="15"/>
        <v>1</v>
      </c>
      <c r="C257" s="3">
        <v>45302.625</v>
      </c>
      <c r="D257" s="5" t="s">
        <v>1282</v>
      </c>
      <c r="E257" s="5" t="s">
        <v>1280</v>
      </c>
      <c r="F257" t="s">
        <v>1270</v>
      </c>
      <c r="G257" s="5">
        <f t="shared" si="16"/>
        <v>12</v>
      </c>
      <c r="H257" s="5" t="str">
        <f t="shared" si="17"/>
        <v>Winter</v>
      </c>
      <c r="I257" s="5" t="s">
        <v>2032</v>
      </c>
      <c r="J257" s="5">
        <v>621</v>
      </c>
      <c r="K257" s="5">
        <v>2179</v>
      </c>
      <c r="L257" s="5">
        <f t="shared" si="18"/>
        <v>0.29240472356414388</v>
      </c>
      <c r="M257" s="5">
        <f t="shared" si="19"/>
        <v>1434</v>
      </c>
      <c r="N257" s="5">
        <v>745</v>
      </c>
      <c r="O257" s="5">
        <v>12</v>
      </c>
      <c r="P257" s="5" t="str">
        <f>IF(O257&lt;=0, "Invalid - ≤ 0", IF(O257&gt;50, "Invalid - &gt;50", "W Pass"))</f>
        <v>W Pass</v>
      </c>
      <c r="Q257" s="5" t="s">
        <v>2033</v>
      </c>
      <c r="R257" s="5" t="s">
        <v>2037</v>
      </c>
      <c r="S257" s="5" t="s">
        <v>2059</v>
      </c>
      <c r="T257" s="5" t="s">
        <v>2093</v>
      </c>
      <c r="U257" s="5" t="s">
        <v>2097</v>
      </c>
      <c r="V257" s="5">
        <v>0</v>
      </c>
      <c r="W257" s="5" t="str">
        <f>T257&amp;"_"&amp;U257</f>
        <v>East_External</v>
      </c>
      <c r="X257" s="5">
        <f>(D257 - E257)*24</f>
        <v>2.0000000000582077</v>
      </c>
      <c r="Y257" s="5">
        <f>IF(D257&lt;=E257, 1, 0)</f>
        <v>0</v>
      </c>
    </row>
    <row r="258" spans="1:25" x14ac:dyDescent="0.35">
      <c r="A258" s="5" t="s">
        <v>271</v>
      </c>
      <c r="B258" s="5">
        <f t="shared" si="15"/>
        <v>1</v>
      </c>
      <c r="C258" s="3">
        <v>45302.666666666664</v>
      </c>
      <c r="D258" s="5" t="s">
        <v>1283</v>
      </c>
      <c r="E258" s="5" t="s">
        <v>1281</v>
      </c>
      <c r="F258" t="s">
        <v>1271</v>
      </c>
      <c r="G258" s="5">
        <f t="shared" si="16"/>
        <v>12</v>
      </c>
      <c r="H258" s="5" t="str">
        <f t="shared" si="17"/>
        <v>Winter</v>
      </c>
      <c r="I258" s="5" t="s">
        <v>2030</v>
      </c>
      <c r="J258" s="5">
        <v>497</v>
      </c>
      <c r="K258" s="5">
        <v>2637</v>
      </c>
      <c r="L258" s="5">
        <f t="shared" si="18"/>
        <v>0.44215291750503016</v>
      </c>
      <c r="M258" s="5">
        <f t="shared" si="19"/>
        <v>2249</v>
      </c>
      <c r="N258" s="5">
        <v>388</v>
      </c>
      <c r="O258" s="5">
        <v>3</v>
      </c>
      <c r="P258" s="5" t="str">
        <f>IF(O258&lt;=0, "Invalid - ≤ 0", IF(O258&gt;50, "Invalid - &gt;50", "W Pass"))</f>
        <v>W Pass</v>
      </c>
      <c r="Q258" s="5" t="s">
        <v>2033</v>
      </c>
      <c r="R258" s="5" t="s">
        <v>2040</v>
      </c>
      <c r="S258" s="5" t="s">
        <v>2067</v>
      </c>
      <c r="T258" s="5" t="s">
        <v>2093</v>
      </c>
      <c r="U258" s="5" t="s">
        <v>2096</v>
      </c>
      <c r="V258" s="5">
        <v>4</v>
      </c>
      <c r="W258" s="5" t="str">
        <f>T258&amp;"_"&amp;U258</f>
        <v>East_Internal</v>
      </c>
      <c r="X258" s="5">
        <f>(D258 - E258)*24</f>
        <v>1.9999999998835847</v>
      </c>
      <c r="Y258" s="5">
        <f>IF(D258&lt;=E258, 1, 0)</f>
        <v>0</v>
      </c>
    </row>
    <row r="259" spans="1:25" x14ac:dyDescent="0.35">
      <c r="A259" s="5" t="s">
        <v>272</v>
      </c>
      <c r="B259" s="5">
        <f t="shared" ref="B259:B322" si="20">COUNTIF(A:A,A259)</f>
        <v>1</v>
      </c>
      <c r="C259" s="3">
        <v>45302.708333333336</v>
      </c>
      <c r="D259" s="5" t="s">
        <v>1284</v>
      </c>
      <c r="E259" s="5" t="s">
        <v>1282</v>
      </c>
      <c r="F259" t="s">
        <v>1272</v>
      </c>
      <c r="G259" s="5">
        <f t="shared" ref="G259:G322" si="21">(D259 - F259) * 24</f>
        <v>12</v>
      </c>
      <c r="H259" s="5" t="str">
        <f t="shared" ref="H259:H322" si="22">IF(OR(MONTH(C259)=12, MONTH(C259)&lt;=2), "Winter", IF(AND(MONTH(C259)&gt;=7, MONTH(C259)&lt;=9), "Monsoon", "Other"))</f>
        <v>Winter</v>
      </c>
      <c r="I259" s="5" t="s">
        <v>2027</v>
      </c>
      <c r="J259" s="5">
        <v>371</v>
      </c>
      <c r="K259" s="5">
        <v>2750</v>
      </c>
      <c r="L259" s="5">
        <f t="shared" ref="L259:L322" si="23">K259 / (J259 * G259)</f>
        <v>0.61769991015274039</v>
      </c>
      <c r="M259" s="5">
        <f t="shared" ref="M259:M322" si="24">(K259 - N259)</f>
        <v>2220</v>
      </c>
      <c r="N259" s="5">
        <v>530</v>
      </c>
      <c r="O259" s="5">
        <v>13</v>
      </c>
      <c r="P259" s="5" t="str">
        <f>IF(O259&lt;=0, "Invalid - ≤ 0", IF(O259&gt;50, "Invalid - &gt;50", "W Pass"))</f>
        <v>W Pass</v>
      </c>
      <c r="Q259" s="5" t="s">
        <v>2035</v>
      </c>
      <c r="R259" s="5" t="s">
        <v>2037</v>
      </c>
      <c r="S259" s="5" t="s">
        <v>2065</v>
      </c>
      <c r="T259" s="5" t="s">
        <v>2091</v>
      </c>
      <c r="U259" s="5" t="s">
        <v>2096</v>
      </c>
      <c r="V259" s="5">
        <v>4</v>
      </c>
      <c r="W259" s="5" t="str">
        <f>T259&amp;"_"&amp;U259</f>
        <v>South_Internal</v>
      </c>
      <c r="X259" s="5">
        <f>(D259 - E259)*24</f>
        <v>2.0000000000582077</v>
      </c>
      <c r="Y259" s="5">
        <f>IF(D259&lt;=E259, 1, 0)</f>
        <v>0</v>
      </c>
    </row>
    <row r="260" spans="1:25" x14ac:dyDescent="0.35">
      <c r="A260" s="5" t="s">
        <v>273</v>
      </c>
      <c r="B260" s="5">
        <f t="shared" si="20"/>
        <v>1</v>
      </c>
      <c r="C260" s="3">
        <v>45302.75</v>
      </c>
      <c r="D260" s="5" t="s">
        <v>1285</v>
      </c>
      <c r="E260" s="5" t="s">
        <v>1283</v>
      </c>
      <c r="F260" t="s">
        <v>1273</v>
      </c>
      <c r="G260" s="5">
        <f t="shared" si="21"/>
        <v>12</v>
      </c>
      <c r="H260" s="5" t="str">
        <f t="shared" si="22"/>
        <v>Winter</v>
      </c>
      <c r="I260" s="5" t="s">
        <v>2028</v>
      </c>
      <c r="J260" s="5">
        <v>58</v>
      </c>
      <c r="K260" s="5">
        <v>3348</v>
      </c>
      <c r="L260" s="5">
        <f t="shared" si="23"/>
        <v>4.8103448275862073</v>
      </c>
      <c r="M260" s="5">
        <f t="shared" si="24"/>
        <v>3076</v>
      </c>
      <c r="N260" s="5">
        <v>272</v>
      </c>
      <c r="O260" s="5">
        <v>24</v>
      </c>
      <c r="P260" s="5" t="str">
        <f>IF(O260&lt;=0, "Invalid - ≤ 0", IF(O260&gt;50, "Invalid - &gt;50", "W Pass"))</f>
        <v>W Pass</v>
      </c>
      <c r="Q260" s="5" t="s">
        <v>2035</v>
      </c>
      <c r="R260" s="5" t="s">
        <v>2039</v>
      </c>
      <c r="S260" s="5" t="s">
        <v>2089</v>
      </c>
      <c r="T260" s="5" t="s">
        <v>2093</v>
      </c>
      <c r="U260" s="5" t="s">
        <v>2096</v>
      </c>
      <c r="V260" s="5">
        <v>4</v>
      </c>
      <c r="W260" s="5" t="str">
        <f>T260&amp;"_"&amp;U260</f>
        <v>East_Internal</v>
      </c>
      <c r="X260" s="5">
        <f>(D260 - E260)*24</f>
        <v>2.0000000000582077</v>
      </c>
      <c r="Y260" s="5">
        <f>IF(D260&lt;=E260, 1, 0)</f>
        <v>0</v>
      </c>
    </row>
    <row r="261" spans="1:25" x14ac:dyDescent="0.35">
      <c r="A261" s="5" t="s">
        <v>274</v>
      </c>
      <c r="B261" s="5">
        <f t="shared" si="20"/>
        <v>1</v>
      </c>
      <c r="C261" s="3">
        <v>45302.791666666664</v>
      </c>
      <c r="D261" s="5" t="s">
        <v>1286</v>
      </c>
      <c r="E261" s="5" t="s">
        <v>1284</v>
      </c>
      <c r="F261" t="s">
        <v>1274</v>
      </c>
      <c r="G261" s="5">
        <f t="shared" si="21"/>
        <v>12</v>
      </c>
      <c r="H261" s="5" t="str">
        <f t="shared" si="22"/>
        <v>Winter</v>
      </c>
      <c r="I261" s="5" t="s">
        <v>2030</v>
      </c>
      <c r="J261" s="5">
        <v>448</v>
      </c>
      <c r="K261" s="5">
        <v>4590</v>
      </c>
      <c r="L261" s="5">
        <f t="shared" si="23"/>
        <v>0.8537946428571429</v>
      </c>
      <c r="M261" s="5">
        <f t="shared" si="24"/>
        <v>3876</v>
      </c>
      <c r="N261" s="5">
        <v>714</v>
      </c>
      <c r="O261" s="5">
        <v>27</v>
      </c>
      <c r="P261" s="5" t="str">
        <f>IF(O261&lt;=0, "Invalid - ≤ 0", IF(O261&gt;50, "Invalid - &gt;50", "W Pass"))</f>
        <v>W Pass</v>
      </c>
      <c r="Q261" s="5" t="s">
        <v>2035</v>
      </c>
      <c r="R261" s="5" t="s">
        <v>2037</v>
      </c>
      <c r="S261" s="5" t="s">
        <v>2058</v>
      </c>
      <c r="T261" s="5" t="s">
        <v>2093</v>
      </c>
      <c r="U261" s="5" t="s">
        <v>2097</v>
      </c>
      <c r="V261" s="5">
        <v>4</v>
      </c>
      <c r="W261" s="5" t="str">
        <f>T261&amp;"_"&amp;U261</f>
        <v>East_External</v>
      </c>
      <c r="X261" s="5">
        <f>(D261 - E261)*24</f>
        <v>1.9999999998835847</v>
      </c>
      <c r="Y261" s="5">
        <f>IF(D261&lt;=E261, 1, 0)</f>
        <v>0</v>
      </c>
    </row>
    <row r="262" spans="1:25" x14ac:dyDescent="0.35">
      <c r="A262" s="5" t="s">
        <v>275</v>
      </c>
      <c r="B262" s="5">
        <f t="shared" si="20"/>
        <v>1</v>
      </c>
      <c r="C262" s="3">
        <v>45302.833333333336</v>
      </c>
      <c r="D262" s="5" t="s">
        <v>1287</v>
      </c>
      <c r="E262" s="5" t="s">
        <v>1285</v>
      </c>
      <c r="F262" t="s">
        <v>1275</v>
      </c>
      <c r="G262" s="5">
        <f t="shared" si="21"/>
        <v>12</v>
      </c>
      <c r="H262" s="5" t="str">
        <f t="shared" si="22"/>
        <v>Winter</v>
      </c>
      <c r="I262" s="5" t="s">
        <v>2031</v>
      </c>
      <c r="J262" s="5">
        <v>370</v>
      </c>
      <c r="K262" s="5">
        <v>3767</v>
      </c>
      <c r="L262" s="5">
        <f t="shared" si="23"/>
        <v>0.84842342342342347</v>
      </c>
      <c r="M262" s="5">
        <f t="shared" si="24"/>
        <v>3296</v>
      </c>
      <c r="N262" s="5">
        <v>471</v>
      </c>
      <c r="O262" s="5">
        <v>18</v>
      </c>
      <c r="P262" s="5" t="str">
        <f>IF(O262&lt;=0, "Invalid - ≤ 0", IF(O262&gt;50, "Invalid - &gt;50", "W Pass"))</f>
        <v>W Pass</v>
      </c>
      <c r="Q262" s="5" t="s">
        <v>2036</v>
      </c>
      <c r="R262" s="5" t="s">
        <v>2037</v>
      </c>
      <c r="S262" s="5" t="s">
        <v>2065</v>
      </c>
      <c r="T262" s="5" t="s">
        <v>2093</v>
      </c>
      <c r="U262" s="5" t="s">
        <v>2097</v>
      </c>
      <c r="V262" s="5">
        <v>0</v>
      </c>
      <c r="W262" s="5" t="str">
        <f>T262&amp;"_"&amp;U262</f>
        <v>East_External</v>
      </c>
      <c r="X262" s="5">
        <f>(D262 - E262)*24</f>
        <v>2.0000000000582077</v>
      </c>
      <c r="Y262" s="5">
        <f>IF(D262&lt;=E262, 1, 0)</f>
        <v>0</v>
      </c>
    </row>
    <row r="263" spans="1:25" x14ac:dyDescent="0.35">
      <c r="A263" s="5" t="s">
        <v>276</v>
      </c>
      <c r="B263" s="5">
        <f t="shared" si="20"/>
        <v>1</v>
      </c>
      <c r="C263" s="3">
        <v>45302.875</v>
      </c>
      <c r="D263" s="5" t="s">
        <v>1288</v>
      </c>
      <c r="E263" s="5" t="s">
        <v>1286</v>
      </c>
      <c r="F263" t="s">
        <v>1276</v>
      </c>
      <c r="G263" s="5">
        <f t="shared" si="21"/>
        <v>12</v>
      </c>
      <c r="H263" s="5" t="str">
        <f t="shared" si="22"/>
        <v>Winter</v>
      </c>
      <c r="I263" s="5" t="s">
        <v>2032</v>
      </c>
      <c r="J263" s="5">
        <v>601</v>
      </c>
      <c r="K263" s="5">
        <v>4011</v>
      </c>
      <c r="L263" s="5">
        <f t="shared" si="23"/>
        <v>0.55615640599001659</v>
      </c>
      <c r="M263" s="5">
        <f t="shared" si="24"/>
        <v>3711</v>
      </c>
      <c r="N263" s="5">
        <v>300</v>
      </c>
      <c r="O263" s="5">
        <v>3</v>
      </c>
      <c r="P263" s="5" t="str">
        <f>IF(O263&lt;=0, "Invalid - ≤ 0", IF(O263&gt;50, "Invalid - &gt;50", "W Pass"))</f>
        <v>W Pass</v>
      </c>
      <c r="Q263" s="5" t="s">
        <v>2035</v>
      </c>
      <c r="R263" s="5" t="s">
        <v>2040</v>
      </c>
      <c r="S263" s="5" t="s">
        <v>2085</v>
      </c>
      <c r="T263" s="5" t="s">
        <v>2095</v>
      </c>
      <c r="U263" s="5" t="s">
        <v>2097</v>
      </c>
      <c r="V263" s="5">
        <v>0</v>
      </c>
      <c r="W263" s="5" t="str">
        <f>T263&amp;"_"&amp;U263</f>
        <v>North_External</v>
      </c>
      <c r="X263" s="5">
        <f>(D263 - E263)*24</f>
        <v>2.0000000000582077</v>
      </c>
      <c r="Y263" s="5">
        <f>IF(D263&lt;=E263, 1, 0)</f>
        <v>0</v>
      </c>
    </row>
    <row r="264" spans="1:25" x14ac:dyDescent="0.35">
      <c r="A264" s="5" t="s">
        <v>277</v>
      </c>
      <c r="B264" s="5">
        <f t="shared" si="20"/>
        <v>1</v>
      </c>
      <c r="C264" s="3">
        <v>45302.916666666664</v>
      </c>
      <c r="D264" s="5" t="s">
        <v>1289</v>
      </c>
      <c r="E264" s="5" t="s">
        <v>1287</v>
      </c>
      <c r="F264" t="s">
        <v>1277</v>
      </c>
      <c r="G264" s="5">
        <f t="shared" si="21"/>
        <v>12</v>
      </c>
      <c r="H264" s="5" t="str">
        <f t="shared" si="22"/>
        <v>Winter</v>
      </c>
      <c r="I264" s="5" t="s">
        <v>2027</v>
      </c>
      <c r="J264" s="5">
        <v>599</v>
      </c>
      <c r="K264" s="5">
        <v>649</v>
      </c>
      <c r="L264" s="5">
        <f t="shared" si="23"/>
        <v>9.0289371174179192E-2</v>
      </c>
      <c r="M264" s="5">
        <f t="shared" si="24"/>
        <v>-32</v>
      </c>
      <c r="N264" s="5">
        <v>681</v>
      </c>
      <c r="O264" s="5">
        <v>6</v>
      </c>
      <c r="P264" s="5" t="str">
        <f>IF(O264&lt;=0, "Invalid - ≤ 0", IF(O264&gt;50, "Invalid - &gt;50", "W Pass"))</f>
        <v>W Pass</v>
      </c>
      <c r="Q264" s="5" t="s">
        <v>2036</v>
      </c>
      <c r="R264" s="5" t="s">
        <v>2037</v>
      </c>
      <c r="S264" s="5" t="s">
        <v>2067</v>
      </c>
      <c r="T264" s="5" t="s">
        <v>2094</v>
      </c>
      <c r="U264" s="5" t="s">
        <v>2097</v>
      </c>
      <c r="V264" s="5">
        <v>0</v>
      </c>
      <c r="W264" s="5" t="str">
        <f>T264&amp;"_"&amp;U264</f>
        <v>Central_External</v>
      </c>
      <c r="X264" s="5">
        <f>(D264 - E264)*24</f>
        <v>1.9999999998835847</v>
      </c>
      <c r="Y264" s="5">
        <f>IF(D264&lt;=E264, 1, 0)</f>
        <v>0</v>
      </c>
    </row>
    <row r="265" spans="1:25" x14ac:dyDescent="0.35">
      <c r="A265" s="5" t="s">
        <v>278</v>
      </c>
      <c r="B265" s="5">
        <f t="shared" si="20"/>
        <v>1</v>
      </c>
      <c r="C265" s="3">
        <v>45302.958333333336</v>
      </c>
      <c r="D265" s="5" t="s">
        <v>1290</v>
      </c>
      <c r="E265" s="5" t="s">
        <v>1288</v>
      </c>
      <c r="F265" t="s">
        <v>1278</v>
      </c>
      <c r="G265" s="5">
        <f t="shared" si="21"/>
        <v>12</v>
      </c>
      <c r="H265" s="5" t="str">
        <f t="shared" si="22"/>
        <v>Winter</v>
      </c>
      <c r="I265" s="5" t="s">
        <v>2029</v>
      </c>
      <c r="J265" s="5">
        <v>688</v>
      </c>
      <c r="K265" s="5">
        <v>4944</v>
      </c>
      <c r="L265" s="5">
        <f t="shared" si="23"/>
        <v>0.59883720930232553</v>
      </c>
      <c r="M265" s="5">
        <f t="shared" si="24"/>
        <v>4514</v>
      </c>
      <c r="N265" s="5">
        <v>430</v>
      </c>
      <c r="O265" s="5">
        <v>2</v>
      </c>
      <c r="P265" s="5" t="str">
        <f>IF(O265&lt;=0, "Invalid - ≤ 0", IF(O265&gt;50, "Invalid - &gt;50", "W Pass"))</f>
        <v>W Pass</v>
      </c>
      <c r="Q265" s="5" t="s">
        <v>2035</v>
      </c>
      <c r="R265" s="5" t="s">
        <v>2039</v>
      </c>
      <c r="S265" s="5" t="s">
        <v>2060</v>
      </c>
      <c r="T265" s="5" t="s">
        <v>2094</v>
      </c>
      <c r="U265" s="5" t="s">
        <v>2097</v>
      </c>
      <c r="V265" s="5">
        <v>0</v>
      </c>
      <c r="W265" s="5" t="str">
        <f>T265&amp;"_"&amp;U265</f>
        <v>Central_External</v>
      </c>
      <c r="X265" s="5">
        <f>(D265 - E265)*24</f>
        <v>2.0000000000582077</v>
      </c>
      <c r="Y265" s="5">
        <f>IF(D265&lt;=E265, 1, 0)</f>
        <v>0</v>
      </c>
    </row>
    <row r="266" spans="1:25" x14ac:dyDescent="0.35">
      <c r="A266" s="5" t="s">
        <v>279</v>
      </c>
      <c r="B266" s="5">
        <f t="shared" si="20"/>
        <v>1</v>
      </c>
      <c r="C266" s="3">
        <v>45303</v>
      </c>
      <c r="D266" s="5" t="s">
        <v>1291</v>
      </c>
      <c r="E266" s="5" t="s">
        <v>1289</v>
      </c>
      <c r="F266" t="s">
        <v>1279</v>
      </c>
      <c r="G266" s="5">
        <f t="shared" si="21"/>
        <v>12</v>
      </c>
      <c r="H266" s="5" t="str">
        <f t="shared" si="22"/>
        <v>Winter</v>
      </c>
      <c r="I266" s="5" t="s">
        <v>2032</v>
      </c>
      <c r="J266" s="5">
        <v>902</v>
      </c>
      <c r="K266" s="5">
        <v>1465</v>
      </c>
      <c r="L266" s="5">
        <f t="shared" si="23"/>
        <v>0.13534737620103474</v>
      </c>
      <c r="M266" s="5">
        <f t="shared" si="24"/>
        <v>1212</v>
      </c>
      <c r="N266" s="5">
        <v>253</v>
      </c>
      <c r="O266" s="5">
        <v>8</v>
      </c>
      <c r="P266" s="5" t="str">
        <f>IF(O266&lt;=0, "Invalid - ≤ 0", IF(O266&gt;50, "Invalid - &gt;50", "W Pass"))</f>
        <v>W Pass</v>
      </c>
      <c r="Q266" s="5" t="s">
        <v>2034</v>
      </c>
      <c r="R266" s="5" t="s">
        <v>2038</v>
      </c>
      <c r="S266" s="5" t="s">
        <v>2061</v>
      </c>
      <c r="T266" s="5" t="s">
        <v>2093</v>
      </c>
      <c r="U266" s="5" t="s">
        <v>2096</v>
      </c>
      <c r="V266" s="5">
        <v>0</v>
      </c>
      <c r="W266" s="5" t="str">
        <f>T266&amp;"_"&amp;U266</f>
        <v>East_Internal</v>
      </c>
      <c r="X266" s="5">
        <f>(D266 - E266)*24</f>
        <v>2.0000000000582077</v>
      </c>
      <c r="Y266" s="5">
        <f>IF(D266&lt;=E266, 1, 0)</f>
        <v>0</v>
      </c>
    </row>
    <row r="267" spans="1:25" x14ac:dyDescent="0.35">
      <c r="A267" s="5" t="s">
        <v>280</v>
      </c>
      <c r="B267" s="5">
        <f t="shared" si="20"/>
        <v>1</v>
      </c>
      <c r="C267" s="3">
        <v>45303.041666666664</v>
      </c>
      <c r="D267" s="5" t="s">
        <v>1292</v>
      </c>
      <c r="E267" s="5" t="s">
        <v>1290</v>
      </c>
      <c r="F267" t="s">
        <v>1280</v>
      </c>
      <c r="G267" s="5">
        <f t="shared" si="21"/>
        <v>12</v>
      </c>
      <c r="H267" s="5" t="str">
        <f t="shared" si="22"/>
        <v>Winter</v>
      </c>
      <c r="I267" s="5" t="s">
        <v>2028</v>
      </c>
      <c r="J267" s="5">
        <v>849</v>
      </c>
      <c r="K267" s="5">
        <v>2911</v>
      </c>
      <c r="L267" s="5">
        <f t="shared" si="23"/>
        <v>0.28572830781311348</v>
      </c>
      <c r="M267" s="5">
        <f t="shared" si="24"/>
        <v>2536</v>
      </c>
      <c r="N267" s="5">
        <v>375</v>
      </c>
      <c r="O267" s="5">
        <v>17</v>
      </c>
      <c r="P267" s="5" t="str">
        <f>IF(O267&lt;=0, "Invalid - ≤ 0", IF(O267&gt;50, "Invalid - &gt;50", "W Pass"))</f>
        <v>W Pass</v>
      </c>
      <c r="Q267" s="5" t="s">
        <v>2034</v>
      </c>
      <c r="R267" s="5" t="s">
        <v>2039</v>
      </c>
      <c r="S267" s="5" t="s">
        <v>2053</v>
      </c>
      <c r="T267" s="5" t="s">
        <v>2093</v>
      </c>
      <c r="U267" s="5" t="s">
        <v>2096</v>
      </c>
      <c r="V267" s="5">
        <v>4.5</v>
      </c>
      <c r="W267" s="5" t="str">
        <f>T267&amp;"_"&amp;U267</f>
        <v>East_Internal</v>
      </c>
      <c r="X267" s="5">
        <f>(D267 - E267)*24</f>
        <v>1.9999999998835847</v>
      </c>
      <c r="Y267" s="5">
        <f>IF(D267&lt;=E267, 1, 0)</f>
        <v>0</v>
      </c>
    </row>
    <row r="268" spans="1:25" x14ac:dyDescent="0.35">
      <c r="A268" s="5" t="s">
        <v>281</v>
      </c>
      <c r="B268" s="5">
        <f t="shared" si="20"/>
        <v>1</v>
      </c>
      <c r="C268" s="3">
        <v>45303.083333333336</v>
      </c>
      <c r="D268" s="5" t="s">
        <v>1293</v>
      </c>
      <c r="E268" s="5" t="s">
        <v>1291</v>
      </c>
      <c r="F268" t="s">
        <v>1281</v>
      </c>
      <c r="G268" s="5">
        <f t="shared" si="21"/>
        <v>12</v>
      </c>
      <c r="H268" s="5" t="str">
        <f t="shared" si="22"/>
        <v>Winter</v>
      </c>
      <c r="I268" s="5" t="s">
        <v>2032</v>
      </c>
      <c r="J268" s="5">
        <v>154</v>
      </c>
      <c r="K268" s="5">
        <v>3303</v>
      </c>
      <c r="L268" s="5">
        <f t="shared" si="23"/>
        <v>1.7873376623376624</v>
      </c>
      <c r="M268" s="5">
        <f t="shared" si="24"/>
        <v>2961</v>
      </c>
      <c r="N268" s="5">
        <v>342</v>
      </c>
      <c r="O268" s="5">
        <v>7</v>
      </c>
      <c r="P268" s="5" t="str">
        <f>IF(O268&lt;=0, "Invalid - ≤ 0", IF(O268&gt;50, "Invalid - &gt;50", "W Pass"))</f>
        <v>W Pass</v>
      </c>
      <c r="Q268" s="5" t="s">
        <v>2034</v>
      </c>
      <c r="R268" s="5" t="s">
        <v>2037</v>
      </c>
      <c r="S268" s="5" t="s">
        <v>2053</v>
      </c>
      <c r="T268" s="5" t="s">
        <v>2093</v>
      </c>
      <c r="U268" s="5" t="s">
        <v>2097</v>
      </c>
      <c r="V268" s="5">
        <v>0</v>
      </c>
      <c r="W268" s="5" t="str">
        <f>T268&amp;"_"&amp;U268</f>
        <v>East_External</v>
      </c>
      <c r="X268" s="5">
        <f>(D268 - E268)*24</f>
        <v>2.0000000000582077</v>
      </c>
      <c r="Y268" s="5">
        <f>IF(D268&lt;=E268, 1, 0)</f>
        <v>0</v>
      </c>
    </row>
    <row r="269" spans="1:25" x14ac:dyDescent="0.35">
      <c r="A269" s="5" t="s">
        <v>282</v>
      </c>
      <c r="B269" s="5">
        <f t="shared" si="20"/>
        <v>1</v>
      </c>
      <c r="C269" s="3">
        <v>45303.125</v>
      </c>
      <c r="D269" s="5" t="s">
        <v>1294</v>
      </c>
      <c r="E269" s="5" t="s">
        <v>1292</v>
      </c>
      <c r="F269" t="s">
        <v>1282</v>
      </c>
      <c r="G269" s="5">
        <f t="shared" si="21"/>
        <v>12</v>
      </c>
      <c r="H269" s="5" t="str">
        <f t="shared" si="22"/>
        <v>Winter</v>
      </c>
      <c r="I269" s="5" t="s">
        <v>2029</v>
      </c>
      <c r="J269" s="5">
        <v>988</v>
      </c>
      <c r="K269" s="5">
        <v>2035</v>
      </c>
      <c r="L269" s="5">
        <f t="shared" si="23"/>
        <v>0.17164304993252361</v>
      </c>
      <c r="M269" s="5">
        <f t="shared" si="24"/>
        <v>1247</v>
      </c>
      <c r="N269" s="5">
        <v>788</v>
      </c>
      <c r="O269" s="5">
        <v>4</v>
      </c>
      <c r="P269" s="5" t="str">
        <f>IF(O269&lt;=0, "Invalid - ≤ 0", IF(O269&gt;50, "Invalid - &gt;50", "W Pass"))</f>
        <v>W Pass</v>
      </c>
      <c r="Q269" s="5" t="s">
        <v>2033</v>
      </c>
      <c r="R269" s="5" t="s">
        <v>2038</v>
      </c>
      <c r="S269" s="5" t="s">
        <v>2062</v>
      </c>
      <c r="T269" s="5" t="s">
        <v>2095</v>
      </c>
      <c r="U269" s="5" t="s">
        <v>2097</v>
      </c>
      <c r="V269" s="5">
        <v>4.7</v>
      </c>
      <c r="W269" s="5" t="str">
        <f>T269&amp;"_"&amp;U269</f>
        <v>North_External</v>
      </c>
      <c r="X269" s="5">
        <f>(D269 - E269)*24</f>
        <v>2.0000000000582077</v>
      </c>
      <c r="Y269" s="5">
        <f>IF(D269&lt;=E269, 1, 0)</f>
        <v>0</v>
      </c>
    </row>
    <row r="270" spans="1:25" x14ac:dyDescent="0.35">
      <c r="A270" s="5" t="s">
        <v>283</v>
      </c>
      <c r="B270" s="5">
        <f t="shared" si="20"/>
        <v>1</v>
      </c>
      <c r="C270" s="3">
        <v>45303.166666666664</v>
      </c>
      <c r="D270" s="5" t="s">
        <v>1295</v>
      </c>
      <c r="E270" s="5" t="s">
        <v>1293</v>
      </c>
      <c r="F270" t="s">
        <v>1283</v>
      </c>
      <c r="G270" s="5">
        <f t="shared" si="21"/>
        <v>12</v>
      </c>
      <c r="H270" s="5" t="str">
        <f t="shared" si="22"/>
        <v>Winter</v>
      </c>
      <c r="I270" s="5" t="s">
        <v>2032</v>
      </c>
      <c r="J270" s="5">
        <v>506</v>
      </c>
      <c r="K270" s="5">
        <v>3477</v>
      </c>
      <c r="L270" s="5">
        <f t="shared" si="23"/>
        <v>0.57262845849802368</v>
      </c>
      <c r="M270" s="5">
        <f t="shared" si="24"/>
        <v>3171</v>
      </c>
      <c r="N270" s="5">
        <v>306</v>
      </c>
      <c r="O270" s="5">
        <v>12</v>
      </c>
      <c r="P270" s="5" t="str">
        <f>IF(O270&lt;=0, "Invalid - ≤ 0", IF(O270&gt;50, "Invalid - &gt;50", "W Pass"))</f>
        <v>W Pass</v>
      </c>
      <c r="Q270" s="5" t="s">
        <v>2033</v>
      </c>
      <c r="R270" s="5" t="s">
        <v>2039</v>
      </c>
      <c r="S270" s="5" t="s">
        <v>2074</v>
      </c>
      <c r="T270" s="5" t="s">
        <v>2093</v>
      </c>
      <c r="U270" s="5" t="s">
        <v>2097</v>
      </c>
      <c r="V270" s="5">
        <v>0</v>
      </c>
      <c r="W270" s="5" t="str">
        <f>T270&amp;"_"&amp;U270</f>
        <v>East_External</v>
      </c>
      <c r="X270" s="5">
        <f>(D270 - E270)*24</f>
        <v>1.9999999998835847</v>
      </c>
      <c r="Y270" s="5">
        <f>IF(D270&lt;=E270, 1, 0)</f>
        <v>0</v>
      </c>
    </row>
    <row r="271" spans="1:25" x14ac:dyDescent="0.35">
      <c r="A271" s="5" t="s">
        <v>284</v>
      </c>
      <c r="B271" s="5">
        <f t="shared" si="20"/>
        <v>1</v>
      </c>
      <c r="C271" s="3">
        <v>45303.208333333336</v>
      </c>
      <c r="D271" s="5" t="s">
        <v>1296</v>
      </c>
      <c r="E271" s="5" t="s">
        <v>1294</v>
      </c>
      <c r="F271" t="s">
        <v>1284</v>
      </c>
      <c r="G271" s="5">
        <f t="shared" si="21"/>
        <v>12</v>
      </c>
      <c r="H271" s="5" t="str">
        <f t="shared" si="22"/>
        <v>Winter</v>
      </c>
      <c r="I271" s="5" t="s">
        <v>2028</v>
      </c>
      <c r="J271" s="5">
        <v>918</v>
      </c>
      <c r="K271" s="5">
        <v>4727</v>
      </c>
      <c r="L271" s="5">
        <f t="shared" si="23"/>
        <v>0.42910312273057372</v>
      </c>
      <c r="M271" s="5">
        <f t="shared" si="24"/>
        <v>4182</v>
      </c>
      <c r="N271" s="5">
        <v>545</v>
      </c>
      <c r="O271" s="5">
        <v>16</v>
      </c>
      <c r="P271" s="5" t="str">
        <f>IF(O271&lt;=0, "Invalid - ≤ 0", IF(O271&gt;50, "Invalid - &gt;50", "W Pass"))</f>
        <v>W Pass</v>
      </c>
      <c r="Q271" s="5" t="s">
        <v>2033</v>
      </c>
      <c r="R271" s="5" t="s">
        <v>2039</v>
      </c>
      <c r="S271" s="5" t="s">
        <v>2064</v>
      </c>
      <c r="T271" s="5" t="s">
        <v>2093</v>
      </c>
      <c r="U271" s="5" t="s">
        <v>2097</v>
      </c>
      <c r="V271" s="5">
        <v>0</v>
      </c>
      <c r="W271" s="5" t="str">
        <f>T271&amp;"_"&amp;U271</f>
        <v>East_External</v>
      </c>
      <c r="X271" s="5">
        <f>(D271 - E271)*24</f>
        <v>2.0000000000582077</v>
      </c>
      <c r="Y271" s="5">
        <f>IF(D271&lt;=E271, 1, 0)</f>
        <v>0</v>
      </c>
    </row>
    <row r="272" spans="1:25" x14ac:dyDescent="0.35">
      <c r="A272" s="5" t="s">
        <v>285</v>
      </c>
      <c r="B272" s="5">
        <f t="shared" si="20"/>
        <v>1</v>
      </c>
      <c r="C272" s="3">
        <v>45303.25</v>
      </c>
      <c r="D272" s="5" t="s">
        <v>1297</v>
      </c>
      <c r="E272" s="5" t="s">
        <v>1295</v>
      </c>
      <c r="F272" t="s">
        <v>1285</v>
      </c>
      <c r="G272" s="5">
        <f t="shared" si="21"/>
        <v>12</v>
      </c>
      <c r="H272" s="5" t="str">
        <f t="shared" si="22"/>
        <v>Winter</v>
      </c>
      <c r="I272" s="5" t="s">
        <v>2027</v>
      </c>
      <c r="J272" s="5">
        <v>775</v>
      </c>
      <c r="K272" s="5">
        <v>1843</v>
      </c>
      <c r="L272" s="5">
        <f t="shared" si="23"/>
        <v>0.1981720430107527</v>
      </c>
      <c r="M272" s="5">
        <f t="shared" si="24"/>
        <v>1706</v>
      </c>
      <c r="N272" s="5">
        <v>137</v>
      </c>
      <c r="O272" s="5">
        <v>16</v>
      </c>
      <c r="P272" s="5" t="str">
        <f>IF(O272&lt;=0, "Invalid - ≤ 0", IF(O272&gt;50, "Invalid - &gt;50", "W Pass"))</f>
        <v>W Pass</v>
      </c>
      <c r="Q272" s="5" t="s">
        <v>2033</v>
      </c>
      <c r="R272" s="5" t="s">
        <v>2037</v>
      </c>
      <c r="S272" s="5" t="s">
        <v>2056</v>
      </c>
      <c r="T272" s="5" t="s">
        <v>2095</v>
      </c>
      <c r="U272" s="5" t="s">
        <v>2097</v>
      </c>
      <c r="V272" s="5">
        <v>4.5</v>
      </c>
      <c r="W272" s="5" t="str">
        <f>T272&amp;"_"&amp;U272</f>
        <v>North_External</v>
      </c>
      <c r="X272" s="5">
        <f>(D272 - E272)*24</f>
        <v>2.0000000000582077</v>
      </c>
      <c r="Y272" s="5">
        <f>IF(D272&lt;=E272, 1, 0)</f>
        <v>0</v>
      </c>
    </row>
    <row r="273" spans="1:25" x14ac:dyDescent="0.35">
      <c r="A273" s="5" t="s">
        <v>286</v>
      </c>
      <c r="B273" s="5">
        <f t="shared" si="20"/>
        <v>1</v>
      </c>
      <c r="C273" s="3">
        <v>45303.291666666664</v>
      </c>
      <c r="D273" s="5" t="s">
        <v>1298</v>
      </c>
      <c r="E273" s="5" t="s">
        <v>1296</v>
      </c>
      <c r="F273" t="s">
        <v>1286</v>
      </c>
      <c r="G273" s="5">
        <f t="shared" si="21"/>
        <v>12</v>
      </c>
      <c r="H273" s="5" t="str">
        <f t="shared" si="22"/>
        <v>Winter</v>
      </c>
      <c r="I273" s="5" t="s">
        <v>2029</v>
      </c>
      <c r="J273" s="5">
        <v>581</v>
      </c>
      <c r="K273" s="5">
        <v>2118</v>
      </c>
      <c r="L273" s="5">
        <f t="shared" si="23"/>
        <v>0.30378657487091221</v>
      </c>
      <c r="M273" s="5">
        <f t="shared" si="24"/>
        <v>1776</v>
      </c>
      <c r="N273" s="5">
        <v>342</v>
      </c>
      <c r="O273" s="5">
        <v>12</v>
      </c>
      <c r="P273" s="5" t="str">
        <f>IF(O273&lt;=0, "Invalid - ≤ 0", IF(O273&gt;50, "Invalid - &gt;50", "W Pass"))</f>
        <v>W Pass</v>
      </c>
      <c r="Q273" s="5" t="s">
        <v>2034</v>
      </c>
      <c r="R273" s="5" t="s">
        <v>2039</v>
      </c>
      <c r="S273" s="5" t="s">
        <v>2055</v>
      </c>
      <c r="T273" s="5" t="s">
        <v>2091</v>
      </c>
      <c r="U273" s="5" t="s">
        <v>2096</v>
      </c>
      <c r="V273" s="5">
        <v>0</v>
      </c>
      <c r="W273" s="5" t="str">
        <f>T273&amp;"_"&amp;U273</f>
        <v>South_Internal</v>
      </c>
      <c r="X273" s="5">
        <f>(D273 - E273)*24</f>
        <v>1.9999999998835847</v>
      </c>
      <c r="Y273" s="5">
        <f>IF(D273&lt;=E273, 1, 0)</f>
        <v>0</v>
      </c>
    </row>
    <row r="274" spans="1:25" x14ac:dyDescent="0.35">
      <c r="A274" s="5" t="s">
        <v>287</v>
      </c>
      <c r="B274" s="5">
        <f t="shared" si="20"/>
        <v>1</v>
      </c>
      <c r="C274" s="3">
        <v>45303.333333333336</v>
      </c>
      <c r="D274" s="5" t="s">
        <v>1299</v>
      </c>
      <c r="E274" s="5" t="s">
        <v>1297</v>
      </c>
      <c r="F274" t="s">
        <v>1287</v>
      </c>
      <c r="G274" s="5">
        <f t="shared" si="21"/>
        <v>12</v>
      </c>
      <c r="H274" s="5" t="str">
        <f t="shared" si="22"/>
        <v>Winter</v>
      </c>
      <c r="I274" s="5" t="s">
        <v>2028</v>
      </c>
      <c r="J274" s="5">
        <v>418</v>
      </c>
      <c r="K274" s="5">
        <v>4448</v>
      </c>
      <c r="L274" s="5">
        <f t="shared" si="23"/>
        <v>0.88676236044657097</v>
      </c>
      <c r="M274" s="5">
        <f t="shared" si="24"/>
        <v>3668</v>
      </c>
      <c r="N274" s="5">
        <v>780</v>
      </c>
      <c r="O274" s="5">
        <v>25</v>
      </c>
      <c r="P274" s="5" t="str">
        <f>IF(O274&lt;=0, "Invalid - ≤ 0", IF(O274&gt;50, "Invalid - &gt;50", "W Pass"))</f>
        <v>W Pass</v>
      </c>
      <c r="Q274" s="5" t="s">
        <v>2035</v>
      </c>
      <c r="R274" s="5" t="s">
        <v>2038</v>
      </c>
      <c r="S274" s="5" t="s">
        <v>2071</v>
      </c>
      <c r="T274" s="5" t="s">
        <v>2093</v>
      </c>
      <c r="U274" s="5" t="s">
        <v>2096</v>
      </c>
      <c r="V274" s="5">
        <v>3.8</v>
      </c>
      <c r="W274" s="5" t="str">
        <f>T274&amp;"_"&amp;U274</f>
        <v>East_Internal</v>
      </c>
      <c r="X274" s="5">
        <f>(D274 - E274)*24</f>
        <v>2.0000000000582077</v>
      </c>
      <c r="Y274" s="5">
        <f>IF(D274&lt;=E274, 1, 0)</f>
        <v>0</v>
      </c>
    </row>
    <row r="275" spans="1:25" x14ac:dyDescent="0.35">
      <c r="A275" s="5" t="s">
        <v>288</v>
      </c>
      <c r="B275" s="5">
        <f t="shared" si="20"/>
        <v>1</v>
      </c>
      <c r="C275" s="3">
        <v>45303.375</v>
      </c>
      <c r="D275" s="5" t="s">
        <v>1300</v>
      </c>
      <c r="E275" s="5" t="s">
        <v>1298</v>
      </c>
      <c r="F275" t="s">
        <v>1288</v>
      </c>
      <c r="G275" s="5">
        <f t="shared" si="21"/>
        <v>12</v>
      </c>
      <c r="H275" s="5" t="str">
        <f t="shared" si="22"/>
        <v>Winter</v>
      </c>
      <c r="I275" s="5" t="s">
        <v>2030</v>
      </c>
      <c r="J275" s="5">
        <v>66</v>
      </c>
      <c r="K275" s="5">
        <v>3646</v>
      </c>
      <c r="L275" s="5">
        <f t="shared" si="23"/>
        <v>4.6035353535353538</v>
      </c>
      <c r="M275" s="5">
        <f t="shared" si="24"/>
        <v>3388</v>
      </c>
      <c r="N275" s="5">
        <v>258</v>
      </c>
      <c r="O275" s="5">
        <v>13</v>
      </c>
      <c r="P275" s="5" t="str">
        <f>IF(O275&lt;=0, "Invalid - ≤ 0", IF(O275&gt;50, "Invalid - &gt;50", "W Pass"))</f>
        <v>W Pass</v>
      </c>
      <c r="Q275" s="5" t="s">
        <v>2035</v>
      </c>
      <c r="R275" s="5" t="s">
        <v>2040</v>
      </c>
      <c r="S275" s="5" t="s">
        <v>2075</v>
      </c>
      <c r="T275" s="5" t="s">
        <v>2093</v>
      </c>
      <c r="U275" s="5" t="s">
        <v>2096</v>
      </c>
      <c r="V275" s="5">
        <v>0</v>
      </c>
      <c r="W275" s="5" t="str">
        <f>T275&amp;"_"&amp;U275</f>
        <v>East_Internal</v>
      </c>
      <c r="X275" s="5">
        <f>(D275 - E275)*24</f>
        <v>2.0000000000582077</v>
      </c>
      <c r="Y275" s="5">
        <f>IF(D275&lt;=E275, 1, 0)</f>
        <v>0</v>
      </c>
    </row>
    <row r="276" spans="1:25" x14ac:dyDescent="0.35">
      <c r="A276" s="5" t="s">
        <v>289</v>
      </c>
      <c r="B276" s="5">
        <f t="shared" si="20"/>
        <v>1</v>
      </c>
      <c r="C276" s="3">
        <v>45303.416666666664</v>
      </c>
      <c r="D276" s="5" t="s">
        <v>1301</v>
      </c>
      <c r="E276" s="5" t="s">
        <v>1299</v>
      </c>
      <c r="F276" t="s">
        <v>1289</v>
      </c>
      <c r="G276" s="5">
        <f t="shared" si="21"/>
        <v>12</v>
      </c>
      <c r="H276" s="5" t="str">
        <f t="shared" si="22"/>
        <v>Winter</v>
      </c>
      <c r="I276" s="5" t="s">
        <v>2029</v>
      </c>
      <c r="J276" s="5">
        <v>571</v>
      </c>
      <c r="K276" s="5">
        <v>3969</v>
      </c>
      <c r="L276" s="5">
        <f t="shared" si="23"/>
        <v>0.57924693520140103</v>
      </c>
      <c r="M276" s="5">
        <f t="shared" si="24"/>
        <v>3318</v>
      </c>
      <c r="N276" s="5">
        <v>651</v>
      </c>
      <c r="O276" s="5">
        <v>9</v>
      </c>
      <c r="P276" s="5" t="str">
        <f>IF(O276&lt;=0, "Invalid - ≤ 0", IF(O276&gt;50, "Invalid - &gt;50", "W Pass"))</f>
        <v>W Pass</v>
      </c>
      <c r="Q276" s="5" t="s">
        <v>2035</v>
      </c>
      <c r="R276" s="5" t="s">
        <v>2037</v>
      </c>
      <c r="S276" s="5" t="s">
        <v>2084</v>
      </c>
      <c r="T276" s="5" t="s">
        <v>2094</v>
      </c>
      <c r="U276" s="5" t="s">
        <v>2097</v>
      </c>
      <c r="V276" s="5">
        <v>0</v>
      </c>
      <c r="W276" s="5" t="str">
        <f>T276&amp;"_"&amp;U276</f>
        <v>Central_External</v>
      </c>
      <c r="X276" s="5">
        <f>(D276 - E276)*24</f>
        <v>1.9999999998835847</v>
      </c>
      <c r="Y276" s="5">
        <f>IF(D276&lt;=E276, 1, 0)</f>
        <v>0</v>
      </c>
    </row>
    <row r="277" spans="1:25" x14ac:dyDescent="0.35">
      <c r="A277" s="5" t="s">
        <v>290</v>
      </c>
      <c r="B277" s="5">
        <f t="shared" si="20"/>
        <v>1</v>
      </c>
      <c r="C277" s="3">
        <v>45303.458333333336</v>
      </c>
      <c r="D277" s="5" t="s">
        <v>1302</v>
      </c>
      <c r="E277" s="5" t="s">
        <v>1300</v>
      </c>
      <c r="F277" t="s">
        <v>1290</v>
      </c>
      <c r="G277" s="5">
        <f t="shared" si="21"/>
        <v>12</v>
      </c>
      <c r="H277" s="5" t="str">
        <f t="shared" si="22"/>
        <v>Winter</v>
      </c>
      <c r="I277" s="5" t="s">
        <v>2027</v>
      </c>
      <c r="J277" s="5">
        <v>778</v>
      </c>
      <c r="K277" s="5">
        <v>2063</v>
      </c>
      <c r="L277" s="5">
        <f t="shared" si="23"/>
        <v>0.22097257926306771</v>
      </c>
      <c r="M277" s="5">
        <f t="shared" si="24"/>
        <v>1390</v>
      </c>
      <c r="N277" s="5">
        <v>673</v>
      </c>
      <c r="O277" s="5">
        <v>16</v>
      </c>
      <c r="P277" s="5" t="str">
        <f>IF(O277&lt;=0, "Invalid - ≤ 0", IF(O277&gt;50, "Invalid - &gt;50", "W Pass"))</f>
        <v>W Pass</v>
      </c>
      <c r="Q277" s="5" t="s">
        <v>2035</v>
      </c>
      <c r="R277" s="5" t="s">
        <v>2039</v>
      </c>
      <c r="S277" s="5" t="s">
        <v>2052</v>
      </c>
      <c r="T277" s="5" t="s">
        <v>2094</v>
      </c>
      <c r="U277" s="5" t="s">
        <v>2096</v>
      </c>
      <c r="V277" s="5">
        <v>4</v>
      </c>
      <c r="W277" s="5" t="str">
        <f>T277&amp;"_"&amp;U277</f>
        <v>Central_Internal</v>
      </c>
      <c r="X277" s="5">
        <f>(D277 - E277)*24</f>
        <v>2.0000000000582077</v>
      </c>
      <c r="Y277" s="5">
        <f>IF(D277&lt;=E277, 1, 0)</f>
        <v>0</v>
      </c>
    </row>
    <row r="278" spans="1:25" x14ac:dyDescent="0.35">
      <c r="A278" s="5" t="s">
        <v>291</v>
      </c>
      <c r="B278" s="5">
        <f t="shared" si="20"/>
        <v>1</v>
      </c>
      <c r="C278" s="3">
        <v>45303.5</v>
      </c>
      <c r="D278" s="5" t="s">
        <v>1303</v>
      </c>
      <c r="E278" s="5" t="s">
        <v>1301</v>
      </c>
      <c r="F278" t="s">
        <v>1291</v>
      </c>
      <c r="G278" s="5">
        <f t="shared" si="21"/>
        <v>12</v>
      </c>
      <c r="H278" s="5" t="str">
        <f t="shared" si="22"/>
        <v>Winter</v>
      </c>
      <c r="I278" s="5" t="s">
        <v>2032</v>
      </c>
      <c r="J278" s="5">
        <v>361</v>
      </c>
      <c r="K278" s="5">
        <v>2645</v>
      </c>
      <c r="L278" s="5">
        <f t="shared" si="23"/>
        <v>0.6105724838411819</v>
      </c>
      <c r="M278" s="5">
        <f t="shared" si="24"/>
        <v>2432</v>
      </c>
      <c r="N278" s="5">
        <v>213</v>
      </c>
      <c r="O278" s="5">
        <v>4</v>
      </c>
      <c r="P278" s="5" t="str">
        <f>IF(O278&lt;=0, "Invalid - ≤ 0", IF(O278&gt;50, "Invalid - &gt;50", "W Pass"))</f>
        <v>W Pass</v>
      </c>
      <c r="Q278" s="5" t="s">
        <v>2036</v>
      </c>
      <c r="R278" s="5" t="s">
        <v>2039</v>
      </c>
      <c r="S278" s="5" t="s">
        <v>2048</v>
      </c>
      <c r="T278" s="5" t="s">
        <v>2092</v>
      </c>
      <c r="U278" s="5" t="s">
        <v>2097</v>
      </c>
      <c r="V278" s="5">
        <v>4.2</v>
      </c>
      <c r="W278" s="5" t="str">
        <f>T278&amp;"_"&amp;U278</f>
        <v>West_External</v>
      </c>
      <c r="X278" s="5">
        <f>(D278 - E278)*24</f>
        <v>2.0000000000582077</v>
      </c>
      <c r="Y278" s="5">
        <f>IF(D278&lt;=E278, 1, 0)</f>
        <v>0</v>
      </c>
    </row>
    <row r="279" spans="1:25" x14ac:dyDescent="0.35">
      <c r="A279" s="5" t="s">
        <v>292</v>
      </c>
      <c r="B279" s="5">
        <f t="shared" si="20"/>
        <v>1</v>
      </c>
      <c r="C279" s="3">
        <v>45303.541666666664</v>
      </c>
      <c r="D279" s="5" t="s">
        <v>1304</v>
      </c>
      <c r="E279" s="5" t="s">
        <v>1302</v>
      </c>
      <c r="F279" t="s">
        <v>1292</v>
      </c>
      <c r="G279" s="5">
        <f t="shared" si="21"/>
        <v>12</v>
      </c>
      <c r="H279" s="5" t="str">
        <f t="shared" si="22"/>
        <v>Winter</v>
      </c>
      <c r="I279" s="5" t="s">
        <v>2028</v>
      </c>
      <c r="J279" s="5">
        <v>760</v>
      </c>
      <c r="K279" s="5">
        <v>1905</v>
      </c>
      <c r="L279" s="5">
        <f t="shared" si="23"/>
        <v>0.20888157894736842</v>
      </c>
      <c r="M279" s="5">
        <f t="shared" si="24"/>
        <v>1677</v>
      </c>
      <c r="N279" s="5">
        <v>228</v>
      </c>
      <c r="O279" s="5">
        <v>19</v>
      </c>
      <c r="P279" s="5" t="str">
        <f>IF(O279&lt;=0, "Invalid - ≤ 0", IF(O279&gt;50, "Invalid - &gt;50", "W Pass"))</f>
        <v>W Pass</v>
      </c>
      <c r="Q279" s="5" t="s">
        <v>2034</v>
      </c>
      <c r="R279" s="5" t="s">
        <v>2037</v>
      </c>
      <c r="S279" s="5" t="s">
        <v>2045</v>
      </c>
      <c r="T279" s="5" t="s">
        <v>2095</v>
      </c>
      <c r="U279" s="5" t="s">
        <v>2097</v>
      </c>
      <c r="V279" s="5">
        <v>4.2</v>
      </c>
      <c r="W279" s="5" t="str">
        <f>T279&amp;"_"&amp;U279</f>
        <v>North_External</v>
      </c>
      <c r="X279" s="5">
        <f>(D279 - E279)*24</f>
        <v>1.9999999998835847</v>
      </c>
      <c r="Y279" s="5">
        <f>IF(D279&lt;=E279, 1, 0)</f>
        <v>0</v>
      </c>
    </row>
    <row r="280" spans="1:25" x14ac:dyDescent="0.35">
      <c r="A280" s="5" t="s">
        <v>293</v>
      </c>
      <c r="B280" s="5">
        <f t="shared" si="20"/>
        <v>1</v>
      </c>
      <c r="C280" s="3">
        <v>45303.583333333336</v>
      </c>
      <c r="D280" s="5" t="s">
        <v>1305</v>
      </c>
      <c r="E280" s="5" t="s">
        <v>1303</v>
      </c>
      <c r="F280" t="s">
        <v>1293</v>
      </c>
      <c r="G280" s="5">
        <f t="shared" si="21"/>
        <v>12</v>
      </c>
      <c r="H280" s="5" t="str">
        <f t="shared" si="22"/>
        <v>Winter</v>
      </c>
      <c r="I280" s="5" t="s">
        <v>2030</v>
      </c>
      <c r="J280" s="5">
        <v>643</v>
      </c>
      <c r="K280" s="5">
        <v>2674</v>
      </c>
      <c r="L280" s="5">
        <f t="shared" si="23"/>
        <v>0.34655261793675479</v>
      </c>
      <c r="M280" s="5">
        <f t="shared" si="24"/>
        <v>2351</v>
      </c>
      <c r="N280" s="5">
        <v>323</v>
      </c>
      <c r="O280" s="5">
        <v>25</v>
      </c>
      <c r="P280" s="5" t="str">
        <f>IF(O280&lt;=0, "Invalid - ≤ 0", IF(O280&gt;50, "Invalid - &gt;50", "W Pass"))</f>
        <v>W Pass</v>
      </c>
      <c r="Q280" s="5" t="s">
        <v>2034</v>
      </c>
      <c r="R280" s="5" t="s">
        <v>2037</v>
      </c>
      <c r="S280" s="5" t="s">
        <v>2052</v>
      </c>
      <c r="T280" s="5" t="s">
        <v>2095</v>
      </c>
      <c r="U280" s="5" t="s">
        <v>2097</v>
      </c>
      <c r="V280" s="5">
        <v>3.8</v>
      </c>
      <c r="W280" s="5" t="str">
        <f>T280&amp;"_"&amp;U280</f>
        <v>North_External</v>
      </c>
      <c r="X280" s="5">
        <f>(D280 - E280)*24</f>
        <v>2.0000000000582077</v>
      </c>
      <c r="Y280" s="5">
        <f>IF(D280&lt;=E280, 1, 0)</f>
        <v>0</v>
      </c>
    </row>
    <row r="281" spans="1:25" x14ac:dyDescent="0.35">
      <c r="A281" s="5" t="s">
        <v>294</v>
      </c>
      <c r="B281" s="5">
        <f t="shared" si="20"/>
        <v>1</v>
      </c>
      <c r="C281" s="3">
        <v>45303.625</v>
      </c>
      <c r="D281" s="5" t="s">
        <v>1306</v>
      </c>
      <c r="E281" s="5" t="s">
        <v>1304</v>
      </c>
      <c r="F281" t="s">
        <v>1294</v>
      </c>
      <c r="G281" s="5">
        <f t="shared" si="21"/>
        <v>12</v>
      </c>
      <c r="H281" s="5" t="str">
        <f t="shared" si="22"/>
        <v>Winter</v>
      </c>
      <c r="I281" s="5" t="s">
        <v>2030</v>
      </c>
      <c r="J281" s="5">
        <v>74</v>
      </c>
      <c r="K281" s="5">
        <v>2745</v>
      </c>
      <c r="L281" s="5">
        <f t="shared" si="23"/>
        <v>3.0912162162162162</v>
      </c>
      <c r="M281" s="5">
        <f t="shared" si="24"/>
        <v>2274</v>
      </c>
      <c r="N281" s="5">
        <v>471</v>
      </c>
      <c r="O281" s="5">
        <v>26</v>
      </c>
      <c r="P281" s="5" t="str">
        <f>IF(O281&lt;=0, "Invalid - ≤ 0", IF(O281&gt;50, "Invalid - &gt;50", "W Pass"))</f>
        <v>W Pass</v>
      </c>
      <c r="Q281" s="5" t="s">
        <v>2033</v>
      </c>
      <c r="R281" s="5" t="s">
        <v>2037</v>
      </c>
      <c r="S281" s="5" t="s">
        <v>2070</v>
      </c>
      <c r="T281" s="5" t="s">
        <v>2092</v>
      </c>
      <c r="U281" s="5" t="s">
        <v>2096</v>
      </c>
      <c r="V281" s="5">
        <v>4.5</v>
      </c>
      <c r="W281" s="5" t="str">
        <f>T281&amp;"_"&amp;U281</f>
        <v>West_Internal</v>
      </c>
      <c r="X281" s="5">
        <f>(D281 - E281)*24</f>
        <v>2.0000000000582077</v>
      </c>
      <c r="Y281" s="5">
        <f>IF(D281&lt;=E281, 1, 0)</f>
        <v>0</v>
      </c>
    </row>
    <row r="282" spans="1:25" x14ac:dyDescent="0.35">
      <c r="A282" s="5" t="s">
        <v>295</v>
      </c>
      <c r="B282" s="5">
        <f t="shared" si="20"/>
        <v>1</v>
      </c>
      <c r="C282" s="3">
        <v>45303.666666666664</v>
      </c>
      <c r="D282" s="5" t="s">
        <v>1307</v>
      </c>
      <c r="E282" s="5" t="s">
        <v>1305</v>
      </c>
      <c r="F282" t="s">
        <v>1295</v>
      </c>
      <c r="G282" s="5">
        <f t="shared" si="21"/>
        <v>12</v>
      </c>
      <c r="H282" s="5" t="str">
        <f t="shared" si="22"/>
        <v>Winter</v>
      </c>
      <c r="I282" s="5" t="s">
        <v>2030</v>
      </c>
      <c r="J282" s="5">
        <v>547</v>
      </c>
      <c r="K282" s="5">
        <v>2650</v>
      </c>
      <c r="L282" s="5">
        <f t="shared" si="23"/>
        <v>0.4037172455819622</v>
      </c>
      <c r="M282" s="5">
        <f t="shared" si="24"/>
        <v>2166</v>
      </c>
      <c r="N282" s="5">
        <v>484</v>
      </c>
      <c r="O282" s="5">
        <v>28</v>
      </c>
      <c r="P282" s="5" t="str">
        <f>IF(O282&lt;=0, "Invalid - ≤ 0", IF(O282&gt;50, "Invalid - &gt;50", "W Pass"))</f>
        <v>W Pass</v>
      </c>
      <c r="Q282" s="5" t="s">
        <v>2035</v>
      </c>
      <c r="R282" s="5" t="s">
        <v>2039</v>
      </c>
      <c r="S282" s="5" t="s">
        <v>2082</v>
      </c>
      <c r="T282" s="5" t="s">
        <v>2093</v>
      </c>
      <c r="U282" s="5" t="s">
        <v>2096</v>
      </c>
      <c r="V282" s="5">
        <v>4</v>
      </c>
      <c r="W282" s="5" t="str">
        <f>T282&amp;"_"&amp;U282</f>
        <v>East_Internal</v>
      </c>
      <c r="X282" s="5">
        <f>(D282 - E282)*24</f>
        <v>1.9999999998835847</v>
      </c>
      <c r="Y282" s="5">
        <f>IF(D282&lt;=E282, 1, 0)</f>
        <v>0</v>
      </c>
    </row>
    <row r="283" spans="1:25" x14ac:dyDescent="0.35">
      <c r="A283" s="5" t="s">
        <v>296</v>
      </c>
      <c r="B283" s="5">
        <f t="shared" si="20"/>
        <v>1</v>
      </c>
      <c r="C283" s="3">
        <v>45303.708333333336</v>
      </c>
      <c r="D283" s="5" t="s">
        <v>1308</v>
      </c>
      <c r="E283" s="5" t="s">
        <v>1306</v>
      </c>
      <c r="F283" t="s">
        <v>1296</v>
      </c>
      <c r="G283" s="5">
        <f t="shared" si="21"/>
        <v>12</v>
      </c>
      <c r="H283" s="5" t="str">
        <f t="shared" si="22"/>
        <v>Winter</v>
      </c>
      <c r="I283" s="5" t="s">
        <v>2029</v>
      </c>
      <c r="J283" s="5">
        <v>232</v>
      </c>
      <c r="K283" s="5">
        <v>1189</v>
      </c>
      <c r="L283" s="5">
        <f t="shared" si="23"/>
        <v>0.42708333333333331</v>
      </c>
      <c r="M283" s="5">
        <f t="shared" si="24"/>
        <v>742</v>
      </c>
      <c r="N283" s="5">
        <v>447</v>
      </c>
      <c r="O283" s="5">
        <v>16</v>
      </c>
      <c r="P283" s="5" t="str">
        <f>IF(O283&lt;=0, "Invalid - ≤ 0", IF(O283&gt;50, "Invalid - &gt;50", "W Pass"))</f>
        <v>W Pass</v>
      </c>
      <c r="Q283" s="5" t="s">
        <v>2033</v>
      </c>
      <c r="R283" s="5" t="s">
        <v>2037</v>
      </c>
      <c r="S283" s="5" t="s">
        <v>2073</v>
      </c>
      <c r="T283" s="5" t="s">
        <v>2095</v>
      </c>
      <c r="U283" s="5" t="s">
        <v>2096</v>
      </c>
      <c r="V283" s="5">
        <v>4.2</v>
      </c>
      <c r="W283" s="5" t="str">
        <f>T283&amp;"_"&amp;U283</f>
        <v>North_Internal</v>
      </c>
      <c r="X283" s="5">
        <f>(D283 - E283)*24</f>
        <v>2.0000000000582077</v>
      </c>
      <c r="Y283" s="5">
        <f>IF(D283&lt;=E283, 1, 0)</f>
        <v>0</v>
      </c>
    </row>
    <row r="284" spans="1:25" x14ac:dyDescent="0.35">
      <c r="A284" s="5" t="s">
        <v>297</v>
      </c>
      <c r="B284" s="5">
        <f t="shared" si="20"/>
        <v>1</v>
      </c>
      <c r="C284" s="3">
        <v>45303.75</v>
      </c>
      <c r="D284" s="5" t="s">
        <v>1309</v>
      </c>
      <c r="E284" s="5" t="s">
        <v>1307</v>
      </c>
      <c r="F284" t="s">
        <v>1297</v>
      </c>
      <c r="G284" s="5">
        <f t="shared" si="21"/>
        <v>12</v>
      </c>
      <c r="H284" s="5" t="str">
        <f t="shared" si="22"/>
        <v>Winter</v>
      </c>
      <c r="I284" s="5" t="s">
        <v>2032</v>
      </c>
      <c r="J284" s="5">
        <v>900</v>
      </c>
      <c r="K284" s="5">
        <v>870</v>
      </c>
      <c r="L284" s="5">
        <f t="shared" si="23"/>
        <v>8.0555555555555561E-2</v>
      </c>
      <c r="M284" s="5">
        <f t="shared" si="24"/>
        <v>75</v>
      </c>
      <c r="N284" s="5">
        <v>795</v>
      </c>
      <c r="O284" s="5">
        <v>3</v>
      </c>
      <c r="P284" s="5" t="str">
        <f>IF(O284&lt;=0, "Invalid - ≤ 0", IF(O284&gt;50, "Invalid - &gt;50", "W Pass"))</f>
        <v>W Pass</v>
      </c>
      <c r="Q284" s="5" t="s">
        <v>2035</v>
      </c>
      <c r="R284" s="5" t="s">
        <v>2039</v>
      </c>
      <c r="S284" s="5" t="s">
        <v>2074</v>
      </c>
      <c r="T284" s="5" t="s">
        <v>2092</v>
      </c>
      <c r="U284" s="5" t="s">
        <v>2096</v>
      </c>
      <c r="V284" s="5">
        <v>4.7</v>
      </c>
      <c r="W284" s="5" t="str">
        <f>T284&amp;"_"&amp;U284</f>
        <v>West_Internal</v>
      </c>
      <c r="X284" s="5">
        <f>(D284 - E284)*24</f>
        <v>2.0000000000582077</v>
      </c>
      <c r="Y284" s="5">
        <f>IF(D284&lt;=E284, 1, 0)</f>
        <v>0</v>
      </c>
    </row>
    <row r="285" spans="1:25" x14ac:dyDescent="0.35">
      <c r="A285" s="5" t="s">
        <v>298</v>
      </c>
      <c r="B285" s="5">
        <f t="shared" si="20"/>
        <v>1</v>
      </c>
      <c r="C285" s="3">
        <v>45303.791666666664</v>
      </c>
      <c r="D285" s="5" t="s">
        <v>1310</v>
      </c>
      <c r="E285" s="5" t="s">
        <v>1308</v>
      </c>
      <c r="F285" t="s">
        <v>1298</v>
      </c>
      <c r="G285" s="5">
        <f t="shared" si="21"/>
        <v>12</v>
      </c>
      <c r="H285" s="5" t="str">
        <f t="shared" si="22"/>
        <v>Winter</v>
      </c>
      <c r="I285" s="5" t="s">
        <v>2031</v>
      </c>
      <c r="J285" s="5">
        <v>942</v>
      </c>
      <c r="K285" s="5">
        <v>3467</v>
      </c>
      <c r="L285" s="5">
        <f t="shared" si="23"/>
        <v>0.30670559094125971</v>
      </c>
      <c r="M285" s="5">
        <f t="shared" si="24"/>
        <v>3400</v>
      </c>
      <c r="N285" s="5">
        <v>67</v>
      </c>
      <c r="O285" s="5">
        <v>7</v>
      </c>
      <c r="P285" s="5" t="str">
        <f>IF(O285&lt;=0, "Invalid - ≤ 0", IF(O285&gt;50, "Invalid - &gt;50", "W Pass"))</f>
        <v>W Pass</v>
      </c>
      <c r="Q285" s="5" t="s">
        <v>2034</v>
      </c>
      <c r="R285" s="5" t="s">
        <v>2040</v>
      </c>
      <c r="S285" s="5" t="s">
        <v>2042</v>
      </c>
      <c r="T285" s="5" t="s">
        <v>2093</v>
      </c>
      <c r="U285" s="5" t="s">
        <v>2096</v>
      </c>
      <c r="V285" s="5">
        <v>4.5</v>
      </c>
      <c r="W285" s="5" t="str">
        <f>T285&amp;"_"&amp;U285</f>
        <v>East_Internal</v>
      </c>
      <c r="X285" s="5">
        <f>(D285 - E285)*24</f>
        <v>1.9999999998835847</v>
      </c>
      <c r="Y285" s="5">
        <f>IF(D285&lt;=E285, 1, 0)</f>
        <v>0</v>
      </c>
    </row>
    <row r="286" spans="1:25" x14ac:dyDescent="0.35">
      <c r="A286" s="5" t="s">
        <v>299</v>
      </c>
      <c r="B286" s="5">
        <f t="shared" si="20"/>
        <v>1</v>
      </c>
      <c r="C286" s="3">
        <v>45303.833333333336</v>
      </c>
      <c r="D286" s="5" t="s">
        <v>1311</v>
      </c>
      <c r="E286" s="5" t="s">
        <v>1309</v>
      </c>
      <c r="F286" t="s">
        <v>1299</v>
      </c>
      <c r="G286" s="5">
        <f t="shared" si="21"/>
        <v>12</v>
      </c>
      <c r="H286" s="5" t="str">
        <f t="shared" si="22"/>
        <v>Winter</v>
      </c>
      <c r="I286" s="5" t="s">
        <v>2030</v>
      </c>
      <c r="J286" s="5">
        <v>404</v>
      </c>
      <c r="K286" s="5">
        <v>4183</v>
      </c>
      <c r="L286" s="5">
        <f t="shared" si="23"/>
        <v>0.8628300330033003</v>
      </c>
      <c r="M286" s="5">
        <f t="shared" si="24"/>
        <v>3400</v>
      </c>
      <c r="N286" s="5">
        <v>783</v>
      </c>
      <c r="O286" s="5">
        <v>16</v>
      </c>
      <c r="P286" s="5" t="str">
        <f>IF(O286&lt;=0, "Invalid - ≤ 0", IF(O286&gt;50, "Invalid - &gt;50", "W Pass"))</f>
        <v>W Pass</v>
      </c>
      <c r="Q286" s="5" t="s">
        <v>2036</v>
      </c>
      <c r="R286" s="5" t="s">
        <v>2038</v>
      </c>
      <c r="S286" s="5" t="s">
        <v>2058</v>
      </c>
      <c r="T286" s="5" t="s">
        <v>2095</v>
      </c>
      <c r="U286" s="5" t="s">
        <v>2096</v>
      </c>
      <c r="V286" s="5">
        <v>4.7</v>
      </c>
      <c r="W286" s="5" t="str">
        <f>T286&amp;"_"&amp;U286</f>
        <v>North_Internal</v>
      </c>
      <c r="X286" s="5">
        <f>(D286 - E286)*24</f>
        <v>2.0000000000582077</v>
      </c>
      <c r="Y286" s="5">
        <f>IF(D286&lt;=E286, 1, 0)</f>
        <v>0</v>
      </c>
    </row>
    <row r="287" spans="1:25" x14ac:dyDescent="0.35">
      <c r="A287" s="5" t="s">
        <v>300</v>
      </c>
      <c r="B287" s="5">
        <f t="shared" si="20"/>
        <v>1</v>
      </c>
      <c r="C287" s="3">
        <v>45303.875</v>
      </c>
      <c r="D287" s="5" t="s">
        <v>1312</v>
      </c>
      <c r="E287" s="5" t="s">
        <v>1310</v>
      </c>
      <c r="F287" t="s">
        <v>1300</v>
      </c>
      <c r="G287" s="5">
        <f t="shared" si="21"/>
        <v>12</v>
      </c>
      <c r="H287" s="5" t="str">
        <f t="shared" si="22"/>
        <v>Winter</v>
      </c>
      <c r="I287" s="5" t="s">
        <v>2029</v>
      </c>
      <c r="J287" s="5">
        <v>957</v>
      </c>
      <c r="K287" s="5">
        <v>2118</v>
      </c>
      <c r="L287" s="5">
        <f t="shared" si="23"/>
        <v>0.18443051201671892</v>
      </c>
      <c r="M287" s="5">
        <f t="shared" si="24"/>
        <v>1323</v>
      </c>
      <c r="N287" s="5">
        <v>795</v>
      </c>
      <c r="O287" s="5">
        <v>15</v>
      </c>
      <c r="P287" s="5" t="str">
        <f>IF(O287&lt;=0, "Invalid - ≤ 0", IF(O287&gt;50, "Invalid - &gt;50", "W Pass"))</f>
        <v>W Pass</v>
      </c>
      <c r="Q287" s="5" t="s">
        <v>2036</v>
      </c>
      <c r="R287" s="5" t="s">
        <v>2040</v>
      </c>
      <c r="S287" s="5" t="s">
        <v>2087</v>
      </c>
      <c r="T287" s="5" t="s">
        <v>2095</v>
      </c>
      <c r="U287" s="5" t="s">
        <v>2096</v>
      </c>
      <c r="V287" s="5">
        <v>4</v>
      </c>
      <c r="W287" s="5" t="str">
        <f>T287&amp;"_"&amp;U287</f>
        <v>North_Internal</v>
      </c>
      <c r="X287" s="5">
        <f>(D287 - E287)*24</f>
        <v>2.0000000000582077</v>
      </c>
      <c r="Y287" s="5">
        <f>IF(D287&lt;=E287, 1, 0)</f>
        <v>0</v>
      </c>
    </row>
    <row r="288" spans="1:25" x14ac:dyDescent="0.35">
      <c r="A288" s="5" t="s">
        <v>301</v>
      </c>
      <c r="B288" s="5">
        <f t="shared" si="20"/>
        <v>1</v>
      </c>
      <c r="C288" s="3">
        <v>45303.916666666664</v>
      </c>
      <c r="D288" s="5" t="s">
        <v>1313</v>
      </c>
      <c r="E288" s="5" t="s">
        <v>1311</v>
      </c>
      <c r="F288" t="s">
        <v>1301</v>
      </c>
      <c r="G288" s="5">
        <f t="shared" si="21"/>
        <v>12</v>
      </c>
      <c r="H288" s="5" t="str">
        <f t="shared" si="22"/>
        <v>Winter</v>
      </c>
      <c r="I288" s="5" t="s">
        <v>2032</v>
      </c>
      <c r="J288" s="5">
        <v>802</v>
      </c>
      <c r="K288" s="5">
        <v>1537</v>
      </c>
      <c r="L288" s="5">
        <f t="shared" si="23"/>
        <v>0.15970490440565255</v>
      </c>
      <c r="M288" s="5">
        <f t="shared" si="24"/>
        <v>961</v>
      </c>
      <c r="N288" s="5">
        <v>576</v>
      </c>
      <c r="O288" s="5">
        <v>2</v>
      </c>
      <c r="P288" s="5" t="str">
        <f>IF(O288&lt;=0, "Invalid - ≤ 0", IF(O288&gt;50, "Invalid - &gt;50", "W Pass"))</f>
        <v>W Pass</v>
      </c>
      <c r="Q288" s="5" t="s">
        <v>2033</v>
      </c>
      <c r="R288" s="5" t="s">
        <v>2037</v>
      </c>
      <c r="S288" s="5" t="s">
        <v>2085</v>
      </c>
      <c r="T288" s="5" t="s">
        <v>2094</v>
      </c>
      <c r="U288" s="5" t="s">
        <v>2097</v>
      </c>
      <c r="V288" s="5">
        <v>4</v>
      </c>
      <c r="W288" s="5" t="str">
        <f>T288&amp;"_"&amp;U288</f>
        <v>Central_External</v>
      </c>
      <c r="X288" s="5">
        <f>(D288 - E288)*24</f>
        <v>1.9999999998835847</v>
      </c>
      <c r="Y288" s="5">
        <f>IF(D288&lt;=E288, 1, 0)</f>
        <v>0</v>
      </c>
    </row>
    <row r="289" spans="1:25" x14ac:dyDescent="0.35">
      <c r="A289" s="5" t="s">
        <v>302</v>
      </c>
      <c r="B289" s="5">
        <f t="shared" si="20"/>
        <v>1</v>
      </c>
      <c r="C289" s="3">
        <v>45303.958333333336</v>
      </c>
      <c r="D289" s="5" t="s">
        <v>1314</v>
      </c>
      <c r="E289" s="5" t="s">
        <v>1312</v>
      </c>
      <c r="F289" t="s">
        <v>1302</v>
      </c>
      <c r="G289" s="5">
        <f t="shared" si="21"/>
        <v>12</v>
      </c>
      <c r="H289" s="5" t="str">
        <f t="shared" si="22"/>
        <v>Winter</v>
      </c>
      <c r="I289" s="5" t="s">
        <v>2031</v>
      </c>
      <c r="J289" s="5">
        <v>770</v>
      </c>
      <c r="K289" s="5">
        <v>3452</v>
      </c>
      <c r="L289" s="5">
        <f t="shared" si="23"/>
        <v>0.37359307359307359</v>
      </c>
      <c r="M289" s="5">
        <f t="shared" si="24"/>
        <v>3402</v>
      </c>
      <c r="N289" s="5">
        <v>50</v>
      </c>
      <c r="O289" s="5">
        <v>3</v>
      </c>
      <c r="P289" s="5" t="str">
        <f>IF(O289&lt;=0, "Invalid - ≤ 0", IF(O289&gt;50, "Invalid - &gt;50", "W Pass"))</f>
        <v>W Pass</v>
      </c>
      <c r="Q289" s="5" t="s">
        <v>2034</v>
      </c>
      <c r="R289" s="5" t="s">
        <v>2038</v>
      </c>
      <c r="S289" s="5" t="s">
        <v>2082</v>
      </c>
      <c r="T289" s="5" t="s">
        <v>2092</v>
      </c>
      <c r="U289" s="5" t="s">
        <v>2097</v>
      </c>
      <c r="V289" s="5">
        <v>4.5</v>
      </c>
      <c r="W289" s="5" t="str">
        <f>T289&amp;"_"&amp;U289</f>
        <v>West_External</v>
      </c>
      <c r="X289" s="5">
        <f>(D289 - E289)*24</f>
        <v>2.0000000000582077</v>
      </c>
      <c r="Y289" s="5">
        <f>IF(D289&lt;=E289, 1, 0)</f>
        <v>0</v>
      </c>
    </row>
    <row r="290" spans="1:25" x14ac:dyDescent="0.35">
      <c r="A290" s="5" t="s">
        <v>303</v>
      </c>
      <c r="B290" s="5">
        <f t="shared" si="20"/>
        <v>1</v>
      </c>
      <c r="C290" s="3">
        <v>45304</v>
      </c>
      <c r="D290" s="5" t="s">
        <v>1315</v>
      </c>
      <c r="E290" s="5" t="s">
        <v>1313</v>
      </c>
      <c r="F290" t="s">
        <v>1303</v>
      </c>
      <c r="G290" s="5">
        <f t="shared" si="21"/>
        <v>12</v>
      </c>
      <c r="H290" s="5" t="str">
        <f t="shared" si="22"/>
        <v>Winter</v>
      </c>
      <c r="I290" s="5" t="s">
        <v>2028</v>
      </c>
      <c r="J290" s="5">
        <v>338</v>
      </c>
      <c r="K290" s="5">
        <v>1231</v>
      </c>
      <c r="L290" s="5">
        <f t="shared" si="23"/>
        <v>0.30350098619329391</v>
      </c>
      <c r="M290" s="5">
        <f t="shared" si="24"/>
        <v>989</v>
      </c>
      <c r="N290" s="5">
        <v>242</v>
      </c>
      <c r="O290" s="5">
        <v>14</v>
      </c>
      <c r="P290" s="5" t="str">
        <f>IF(O290&lt;=0, "Invalid - ≤ 0", IF(O290&gt;50, "Invalid - &gt;50", "W Pass"))</f>
        <v>W Pass</v>
      </c>
      <c r="Q290" s="5" t="s">
        <v>2036</v>
      </c>
      <c r="R290" s="5" t="s">
        <v>2040</v>
      </c>
      <c r="S290" s="5" t="s">
        <v>2067</v>
      </c>
      <c r="T290" s="5" t="s">
        <v>2094</v>
      </c>
      <c r="U290" s="5" t="s">
        <v>2096</v>
      </c>
      <c r="V290" s="5">
        <v>4.5</v>
      </c>
      <c r="W290" s="5" t="str">
        <f>T290&amp;"_"&amp;U290</f>
        <v>Central_Internal</v>
      </c>
      <c r="X290" s="5">
        <f>(D290 - E290)*24</f>
        <v>2.0000000000582077</v>
      </c>
      <c r="Y290" s="5">
        <f>IF(D290&lt;=E290, 1, 0)</f>
        <v>0</v>
      </c>
    </row>
    <row r="291" spans="1:25" x14ac:dyDescent="0.35">
      <c r="A291" s="5" t="s">
        <v>304</v>
      </c>
      <c r="B291" s="5">
        <f t="shared" si="20"/>
        <v>1</v>
      </c>
      <c r="C291" s="3">
        <v>45304.041666666664</v>
      </c>
      <c r="D291" s="5" t="s">
        <v>1316</v>
      </c>
      <c r="E291" s="5" t="s">
        <v>1314</v>
      </c>
      <c r="F291" t="s">
        <v>1304</v>
      </c>
      <c r="G291" s="5">
        <f t="shared" si="21"/>
        <v>12</v>
      </c>
      <c r="H291" s="5" t="str">
        <f t="shared" si="22"/>
        <v>Winter</v>
      </c>
      <c r="I291" s="5" t="s">
        <v>2030</v>
      </c>
      <c r="J291" s="5">
        <v>892</v>
      </c>
      <c r="K291" s="5">
        <v>2343</v>
      </c>
      <c r="L291" s="5">
        <f t="shared" si="23"/>
        <v>0.21889013452914799</v>
      </c>
      <c r="M291" s="5">
        <f t="shared" si="24"/>
        <v>1955</v>
      </c>
      <c r="N291" s="5">
        <v>388</v>
      </c>
      <c r="O291" s="5">
        <v>10</v>
      </c>
      <c r="P291" s="5" t="str">
        <f>IF(O291&lt;=0, "Invalid - ≤ 0", IF(O291&gt;50, "Invalid - &gt;50", "W Pass"))</f>
        <v>W Pass</v>
      </c>
      <c r="Q291" s="5" t="s">
        <v>2033</v>
      </c>
      <c r="R291" s="5" t="s">
        <v>2039</v>
      </c>
      <c r="S291" s="5" t="s">
        <v>2077</v>
      </c>
      <c r="T291" s="5" t="s">
        <v>2095</v>
      </c>
      <c r="U291" s="5" t="s">
        <v>2097</v>
      </c>
      <c r="V291" s="5">
        <v>4.7</v>
      </c>
      <c r="W291" s="5" t="str">
        <f>T291&amp;"_"&amp;U291</f>
        <v>North_External</v>
      </c>
      <c r="X291" s="5">
        <f>(D291 - E291)*24</f>
        <v>1.9999999998835847</v>
      </c>
      <c r="Y291" s="5">
        <f>IF(D291&lt;=E291, 1, 0)</f>
        <v>0</v>
      </c>
    </row>
    <row r="292" spans="1:25" x14ac:dyDescent="0.35">
      <c r="A292" s="5" t="s">
        <v>305</v>
      </c>
      <c r="B292" s="5">
        <f t="shared" si="20"/>
        <v>1</v>
      </c>
      <c r="C292" s="3">
        <v>45304.083333333336</v>
      </c>
      <c r="D292" s="5" t="s">
        <v>1317</v>
      </c>
      <c r="E292" s="5" t="s">
        <v>1315</v>
      </c>
      <c r="F292" t="s">
        <v>1305</v>
      </c>
      <c r="G292" s="5">
        <f t="shared" si="21"/>
        <v>12</v>
      </c>
      <c r="H292" s="5" t="str">
        <f t="shared" si="22"/>
        <v>Winter</v>
      </c>
      <c r="I292" s="5" t="s">
        <v>2029</v>
      </c>
      <c r="J292" s="5">
        <v>200</v>
      </c>
      <c r="K292" s="5">
        <v>3610</v>
      </c>
      <c r="L292" s="5">
        <f t="shared" si="23"/>
        <v>1.5041666666666667</v>
      </c>
      <c r="M292" s="5">
        <f t="shared" si="24"/>
        <v>2867</v>
      </c>
      <c r="N292" s="5">
        <v>743</v>
      </c>
      <c r="O292" s="5">
        <v>25</v>
      </c>
      <c r="P292" s="5" t="str">
        <f>IF(O292&lt;=0, "Invalid - ≤ 0", IF(O292&gt;50, "Invalid - &gt;50", "W Pass"))</f>
        <v>W Pass</v>
      </c>
      <c r="Q292" s="5" t="s">
        <v>2036</v>
      </c>
      <c r="R292" s="5" t="s">
        <v>2038</v>
      </c>
      <c r="S292" s="5" t="s">
        <v>2067</v>
      </c>
      <c r="T292" s="5" t="s">
        <v>2094</v>
      </c>
      <c r="U292" s="5" t="s">
        <v>2097</v>
      </c>
      <c r="V292" s="5">
        <v>4</v>
      </c>
      <c r="W292" s="5" t="str">
        <f>T292&amp;"_"&amp;U292</f>
        <v>Central_External</v>
      </c>
      <c r="X292" s="5">
        <f>(D292 - E292)*24</f>
        <v>2.0000000000582077</v>
      </c>
      <c r="Y292" s="5">
        <f>IF(D292&lt;=E292, 1, 0)</f>
        <v>0</v>
      </c>
    </row>
    <row r="293" spans="1:25" x14ac:dyDescent="0.35">
      <c r="A293" s="5" t="s">
        <v>306</v>
      </c>
      <c r="B293" s="5">
        <f t="shared" si="20"/>
        <v>1</v>
      </c>
      <c r="C293" s="3">
        <v>45304.125</v>
      </c>
      <c r="D293" s="5" t="s">
        <v>1318</v>
      </c>
      <c r="E293" s="5" t="s">
        <v>1316</v>
      </c>
      <c r="F293" t="s">
        <v>1306</v>
      </c>
      <c r="G293" s="5">
        <f t="shared" si="21"/>
        <v>12</v>
      </c>
      <c r="H293" s="5" t="str">
        <f t="shared" si="22"/>
        <v>Winter</v>
      </c>
      <c r="I293" s="5" t="s">
        <v>2029</v>
      </c>
      <c r="J293" s="5">
        <v>400</v>
      </c>
      <c r="K293" s="5">
        <v>1297</v>
      </c>
      <c r="L293" s="5">
        <f t="shared" si="23"/>
        <v>0.27020833333333333</v>
      </c>
      <c r="M293" s="5">
        <f t="shared" si="24"/>
        <v>1159</v>
      </c>
      <c r="N293" s="5">
        <v>138</v>
      </c>
      <c r="O293" s="5">
        <v>6</v>
      </c>
      <c r="P293" s="5" t="str">
        <f>IF(O293&lt;=0, "Invalid - ≤ 0", IF(O293&gt;50, "Invalid - &gt;50", "W Pass"))</f>
        <v>W Pass</v>
      </c>
      <c r="Q293" s="5" t="s">
        <v>2035</v>
      </c>
      <c r="R293" s="5" t="s">
        <v>2038</v>
      </c>
      <c r="S293" s="5" t="s">
        <v>2054</v>
      </c>
      <c r="T293" s="5" t="s">
        <v>2091</v>
      </c>
      <c r="U293" s="5" t="s">
        <v>2097</v>
      </c>
      <c r="V293" s="5">
        <v>4</v>
      </c>
      <c r="W293" s="5" t="str">
        <f>T293&amp;"_"&amp;U293</f>
        <v>South_External</v>
      </c>
      <c r="X293" s="5">
        <f>(D293 - E293)*24</f>
        <v>2.0000000000582077</v>
      </c>
      <c r="Y293" s="5">
        <f>IF(D293&lt;=E293, 1, 0)</f>
        <v>0</v>
      </c>
    </row>
    <row r="294" spans="1:25" x14ac:dyDescent="0.35">
      <c r="A294" s="5" t="s">
        <v>307</v>
      </c>
      <c r="B294" s="5">
        <f t="shared" si="20"/>
        <v>1</v>
      </c>
      <c r="C294" s="3">
        <v>45304.166666666664</v>
      </c>
      <c r="D294" s="5" t="s">
        <v>1319</v>
      </c>
      <c r="E294" s="5" t="s">
        <v>1317</v>
      </c>
      <c r="F294" t="s">
        <v>1307</v>
      </c>
      <c r="G294" s="5">
        <f t="shared" si="21"/>
        <v>12</v>
      </c>
      <c r="H294" s="5" t="str">
        <f t="shared" si="22"/>
        <v>Winter</v>
      </c>
      <c r="I294" s="5" t="s">
        <v>2030</v>
      </c>
      <c r="J294" s="5">
        <v>385</v>
      </c>
      <c r="K294" s="5">
        <v>2827</v>
      </c>
      <c r="L294" s="5">
        <f t="shared" si="23"/>
        <v>0.61190476190476195</v>
      </c>
      <c r="M294" s="5">
        <f t="shared" si="24"/>
        <v>2197</v>
      </c>
      <c r="N294" s="5">
        <v>630</v>
      </c>
      <c r="O294" s="5">
        <v>25</v>
      </c>
      <c r="P294" s="5" t="str">
        <f>IF(O294&lt;=0, "Invalid - ≤ 0", IF(O294&gt;50, "Invalid - &gt;50", "W Pass"))</f>
        <v>W Pass</v>
      </c>
      <c r="Q294" s="5" t="s">
        <v>2036</v>
      </c>
      <c r="R294" s="5" t="s">
        <v>2039</v>
      </c>
      <c r="S294" s="5" t="s">
        <v>2087</v>
      </c>
      <c r="T294" s="5" t="s">
        <v>2092</v>
      </c>
      <c r="U294" s="5" t="s">
        <v>2096</v>
      </c>
      <c r="V294" s="5">
        <v>4.2</v>
      </c>
      <c r="W294" s="5" t="str">
        <f>T294&amp;"_"&amp;U294</f>
        <v>West_Internal</v>
      </c>
      <c r="X294" s="5">
        <f>(D294 - E294)*24</f>
        <v>1.9999999998835847</v>
      </c>
      <c r="Y294" s="5">
        <f>IF(D294&lt;=E294, 1, 0)</f>
        <v>0</v>
      </c>
    </row>
    <row r="295" spans="1:25" x14ac:dyDescent="0.35">
      <c r="A295" s="5" t="s">
        <v>308</v>
      </c>
      <c r="B295" s="5">
        <f t="shared" si="20"/>
        <v>1</v>
      </c>
      <c r="C295" s="3">
        <v>45304.208333333336</v>
      </c>
      <c r="D295" s="5" t="s">
        <v>1320</v>
      </c>
      <c r="E295" s="5" t="s">
        <v>1318</v>
      </c>
      <c r="F295" t="s">
        <v>1308</v>
      </c>
      <c r="G295" s="5">
        <f t="shared" si="21"/>
        <v>12</v>
      </c>
      <c r="H295" s="5" t="str">
        <f t="shared" si="22"/>
        <v>Winter</v>
      </c>
      <c r="I295" s="5" t="s">
        <v>2029</v>
      </c>
      <c r="J295" s="5">
        <v>55</v>
      </c>
      <c r="K295" s="5">
        <v>1369</v>
      </c>
      <c r="L295" s="5">
        <f t="shared" si="23"/>
        <v>2.0742424242424242</v>
      </c>
      <c r="M295" s="5">
        <f t="shared" si="24"/>
        <v>1187</v>
      </c>
      <c r="N295" s="5">
        <v>182</v>
      </c>
      <c r="O295" s="5">
        <v>2</v>
      </c>
      <c r="P295" s="5" t="str">
        <f>IF(O295&lt;=0, "Invalid - ≤ 0", IF(O295&gt;50, "Invalid - &gt;50", "W Pass"))</f>
        <v>W Pass</v>
      </c>
      <c r="Q295" s="5" t="s">
        <v>2035</v>
      </c>
      <c r="R295" s="5" t="s">
        <v>2039</v>
      </c>
      <c r="S295" s="5" t="s">
        <v>2055</v>
      </c>
      <c r="T295" s="5" t="s">
        <v>2092</v>
      </c>
      <c r="U295" s="5" t="s">
        <v>2096</v>
      </c>
      <c r="V295" s="5">
        <v>4</v>
      </c>
      <c r="W295" s="5" t="str">
        <f>T295&amp;"_"&amp;U295</f>
        <v>West_Internal</v>
      </c>
      <c r="X295" s="5">
        <f>(D295 - E295)*24</f>
        <v>2.0000000000582077</v>
      </c>
      <c r="Y295" s="5">
        <f>IF(D295&lt;=E295, 1, 0)</f>
        <v>0</v>
      </c>
    </row>
    <row r="296" spans="1:25" x14ac:dyDescent="0.35">
      <c r="A296" s="5" t="s">
        <v>309</v>
      </c>
      <c r="B296" s="5">
        <f t="shared" si="20"/>
        <v>1</v>
      </c>
      <c r="C296" s="3">
        <v>45304.25</v>
      </c>
      <c r="D296" s="5" t="s">
        <v>1321</v>
      </c>
      <c r="E296" s="5" t="s">
        <v>1319</v>
      </c>
      <c r="F296" t="s">
        <v>1309</v>
      </c>
      <c r="G296" s="5">
        <f t="shared" si="21"/>
        <v>12</v>
      </c>
      <c r="H296" s="5" t="str">
        <f t="shared" si="22"/>
        <v>Winter</v>
      </c>
      <c r="I296" s="5" t="s">
        <v>2032</v>
      </c>
      <c r="J296" s="5">
        <v>846</v>
      </c>
      <c r="K296" s="5">
        <v>1950</v>
      </c>
      <c r="L296" s="5">
        <f t="shared" si="23"/>
        <v>0.19208037825059102</v>
      </c>
      <c r="M296" s="5">
        <f t="shared" si="24"/>
        <v>1329</v>
      </c>
      <c r="N296" s="5">
        <v>621</v>
      </c>
      <c r="O296" s="5">
        <v>20</v>
      </c>
      <c r="P296" s="5" t="str">
        <f>IF(O296&lt;=0, "Invalid - ≤ 0", IF(O296&gt;50, "Invalid - &gt;50", "W Pass"))</f>
        <v>W Pass</v>
      </c>
      <c r="Q296" s="5" t="s">
        <v>2033</v>
      </c>
      <c r="R296" s="5" t="s">
        <v>2040</v>
      </c>
      <c r="S296" s="5" t="s">
        <v>2069</v>
      </c>
      <c r="T296" s="5" t="s">
        <v>2095</v>
      </c>
      <c r="U296" s="5" t="s">
        <v>2097</v>
      </c>
      <c r="V296" s="5">
        <v>4.5</v>
      </c>
      <c r="W296" s="5" t="str">
        <f>T296&amp;"_"&amp;U296</f>
        <v>North_External</v>
      </c>
      <c r="X296" s="5">
        <f>(D296 - E296)*24</f>
        <v>2.0000000000582077</v>
      </c>
      <c r="Y296" s="5">
        <f>IF(D296&lt;=E296, 1, 0)</f>
        <v>0</v>
      </c>
    </row>
    <row r="297" spans="1:25" x14ac:dyDescent="0.35">
      <c r="A297" s="5" t="s">
        <v>310</v>
      </c>
      <c r="B297" s="5">
        <f t="shared" si="20"/>
        <v>1</v>
      </c>
      <c r="C297" s="3">
        <v>45304.291666666664</v>
      </c>
      <c r="D297" s="5" t="s">
        <v>1322</v>
      </c>
      <c r="E297" s="5" t="s">
        <v>1320</v>
      </c>
      <c r="F297" t="s">
        <v>1310</v>
      </c>
      <c r="G297" s="5">
        <f t="shared" si="21"/>
        <v>12</v>
      </c>
      <c r="H297" s="5" t="str">
        <f t="shared" si="22"/>
        <v>Winter</v>
      </c>
      <c r="I297" s="5" t="s">
        <v>2029</v>
      </c>
      <c r="J297" s="5">
        <v>554</v>
      </c>
      <c r="K297" s="5">
        <v>2810</v>
      </c>
      <c r="L297" s="5">
        <f t="shared" si="23"/>
        <v>0.42268351383874847</v>
      </c>
      <c r="M297" s="5">
        <f t="shared" si="24"/>
        <v>2575</v>
      </c>
      <c r="N297" s="5">
        <v>235</v>
      </c>
      <c r="O297" s="5">
        <v>28</v>
      </c>
      <c r="P297" s="5" t="str">
        <f>IF(O297&lt;=0, "Invalid - ≤ 0", IF(O297&gt;50, "Invalid - &gt;50", "W Pass"))</f>
        <v>W Pass</v>
      </c>
      <c r="Q297" s="5" t="s">
        <v>2035</v>
      </c>
      <c r="R297" s="5" t="s">
        <v>2038</v>
      </c>
      <c r="S297" s="5" t="s">
        <v>2041</v>
      </c>
      <c r="T297" s="5" t="s">
        <v>2094</v>
      </c>
      <c r="U297" s="5" t="s">
        <v>2097</v>
      </c>
      <c r="V297" s="5">
        <v>3.8</v>
      </c>
      <c r="W297" s="5" t="str">
        <f>T297&amp;"_"&amp;U297</f>
        <v>Central_External</v>
      </c>
      <c r="X297" s="5">
        <f>(D297 - E297)*24</f>
        <v>1.9999999998835847</v>
      </c>
      <c r="Y297" s="5">
        <f>IF(D297&lt;=E297, 1, 0)</f>
        <v>0</v>
      </c>
    </row>
    <row r="298" spans="1:25" x14ac:dyDescent="0.35">
      <c r="A298" s="5" t="s">
        <v>311</v>
      </c>
      <c r="B298" s="5">
        <f t="shared" si="20"/>
        <v>1</v>
      </c>
      <c r="C298" s="3">
        <v>45304.333333333336</v>
      </c>
      <c r="D298" s="5" t="s">
        <v>1323</v>
      </c>
      <c r="E298" s="5" t="s">
        <v>1321</v>
      </c>
      <c r="F298" t="s">
        <v>1311</v>
      </c>
      <c r="G298" s="5">
        <f t="shared" si="21"/>
        <v>12</v>
      </c>
      <c r="H298" s="5" t="str">
        <f t="shared" si="22"/>
        <v>Winter</v>
      </c>
      <c r="I298" s="5" t="s">
        <v>2027</v>
      </c>
      <c r="J298" s="5">
        <v>317</v>
      </c>
      <c r="K298" s="5">
        <v>1052</v>
      </c>
      <c r="L298" s="5">
        <f t="shared" si="23"/>
        <v>0.27655099894847529</v>
      </c>
      <c r="M298" s="5">
        <f t="shared" si="24"/>
        <v>867</v>
      </c>
      <c r="N298" s="5">
        <v>185</v>
      </c>
      <c r="O298" s="5">
        <v>27</v>
      </c>
      <c r="P298" s="5" t="str">
        <f>IF(O298&lt;=0, "Invalid - ≤ 0", IF(O298&gt;50, "Invalid - &gt;50", "W Pass"))</f>
        <v>W Pass</v>
      </c>
      <c r="Q298" s="5" t="s">
        <v>2033</v>
      </c>
      <c r="R298" s="5" t="s">
        <v>2038</v>
      </c>
      <c r="S298" s="5" t="s">
        <v>2082</v>
      </c>
      <c r="T298" s="5" t="s">
        <v>2095</v>
      </c>
      <c r="U298" s="5" t="s">
        <v>2097</v>
      </c>
      <c r="V298" s="5">
        <v>4.7</v>
      </c>
      <c r="W298" s="5" t="str">
        <f>T298&amp;"_"&amp;U298</f>
        <v>North_External</v>
      </c>
      <c r="X298" s="5">
        <f>(D298 - E298)*24</f>
        <v>2.0000000000582077</v>
      </c>
      <c r="Y298" s="5">
        <f>IF(D298&lt;=E298, 1, 0)</f>
        <v>0</v>
      </c>
    </row>
    <row r="299" spans="1:25" x14ac:dyDescent="0.35">
      <c r="A299" s="5" t="s">
        <v>312</v>
      </c>
      <c r="B299" s="5">
        <f t="shared" si="20"/>
        <v>1</v>
      </c>
      <c r="C299" s="3">
        <v>45304.375</v>
      </c>
      <c r="D299" s="5" t="s">
        <v>1324</v>
      </c>
      <c r="E299" s="5" t="s">
        <v>1322</v>
      </c>
      <c r="F299" t="s">
        <v>1312</v>
      </c>
      <c r="G299" s="5">
        <f t="shared" si="21"/>
        <v>12</v>
      </c>
      <c r="H299" s="5" t="str">
        <f t="shared" si="22"/>
        <v>Winter</v>
      </c>
      <c r="I299" s="5" t="s">
        <v>2030</v>
      </c>
      <c r="J299" s="5">
        <v>744</v>
      </c>
      <c r="K299" s="5">
        <v>1976</v>
      </c>
      <c r="L299" s="5">
        <f t="shared" si="23"/>
        <v>0.22132616487455198</v>
      </c>
      <c r="M299" s="5">
        <f t="shared" si="24"/>
        <v>1832</v>
      </c>
      <c r="N299" s="5">
        <v>144</v>
      </c>
      <c r="O299" s="5">
        <v>10</v>
      </c>
      <c r="P299" s="5" t="str">
        <f>IF(O299&lt;=0, "Invalid - ≤ 0", IF(O299&gt;50, "Invalid - &gt;50", "W Pass"))</f>
        <v>W Pass</v>
      </c>
      <c r="Q299" s="5" t="s">
        <v>2034</v>
      </c>
      <c r="R299" s="5" t="s">
        <v>2040</v>
      </c>
      <c r="S299" s="5" t="s">
        <v>2065</v>
      </c>
      <c r="T299" s="5" t="s">
        <v>2091</v>
      </c>
      <c r="U299" s="5" t="s">
        <v>2096</v>
      </c>
      <c r="V299" s="5">
        <v>4.5</v>
      </c>
      <c r="W299" s="5" t="str">
        <f>T299&amp;"_"&amp;U299</f>
        <v>South_Internal</v>
      </c>
      <c r="X299" s="5">
        <f>(D299 - E299)*24</f>
        <v>2.0000000000582077</v>
      </c>
      <c r="Y299" s="5">
        <f>IF(D299&lt;=E299, 1, 0)</f>
        <v>0</v>
      </c>
    </row>
    <row r="300" spans="1:25" x14ac:dyDescent="0.35">
      <c r="A300" s="5" t="s">
        <v>313</v>
      </c>
      <c r="B300" s="5">
        <f t="shared" si="20"/>
        <v>1</v>
      </c>
      <c r="C300" s="3">
        <v>45304.416666666664</v>
      </c>
      <c r="D300" s="5" t="s">
        <v>1325</v>
      </c>
      <c r="E300" s="5" t="s">
        <v>1323</v>
      </c>
      <c r="F300" t="s">
        <v>1313</v>
      </c>
      <c r="G300" s="5">
        <f t="shared" si="21"/>
        <v>12</v>
      </c>
      <c r="H300" s="5" t="str">
        <f t="shared" si="22"/>
        <v>Winter</v>
      </c>
      <c r="I300" s="5" t="s">
        <v>2030</v>
      </c>
      <c r="J300" s="5">
        <v>876</v>
      </c>
      <c r="K300" s="5">
        <v>3936</v>
      </c>
      <c r="L300" s="5">
        <f t="shared" si="23"/>
        <v>0.37442922374429222</v>
      </c>
      <c r="M300" s="5">
        <f t="shared" si="24"/>
        <v>3638</v>
      </c>
      <c r="N300" s="5">
        <v>298</v>
      </c>
      <c r="O300" s="5">
        <v>10</v>
      </c>
      <c r="P300" s="5" t="str">
        <f>IF(O300&lt;=0, "Invalid - ≤ 0", IF(O300&gt;50, "Invalid - &gt;50", "W Pass"))</f>
        <v>W Pass</v>
      </c>
      <c r="Q300" s="5" t="s">
        <v>2033</v>
      </c>
      <c r="R300" s="5" t="s">
        <v>2037</v>
      </c>
      <c r="S300" s="5" t="s">
        <v>2062</v>
      </c>
      <c r="T300" s="5" t="s">
        <v>2094</v>
      </c>
      <c r="U300" s="5" t="s">
        <v>2096</v>
      </c>
      <c r="V300" s="5">
        <v>3.8</v>
      </c>
      <c r="W300" s="5" t="str">
        <f>T300&amp;"_"&amp;U300</f>
        <v>Central_Internal</v>
      </c>
      <c r="X300" s="5">
        <f>(D300 - E300)*24</f>
        <v>1.9999999998835847</v>
      </c>
      <c r="Y300" s="5">
        <f>IF(D300&lt;=E300, 1, 0)</f>
        <v>0</v>
      </c>
    </row>
    <row r="301" spans="1:25" x14ac:dyDescent="0.35">
      <c r="A301" s="5" t="s">
        <v>314</v>
      </c>
      <c r="B301" s="5">
        <f t="shared" si="20"/>
        <v>1</v>
      </c>
      <c r="C301" s="3">
        <v>45304.458333333336</v>
      </c>
      <c r="D301" s="5" t="s">
        <v>1326</v>
      </c>
      <c r="E301" s="5" t="s">
        <v>1324</v>
      </c>
      <c r="F301" t="s">
        <v>1314</v>
      </c>
      <c r="G301" s="5">
        <f t="shared" si="21"/>
        <v>12</v>
      </c>
      <c r="H301" s="5" t="str">
        <f t="shared" si="22"/>
        <v>Winter</v>
      </c>
      <c r="I301" s="5" t="s">
        <v>2028</v>
      </c>
      <c r="J301" s="5">
        <v>395</v>
      </c>
      <c r="K301" s="5">
        <v>1330</v>
      </c>
      <c r="L301" s="5">
        <f t="shared" si="23"/>
        <v>0.28059071729957807</v>
      </c>
      <c r="M301" s="5">
        <f t="shared" si="24"/>
        <v>1253</v>
      </c>
      <c r="N301" s="5">
        <v>77</v>
      </c>
      <c r="O301" s="5">
        <v>29</v>
      </c>
      <c r="P301" s="5" t="str">
        <f>IF(O301&lt;=0, "Invalid - ≤ 0", IF(O301&gt;50, "Invalid - &gt;50", "W Pass"))</f>
        <v>W Pass</v>
      </c>
      <c r="Q301" s="5" t="s">
        <v>2033</v>
      </c>
      <c r="R301" s="5" t="s">
        <v>2038</v>
      </c>
      <c r="S301" s="5" t="s">
        <v>2060</v>
      </c>
      <c r="T301" s="5" t="s">
        <v>2095</v>
      </c>
      <c r="U301" s="5" t="s">
        <v>2097</v>
      </c>
      <c r="V301" s="5">
        <v>0</v>
      </c>
      <c r="W301" s="5" t="str">
        <f>T301&amp;"_"&amp;U301</f>
        <v>North_External</v>
      </c>
      <c r="X301" s="5">
        <f>(D301 - E301)*24</f>
        <v>2.0000000000582077</v>
      </c>
      <c r="Y301" s="5">
        <f>IF(D301&lt;=E301, 1, 0)</f>
        <v>0</v>
      </c>
    </row>
    <row r="302" spans="1:25" x14ac:dyDescent="0.35">
      <c r="A302" s="5" t="s">
        <v>315</v>
      </c>
      <c r="B302" s="5">
        <f t="shared" si="20"/>
        <v>1</v>
      </c>
      <c r="C302" s="3">
        <v>45304.5</v>
      </c>
      <c r="D302" s="5" t="s">
        <v>1327</v>
      </c>
      <c r="E302" s="5" t="s">
        <v>1325</v>
      </c>
      <c r="F302" t="s">
        <v>1315</v>
      </c>
      <c r="G302" s="5">
        <f t="shared" si="21"/>
        <v>12</v>
      </c>
      <c r="H302" s="5" t="str">
        <f t="shared" si="22"/>
        <v>Winter</v>
      </c>
      <c r="I302" s="5" t="s">
        <v>2031</v>
      </c>
      <c r="J302" s="5">
        <v>495</v>
      </c>
      <c r="K302" s="5">
        <v>4638</v>
      </c>
      <c r="L302" s="5">
        <f t="shared" si="23"/>
        <v>0.78080808080808084</v>
      </c>
      <c r="M302" s="5">
        <f t="shared" si="24"/>
        <v>4381</v>
      </c>
      <c r="N302" s="5">
        <v>257</v>
      </c>
      <c r="O302" s="5">
        <v>9</v>
      </c>
      <c r="P302" s="5" t="str">
        <f>IF(O302&lt;=0, "Invalid - ≤ 0", IF(O302&gt;50, "Invalid - &gt;50", "W Pass"))</f>
        <v>W Pass</v>
      </c>
      <c r="Q302" s="5" t="s">
        <v>2035</v>
      </c>
      <c r="R302" s="5" t="s">
        <v>2037</v>
      </c>
      <c r="S302" s="5" t="s">
        <v>2063</v>
      </c>
      <c r="T302" s="5" t="s">
        <v>2094</v>
      </c>
      <c r="U302" s="5" t="s">
        <v>2096</v>
      </c>
      <c r="V302" s="5">
        <v>4.2</v>
      </c>
      <c r="W302" s="5" t="str">
        <f>T302&amp;"_"&amp;U302</f>
        <v>Central_Internal</v>
      </c>
      <c r="X302" s="5">
        <f>(D302 - E302)*24</f>
        <v>2.0000000000582077</v>
      </c>
      <c r="Y302" s="5">
        <f>IF(D302&lt;=E302, 1, 0)</f>
        <v>0</v>
      </c>
    </row>
    <row r="303" spans="1:25" x14ac:dyDescent="0.35">
      <c r="A303" s="5" t="s">
        <v>316</v>
      </c>
      <c r="B303" s="5">
        <f t="shared" si="20"/>
        <v>1</v>
      </c>
      <c r="C303" s="3">
        <v>45304.541666666664</v>
      </c>
      <c r="D303" s="5" t="s">
        <v>1328</v>
      </c>
      <c r="E303" s="5" t="s">
        <v>1326</v>
      </c>
      <c r="F303" t="s">
        <v>1316</v>
      </c>
      <c r="G303" s="5">
        <f t="shared" si="21"/>
        <v>12</v>
      </c>
      <c r="H303" s="5" t="str">
        <f t="shared" si="22"/>
        <v>Winter</v>
      </c>
      <c r="I303" s="5" t="s">
        <v>2032</v>
      </c>
      <c r="J303" s="5">
        <v>778</v>
      </c>
      <c r="K303" s="5">
        <v>1288</v>
      </c>
      <c r="L303" s="5">
        <f t="shared" si="23"/>
        <v>0.13796058269065981</v>
      </c>
      <c r="M303" s="5">
        <f t="shared" si="24"/>
        <v>904</v>
      </c>
      <c r="N303" s="5">
        <v>384</v>
      </c>
      <c r="O303" s="5">
        <v>4</v>
      </c>
      <c r="P303" s="5" t="str">
        <f>IF(O303&lt;=0, "Invalid - ≤ 0", IF(O303&gt;50, "Invalid - &gt;50", "W Pass"))</f>
        <v>W Pass</v>
      </c>
      <c r="Q303" s="5" t="s">
        <v>2036</v>
      </c>
      <c r="R303" s="5" t="s">
        <v>2037</v>
      </c>
      <c r="S303" s="5" t="s">
        <v>2044</v>
      </c>
      <c r="T303" s="5" t="s">
        <v>2091</v>
      </c>
      <c r="U303" s="5" t="s">
        <v>2097</v>
      </c>
      <c r="V303" s="5">
        <v>0</v>
      </c>
      <c r="W303" s="5" t="str">
        <f>T303&amp;"_"&amp;U303</f>
        <v>South_External</v>
      </c>
      <c r="X303" s="5">
        <f>(D303 - E303)*24</f>
        <v>1.9999999998835847</v>
      </c>
      <c r="Y303" s="5">
        <f>IF(D303&lt;=E303, 1, 0)</f>
        <v>0</v>
      </c>
    </row>
    <row r="304" spans="1:25" x14ac:dyDescent="0.35">
      <c r="A304" s="5" t="s">
        <v>317</v>
      </c>
      <c r="B304" s="5">
        <f t="shared" si="20"/>
        <v>1</v>
      </c>
      <c r="C304" s="3">
        <v>45304.583333333336</v>
      </c>
      <c r="D304" s="5" t="s">
        <v>1329</v>
      </c>
      <c r="E304" s="5" t="s">
        <v>1327</v>
      </c>
      <c r="F304" t="s">
        <v>1317</v>
      </c>
      <c r="G304" s="5">
        <f t="shared" si="21"/>
        <v>12</v>
      </c>
      <c r="H304" s="5" t="str">
        <f t="shared" si="22"/>
        <v>Winter</v>
      </c>
      <c r="I304" s="5" t="s">
        <v>2028</v>
      </c>
      <c r="J304" s="5">
        <v>623</v>
      </c>
      <c r="K304" s="5">
        <v>4042</v>
      </c>
      <c r="L304" s="5">
        <f t="shared" si="23"/>
        <v>0.54066345639379343</v>
      </c>
      <c r="M304" s="5">
        <f t="shared" si="24"/>
        <v>3585</v>
      </c>
      <c r="N304" s="5">
        <v>457</v>
      </c>
      <c r="O304" s="5">
        <v>28</v>
      </c>
      <c r="P304" s="5" t="str">
        <f>IF(O304&lt;=0, "Invalid - ≤ 0", IF(O304&gt;50, "Invalid - &gt;50", "W Pass"))</f>
        <v>W Pass</v>
      </c>
      <c r="Q304" s="5" t="s">
        <v>2035</v>
      </c>
      <c r="R304" s="5" t="s">
        <v>2040</v>
      </c>
      <c r="S304" s="5" t="s">
        <v>2078</v>
      </c>
      <c r="T304" s="5" t="s">
        <v>2093</v>
      </c>
      <c r="U304" s="5" t="s">
        <v>2096</v>
      </c>
      <c r="V304" s="5">
        <v>0</v>
      </c>
      <c r="W304" s="5" t="str">
        <f>T304&amp;"_"&amp;U304</f>
        <v>East_Internal</v>
      </c>
      <c r="X304" s="5">
        <f>(D304 - E304)*24</f>
        <v>2.0000000000582077</v>
      </c>
      <c r="Y304" s="5">
        <f>IF(D304&lt;=E304, 1, 0)</f>
        <v>0</v>
      </c>
    </row>
    <row r="305" spans="1:25" x14ac:dyDescent="0.35">
      <c r="A305" s="5" t="s">
        <v>318</v>
      </c>
      <c r="B305" s="5">
        <f t="shared" si="20"/>
        <v>1</v>
      </c>
      <c r="C305" s="3">
        <v>45304.625</v>
      </c>
      <c r="D305" s="5" t="s">
        <v>1330</v>
      </c>
      <c r="E305" s="5" t="s">
        <v>1328</v>
      </c>
      <c r="F305" t="s">
        <v>1318</v>
      </c>
      <c r="G305" s="5">
        <f t="shared" si="21"/>
        <v>12</v>
      </c>
      <c r="H305" s="5" t="str">
        <f t="shared" si="22"/>
        <v>Winter</v>
      </c>
      <c r="I305" s="5" t="s">
        <v>2028</v>
      </c>
      <c r="J305" s="5">
        <v>478</v>
      </c>
      <c r="K305" s="5">
        <v>1938</v>
      </c>
      <c r="L305" s="5">
        <f t="shared" si="23"/>
        <v>0.33786610878661089</v>
      </c>
      <c r="M305" s="5">
        <f t="shared" si="24"/>
        <v>1700</v>
      </c>
      <c r="N305" s="5">
        <v>238</v>
      </c>
      <c r="O305" s="5">
        <v>16</v>
      </c>
      <c r="P305" s="5" t="str">
        <f>IF(O305&lt;=0, "Invalid - ≤ 0", IF(O305&gt;50, "Invalid - &gt;50", "W Pass"))</f>
        <v>W Pass</v>
      </c>
      <c r="Q305" s="5" t="s">
        <v>2033</v>
      </c>
      <c r="R305" s="5" t="s">
        <v>2037</v>
      </c>
      <c r="S305" s="5" t="s">
        <v>2068</v>
      </c>
      <c r="T305" s="5" t="s">
        <v>2094</v>
      </c>
      <c r="U305" s="5" t="s">
        <v>2096</v>
      </c>
      <c r="V305" s="5">
        <v>3.8</v>
      </c>
      <c r="W305" s="5" t="str">
        <f>T305&amp;"_"&amp;U305</f>
        <v>Central_Internal</v>
      </c>
      <c r="X305" s="5">
        <f>(D305 - E305)*24</f>
        <v>2.0000000000582077</v>
      </c>
      <c r="Y305" s="5">
        <f>IF(D305&lt;=E305, 1, 0)</f>
        <v>0</v>
      </c>
    </row>
    <row r="306" spans="1:25" x14ac:dyDescent="0.35">
      <c r="A306" s="5" t="s">
        <v>319</v>
      </c>
      <c r="B306" s="5">
        <f t="shared" si="20"/>
        <v>1</v>
      </c>
      <c r="C306" s="3">
        <v>45304.666666666664</v>
      </c>
      <c r="D306" s="5" t="s">
        <v>1331</v>
      </c>
      <c r="E306" s="5" t="s">
        <v>1329</v>
      </c>
      <c r="F306" t="s">
        <v>1319</v>
      </c>
      <c r="G306" s="5">
        <f t="shared" si="21"/>
        <v>12</v>
      </c>
      <c r="H306" s="5" t="str">
        <f t="shared" si="22"/>
        <v>Winter</v>
      </c>
      <c r="I306" s="5" t="s">
        <v>2029</v>
      </c>
      <c r="J306" s="5">
        <v>853</v>
      </c>
      <c r="K306" s="5">
        <v>3982</v>
      </c>
      <c r="L306" s="5">
        <f t="shared" si="23"/>
        <v>0.38901914810472843</v>
      </c>
      <c r="M306" s="5">
        <f t="shared" si="24"/>
        <v>3821</v>
      </c>
      <c r="N306" s="5">
        <v>161</v>
      </c>
      <c r="O306" s="5">
        <v>7</v>
      </c>
      <c r="P306" s="5" t="str">
        <f>IF(O306&lt;=0, "Invalid - ≤ 0", IF(O306&gt;50, "Invalid - &gt;50", "W Pass"))</f>
        <v>W Pass</v>
      </c>
      <c r="Q306" s="5" t="s">
        <v>2033</v>
      </c>
      <c r="R306" s="5" t="s">
        <v>2040</v>
      </c>
      <c r="S306" s="5" t="s">
        <v>2077</v>
      </c>
      <c r="T306" s="5" t="s">
        <v>2094</v>
      </c>
      <c r="U306" s="5" t="s">
        <v>2096</v>
      </c>
      <c r="V306" s="5">
        <v>0</v>
      </c>
      <c r="W306" s="5" t="str">
        <f>T306&amp;"_"&amp;U306</f>
        <v>Central_Internal</v>
      </c>
      <c r="X306" s="5">
        <f>(D306 - E306)*24</f>
        <v>1.9999999998835847</v>
      </c>
      <c r="Y306" s="5">
        <f>IF(D306&lt;=E306, 1, 0)</f>
        <v>0</v>
      </c>
    </row>
    <row r="307" spans="1:25" x14ac:dyDescent="0.35">
      <c r="A307" s="5" t="s">
        <v>320</v>
      </c>
      <c r="B307" s="5">
        <f t="shared" si="20"/>
        <v>1</v>
      </c>
      <c r="C307" s="3">
        <v>45304.708333333336</v>
      </c>
      <c r="D307" s="5" t="s">
        <v>1332</v>
      </c>
      <c r="E307" s="5" t="s">
        <v>1330</v>
      </c>
      <c r="F307" t="s">
        <v>1320</v>
      </c>
      <c r="G307" s="5">
        <f t="shared" si="21"/>
        <v>12</v>
      </c>
      <c r="H307" s="5" t="str">
        <f t="shared" si="22"/>
        <v>Winter</v>
      </c>
      <c r="I307" s="5" t="s">
        <v>2027</v>
      </c>
      <c r="J307" s="5">
        <v>905</v>
      </c>
      <c r="K307" s="5">
        <v>4980</v>
      </c>
      <c r="L307" s="5">
        <f t="shared" si="23"/>
        <v>0.4585635359116022</v>
      </c>
      <c r="M307" s="5">
        <f t="shared" si="24"/>
        <v>4261</v>
      </c>
      <c r="N307" s="5">
        <v>719</v>
      </c>
      <c r="O307" s="5">
        <v>17</v>
      </c>
      <c r="P307" s="5" t="str">
        <f>IF(O307&lt;=0, "Invalid - ≤ 0", IF(O307&gt;50, "Invalid - &gt;50", "W Pass"))</f>
        <v>W Pass</v>
      </c>
      <c r="Q307" s="5" t="s">
        <v>2033</v>
      </c>
      <c r="R307" s="5" t="s">
        <v>2039</v>
      </c>
      <c r="S307" s="5" t="s">
        <v>2072</v>
      </c>
      <c r="T307" s="5" t="s">
        <v>2092</v>
      </c>
      <c r="U307" s="5" t="s">
        <v>2097</v>
      </c>
      <c r="V307" s="5">
        <v>4.5</v>
      </c>
      <c r="W307" s="5" t="str">
        <f>T307&amp;"_"&amp;U307</f>
        <v>West_External</v>
      </c>
      <c r="X307" s="5">
        <f>(D307 - E307)*24</f>
        <v>2.0000000000582077</v>
      </c>
      <c r="Y307" s="5">
        <f>IF(D307&lt;=E307, 1, 0)</f>
        <v>0</v>
      </c>
    </row>
    <row r="308" spans="1:25" x14ac:dyDescent="0.35">
      <c r="A308" s="5" t="s">
        <v>321</v>
      </c>
      <c r="B308" s="5">
        <f t="shared" si="20"/>
        <v>1</v>
      </c>
      <c r="C308" s="3">
        <v>45304.75</v>
      </c>
      <c r="D308" s="5" t="s">
        <v>1333</v>
      </c>
      <c r="E308" s="5" t="s">
        <v>1331</v>
      </c>
      <c r="F308" t="s">
        <v>1321</v>
      </c>
      <c r="G308" s="5">
        <f t="shared" si="21"/>
        <v>12</v>
      </c>
      <c r="H308" s="5" t="str">
        <f t="shared" si="22"/>
        <v>Winter</v>
      </c>
      <c r="I308" s="5" t="s">
        <v>2027</v>
      </c>
      <c r="J308" s="5">
        <v>563</v>
      </c>
      <c r="K308" s="5">
        <v>1787</v>
      </c>
      <c r="L308" s="5">
        <f t="shared" si="23"/>
        <v>0.26450562462995858</v>
      </c>
      <c r="M308" s="5">
        <f t="shared" si="24"/>
        <v>1267</v>
      </c>
      <c r="N308" s="5">
        <v>520</v>
      </c>
      <c r="O308" s="5">
        <v>28</v>
      </c>
      <c r="P308" s="5" t="str">
        <f>IF(O308&lt;=0, "Invalid - ≤ 0", IF(O308&gt;50, "Invalid - &gt;50", "W Pass"))</f>
        <v>W Pass</v>
      </c>
      <c r="Q308" s="5" t="s">
        <v>2034</v>
      </c>
      <c r="R308" s="5" t="s">
        <v>2040</v>
      </c>
      <c r="S308" s="5" t="s">
        <v>2063</v>
      </c>
      <c r="T308" s="5" t="s">
        <v>2091</v>
      </c>
      <c r="U308" s="5" t="s">
        <v>2096</v>
      </c>
      <c r="V308" s="5">
        <v>4.7</v>
      </c>
      <c r="W308" s="5" t="str">
        <f>T308&amp;"_"&amp;U308</f>
        <v>South_Internal</v>
      </c>
      <c r="X308" s="5">
        <f>(D308 - E308)*24</f>
        <v>2.0000000000582077</v>
      </c>
      <c r="Y308" s="5">
        <f>IF(D308&lt;=E308, 1, 0)</f>
        <v>0</v>
      </c>
    </row>
    <row r="309" spans="1:25" x14ac:dyDescent="0.35">
      <c r="A309" s="5" t="s">
        <v>322</v>
      </c>
      <c r="B309" s="5">
        <f t="shared" si="20"/>
        <v>1</v>
      </c>
      <c r="C309" s="3">
        <v>45304.791666666664</v>
      </c>
      <c r="D309" s="5" t="s">
        <v>1334</v>
      </c>
      <c r="E309" s="5" t="s">
        <v>1332</v>
      </c>
      <c r="F309" t="s">
        <v>1322</v>
      </c>
      <c r="G309" s="5">
        <f t="shared" si="21"/>
        <v>12</v>
      </c>
      <c r="H309" s="5" t="str">
        <f t="shared" si="22"/>
        <v>Winter</v>
      </c>
      <c r="I309" s="5" t="s">
        <v>2028</v>
      </c>
      <c r="J309" s="5">
        <v>933</v>
      </c>
      <c r="K309" s="5">
        <v>4944</v>
      </c>
      <c r="L309" s="5">
        <f t="shared" si="23"/>
        <v>0.44158628081457663</v>
      </c>
      <c r="M309" s="5">
        <f t="shared" si="24"/>
        <v>4297</v>
      </c>
      <c r="N309" s="5">
        <v>647</v>
      </c>
      <c r="O309" s="5">
        <v>3</v>
      </c>
      <c r="P309" s="5" t="str">
        <f>IF(O309&lt;=0, "Invalid - ≤ 0", IF(O309&gt;50, "Invalid - &gt;50", "W Pass"))</f>
        <v>W Pass</v>
      </c>
      <c r="Q309" s="5" t="s">
        <v>2035</v>
      </c>
      <c r="R309" s="5" t="s">
        <v>2037</v>
      </c>
      <c r="S309" s="5" t="s">
        <v>2076</v>
      </c>
      <c r="T309" s="5" t="s">
        <v>2093</v>
      </c>
      <c r="U309" s="5" t="s">
        <v>2097</v>
      </c>
      <c r="V309" s="5">
        <v>0</v>
      </c>
      <c r="W309" s="5" t="str">
        <f>T309&amp;"_"&amp;U309</f>
        <v>East_External</v>
      </c>
      <c r="X309" s="5">
        <f>(D309 - E309)*24</f>
        <v>1.9999999998835847</v>
      </c>
      <c r="Y309" s="5">
        <f>IF(D309&lt;=E309, 1, 0)</f>
        <v>0</v>
      </c>
    </row>
    <row r="310" spans="1:25" x14ac:dyDescent="0.35">
      <c r="A310" s="5" t="s">
        <v>323</v>
      </c>
      <c r="B310" s="5">
        <f t="shared" si="20"/>
        <v>1</v>
      </c>
      <c r="C310" s="3">
        <v>45304.833333333336</v>
      </c>
      <c r="D310" s="5" t="s">
        <v>1335</v>
      </c>
      <c r="E310" s="5" t="s">
        <v>1333</v>
      </c>
      <c r="F310" t="s">
        <v>1323</v>
      </c>
      <c r="G310" s="5">
        <f t="shared" si="21"/>
        <v>12</v>
      </c>
      <c r="H310" s="5" t="str">
        <f t="shared" si="22"/>
        <v>Winter</v>
      </c>
      <c r="I310" s="5" t="s">
        <v>2029</v>
      </c>
      <c r="J310" s="5">
        <v>327</v>
      </c>
      <c r="K310" s="5">
        <v>2645</v>
      </c>
      <c r="L310" s="5">
        <f t="shared" si="23"/>
        <v>0.67405708460754332</v>
      </c>
      <c r="M310" s="5">
        <f t="shared" si="24"/>
        <v>2021</v>
      </c>
      <c r="N310" s="5">
        <v>624</v>
      </c>
      <c r="O310" s="5">
        <v>11</v>
      </c>
      <c r="P310" s="5" t="str">
        <f>IF(O310&lt;=0, "Invalid - ≤ 0", IF(O310&gt;50, "Invalid - &gt;50", "W Pass"))</f>
        <v>W Pass</v>
      </c>
      <c r="Q310" s="5" t="s">
        <v>2035</v>
      </c>
      <c r="R310" s="5" t="s">
        <v>2040</v>
      </c>
      <c r="S310" s="5" t="s">
        <v>2076</v>
      </c>
      <c r="T310" s="5" t="s">
        <v>2095</v>
      </c>
      <c r="U310" s="5" t="s">
        <v>2096</v>
      </c>
      <c r="V310" s="5">
        <v>0</v>
      </c>
      <c r="W310" s="5" t="str">
        <f>T310&amp;"_"&amp;U310</f>
        <v>North_Internal</v>
      </c>
      <c r="X310" s="5">
        <f>(D310 - E310)*24</f>
        <v>2.0000000000582077</v>
      </c>
      <c r="Y310" s="5">
        <f>IF(D310&lt;=E310, 1, 0)</f>
        <v>0</v>
      </c>
    </row>
    <row r="311" spans="1:25" x14ac:dyDescent="0.35">
      <c r="A311" s="5" t="s">
        <v>324</v>
      </c>
      <c r="B311" s="5">
        <f t="shared" si="20"/>
        <v>1</v>
      </c>
      <c r="C311" s="3">
        <v>45304.875</v>
      </c>
      <c r="D311" s="5" t="s">
        <v>1336</v>
      </c>
      <c r="E311" s="5" t="s">
        <v>1334</v>
      </c>
      <c r="F311" t="s">
        <v>1324</v>
      </c>
      <c r="G311" s="5">
        <f t="shared" si="21"/>
        <v>12</v>
      </c>
      <c r="H311" s="5" t="str">
        <f t="shared" si="22"/>
        <v>Winter</v>
      </c>
      <c r="I311" s="5" t="s">
        <v>2027</v>
      </c>
      <c r="J311" s="5">
        <v>938</v>
      </c>
      <c r="K311" s="5">
        <v>4177</v>
      </c>
      <c r="L311" s="5">
        <f t="shared" si="23"/>
        <v>0.371090973702914</v>
      </c>
      <c r="M311" s="5">
        <f t="shared" si="24"/>
        <v>3964</v>
      </c>
      <c r="N311" s="5">
        <v>213</v>
      </c>
      <c r="O311" s="5">
        <v>29</v>
      </c>
      <c r="P311" s="5" t="str">
        <f>IF(O311&lt;=0, "Invalid - ≤ 0", IF(O311&gt;50, "Invalid - &gt;50", "W Pass"))</f>
        <v>W Pass</v>
      </c>
      <c r="Q311" s="5" t="s">
        <v>2035</v>
      </c>
      <c r="R311" s="5" t="s">
        <v>2037</v>
      </c>
      <c r="S311" s="5" t="s">
        <v>2090</v>
      </c>
      <c r="T311" s="5" t="s">
        <v>2094</v>
      </c>
      <c r="U311" s="5" t="s">
        <v>2097</v>
      </c>
      <c r="V311" s="5">
        <v>4</v>
      </c>
      <c r="W311" s="5" t="str">
        <f>T311&amp;"_"&amp;U311</f>
        <v>Central_External</v>
      </c>
      <c r="X311" s="5">
        <f>(D311 - E311)*24</f>
        <v>2.0000000000582077</v>
      </c>
      <c r="Y311" s="5">
        <f>IF(D311&lt;=E311, 1, 0)</f>
        <v>0</v>
      </c>
    </row>
    <row r="312" spans="1:25" x14ac:dyDescent="0.35">
      <c r="A312" s="5" t="s">
        <v>325</v>
      </c>
      <c r="B312" s="5">
        <f t="shared" si="20"/>
        <v>1</v>
      </c>
      <c r="C312" s="3">
        <v>45304.916666666664</v>
      </c>
      <c r="D312" s="5" t="s">
        <v>1337</v>
      </c>
      <c r="E312" s="5" t="s">
        <v>1335</v>
      </c>
      <c r="F312" t="s">
        <v>1325</v>
      </c>
      <c r="G312" s="5">
        <f t="shared" si="21"/>
        <v>12</v>
      </c>
      <c r="H312" s="5" t="str">
        <f t="shared" si="22"/>
        <v>Winter</v>
      </c>
      <c r="I312" s="5" t="s">
        <v>2027</v>
      </c>
      <c r="J312" s="5">
        <v>469</v>
      </c>
      <c r="K312" s="5">
        <v>4596</v>
      </c>
      <c r="L312" s="5">
        <f t="shared" si="23"/>
        <v>0.81663113006396593</v>
      </c>
      <c r="M312" s="5">
        <f t="shared" si="24"/>
        <v>4316</v>
      </c>
      <c r="N312" s="5">
        <v>280</v>
      </c>
      <c r="O312" s="5">
        <v>4</v>
      </c>
      <c r="P312" s="5" t="str">
        <f>IF(O312&lt;=0, "Invalid - ≤ 0", IF(O312&gt;50, "Invalid - &gt;50", "W Pass"))</f>
        <v>W Pass</v>
      </c>
      <c r="Q312" s="5" t="s">
        <v>2033</v>
      </c>
      <c r="R312" s="5" t="s">
        <v>2040</v>
      </c>
      <c r="S312" s="5" t="s">
        <v>2048</v>
      </c>
      <c r="T312" s="5" t="s">
        <v>2092</v>
      </c>
      <c r="U312" s="5" t="s">
        <v>2096</v>
      </c>
      <c r="V312" s="5">
        <v>0</v>
      </c>
      <c r="W312" s="5" t="str">
        <f>T312&amp;"_"&amp;U312</f>
        <v>West_Internal</v>
      </c>
      <c r="X312" s="5">
        <f>(D312 - E312)*24</f>
        <v>1.9999999998835847</v>
      </c>
      <c r="Y312" s="5">
        <f>IF(D312&lt;=E312, 1, 0)</f>
        <v>0</v>
      </c>
    </row>
    <row r="313" spans="1:25" x14ac:dyDescent="0.35">
      <c r="A313" s="5" t="s">
        <v>326</v>
      </c>
      <c r="B313" s="5">
        <f t="shared" si="20"/>
        <v>1</v>
      </c>
      <c r="C313" s="3">
        <v>45304.958333333336</v>
      </c>
      <c r="D313" s="5" t="s">
        <v>1338</v>
      </c>
      <c r="E313" s="5" t="s">
        <v>1336</v>
      </c>
      <c r="F313" t="s">
        <v>1326</v>
      </c>
      <c r="G313" s="5">
        <f t="shared" si="21"/>
        <v>12</v>
      </c>
      <c r="H313" s="5" t="str">
        <f t="shared" si="22"/>
        <v>Winter</v>
      </c>
      <c r="I313" s="5" t="s">
        <v>2032</v>
      </c>
      <c r="J313" s="5">
        <v>329</v>
      </c>
      <c r="K313" s="5">
        <v>587</v>
      </c>
      <c r="L313" s="5">
        <f t="shared" si="23"/>
        <v>0.14868287740628167</v>
      </c>
      <c r="M313" s="5">
        <f t="shared" si="24"/>
        <v>533</v>
      </c>
      <c r="N313" s="5">
        <v>54</v>
      </c>
      <c r="O313" s="5">
        <v>9</v>
      </c>
      <c r="P313" s="5" t="str">
        <f>IF(O313&lt;=0, "Invalid - ≤ 0", IF(O313&gt;50, "Invalid - &gt;50", "W Pass"))</f>
        <v>W Pass</v>
      </c>
      <c r="Q313" s="5" t="s">
        <v>2035</v>
      </c>
      <c r="R313" s="5" t="s">
        <v>2039</v>
      </c>
      <c r="S313" s="5" t="s">
        <v>2088</v>
      </c>
      <c r="T313" s="5" t="s">
        <v>2091</v>
      </c>
      <c r="U313" s="5" t="s">
        <v>2097</v>
      </c>
      <c r="V313" s="5">
        <v>4.5</v>
      </c>
      <c r="W313" s="5" t="str">
        <f>T313&amp;"_"&amp;U313</f>
        <v>South_External</v>
      </c>
      <c r="X313" s="5">
        <f>(D313 - E313)*24</f>
        <v>2.0000000000582077</v>
      </c>
      <c r="Y313" s="5">
        <f>IF(D313&lt;=E313, 1, 0)</f>
        <v>0</v>
      </c>
    </row>
    <row r="314" spans="1:25" x14ac:dyDescent="0.35">
      <c r="A314" s="5" t="s">
        <v>327</v>
      </c>
      <c r="B314" s="5">
        <f t="shared" si="20"/>
        <v>1</v>
      </c>
      <c r="C314" s="3">
        <v>45305</v>
      </c>
      <c r="D314" s="5" t="s">
        <v>1339</v>
      </c>
      <c r="E314" s="5" t="s">
        <v>1337</v>
      </c>
      <c r="F314" t="s">
        <v>1327</v>
      </c>
      <c r="G314" s="5">
        <f t="shared" si="21"/>
        <v>12</v>
      </c>
      <c r="H314" s="5" t="str">
        <f t="shared" si="22"/>
        <v>Winter</v>
      </c>
      <c r="I314" s="5" t="s">
        <v>2030</v>
      </c>
      <c r="J314" s="5">
        <v>222</v>
      </c>
      <c r="K314" s="5">
        <v>869</v>
      </c>
      <c r="L314" s="5">
        <f t="shared" si="23"/>
        <v>0.32620120120120122</v>
      </c>
      <c r="M314" s="5">
        <f t="shared" si="24"/>
        <v>153</v>
      </c>
      <c r="N314" s="5">
        <v>716</v>
      </c>
      <c r="O314" s="5">
        <v>20</v>
      </c>
      <c r="P314" s="5" t="str">
        <f>IF(O314&lt;=0, "Invalid - ≤ 0", IF(O314&gt;50, "Invalid - &gt;50", "W Pass"))</f>
        <v>W Pass</v>
      </c>
      <c r="Q314" s="5" t="s">
        <v>2033</v>
      </c>
      <c r="R314" s="5" t="s">
        <v>2040</v>
      </c>
      <c r="S314" s="5" t="s">
        <v>2062</v>
      </c>
      <c r="T314" s="5" t="s">
        <v>2095</v>
      </c>
      <c r="U314" s="5" t="s">
        <v>2097</v>
      </c>
      <c r="V314" s="5">
        <v>4</v>
      </c>
      <c r="W314" s="5" t="str">
        <f>T314&amp;"_"&amp;U314</f>
        <v>North_External</v>
      </c>
      <c r="X314" s="5">
        <f>(D314 - E314)*24</f>
        <v>2.0000000000582077</v>
      </c>
      <c r="Y314" s="5">
        <f>IF(D314&lt;=E314, 1, 0)</f>
        <v>0</v>
      </c>
    </row>
    <row r="315" spans="1:25" x14ac:dyDescent="0.35">
      <c r="A315" s="5" t="s">
        <v>328</v>
      </c>
      <c r="B315" s="5">
        <f t="shared" si="20"/>
        <v>1</v>
      </c>
      <c r="C315" s="3">
        <v>45305.041666666664</v>
      </c>
      <c r="D315" s="5" t="s">
        <v>1340</v>
      </c>
      <c r="E315" s="5" t="s">
        <v>1338</v>
      </c>
      <c r="F315" t="s">
        <v>1328</v>
      </c>
      <c r="G315" s="5">
        <f t="shared" si="21"/>
        <v>12</v>
      </c>
      <c r="H315" s="5" t="str">
        <f t="shared" si="22"/>
        <v>Winter</v>
      </c>
      <c r="I315" s="5" t="s">
        <v>2030</v>
      </c>
      <c r="J315" s="5">
        <v>909</v>
      </c>
      <c r="K315" s="5">
        <v>1033</v>
      </c>
      <c r="L315" s="5">
        <f t="shared" si="23"/>
        <v>9.4701136780344697E-2</v>
      </c>
      <c r="M315" s="5">
        <f t="shared" si="24"/>
        <v>246</v>
      </c>
      <c r="N315" s="5">
        <v>787</v>
      </c>
      <c r="O315" s="5">
        <v>12</v>
      </c>
      <c r="P315" s="5" t="str">
        <f>IF(O315&lt;=0, "Invalid - ≤ 0", IF(O315&gt;50, "Invalid - &gt;50", "W Pass"))</f>
        <v>W Pass</v>
      </c>
      <c r="Q315" s="5" t="s">
        <v>2033</v>
      </c>
      <c r="R315" s="5" t="s">
        <v>2038</v>
      </c>
      <c r="S315" s="5" t="s">
        <v>2067</v>
      </c>
      <c r="T315" s="5" t="s">
        <v>2091</v>
      </c>
      <c r="U315" s="5" t="s">
        <v>2097</v>
      </c>
      <c r="V315" s="5">
        <v>4.7</v>
      </c>
      <c r="W315" s="5" t="str">
        <f>T315&amp;"_"&amp;U315</f>
        <v>South_External</v>
      </c>
      <c r="X315" s="5">
        <f>(D315 - E315)*24</f>
        <v>1.9999999998835847</v>
      </c>
      <c r="Y315" s="5">
        <f>IF(D315&lt;=E315, 1, 0)</f>
        <v>0</v>
      </c>
    </row>
    <row r="316" spans="1:25" x14ac:dyDescent="0.35">
      <c r="A316" s="5" t="s">
        <v>329</v>
      </c>
      <c r="B316" s="5">
        <f t="shared" si="20"/>
        <v>1</v>
      </c>
      <c r="C316" s="3">
        <v>45305.083333333336</v>
      </c>
      <c r="D316" s="5" t="s">
        <v>1341</v>
      </c>
      <c r="E316" s="5" t="s">
        <v>1339</v>
      </c>
      <c r="F316" t="s">
        <v>1329</v>
      </c>
      <c r="G316" s="5">
        <f t="shared" si="21"/>
        <v>12</v>
      </c>
      <c r="H316" s="5" t="str">
        <f t="shared" si="22"/>
        <v>Winter</v>
      </c>
      <c r="I316" s="5" t="s">
        <v>2029</v>
      </c>
      <c r="J316" s="5">
        <v>926</v>
      </c>
      <c r="K316" s="5">
        <v>1884</v>
      </c>
      <c r="L316" s="5">
        <f t="shared" si="23"/>
        <v>0.16954643628509719</v>
      </c>
      <c r="M316" s="5">
        <f t="shared" si="24"/>
        <v>1332</v>
      </c>
      <c r="N316" s="5">
        <v>552</v>
      </c>
      <c r="O316" s="5">
        <v>23</v>
      </c>
      <c r="P316" s="5" t="str">
        <f>IF(O316&lt;=0, "Invalid - ≤ 0", IF(O316&gt;50, "Invalid - &gt;50", "W Pass"))</f>
        <v>W Pass</v>
      </c>
      <c r="Q316" s="5" t="s">
        <v>2036</v>
      </c>
      <c r="R316" s="5" t="s">
        <v>2040</v>
      </c>
      <c r="S316" s="5" t="s">
        <v>2089</v>
      </c>
      <c r="T316" s="5" t="s">
        <v>2091</v>
      </c>
      <c r="U316" s="5" t="s">
        <v>2097</v>
      </c>
      <c r="V316" s="5">
        <v>4.7</v>
      </c>
      <c r="W316" s="5" t="str">
        <f>T316&amp;"_"&amp;U316</f>
        <v>South_External</v>
      </c>
      <c r="X316" s="5">
        <f>(D316 - E316)*24</f>
        <v>2.0000000000582077</v>
      </c>
      <c r="Y316" s="5">
        <f>IF(D316&lt;=E316, 1, 0)</f>
        <v>0</v>
      </c>
    </row>
    <row r="317" spans="1:25" x14ac:dyDescent="0.35">
      <c r="A317" s="5" t="s">
        <v>330</v>
      </c>
      <c r="B317" s="5">
        <f t="shared" si="20"/>
        <v>1</v>
      </c>
      <c r="C317" s="3">
        <v>45305.125</v>
      </c>
      <c r="D317" s="5" t="s">
        <v>1342</v>
      </c>
      <c r="E317" s="5" t="s">
        <v>1340</v>
      </c>
      <c r="F317" t="s">
        <v>1330</v>
      </c>
      <c r="G317" s="5">
        <f t="shared" si="21"/>
        <v>12</v>
      </c>
      <c r="H317" s="5" t="str">
        <f t="shared" si="22"/>
        <v>Winter</v>
      </c>
      <c r="I317" s="5" t="s">
        <v>2029</v>
      </c>
      <c r="J317" s="5">
        <v>579</v>
      </c>
      <c r="K317" s="5">
        <v>779</v>
      </c>
      <c r="L317" s="5">
        <f t="shared" si="23"/>
        <v>0.11211859527921704</v>
      </c>
      <c r="M317" s="5">
        <f t="shared" si="24"/>
        <v>701</v>
      </c>
      <c r="N317" s="5">
        <v>78</v>
      </c>
      <c r="O317" s="5">
        <v>16</v>
      </c>
      <c r="P317" s="5" t="str">
        <f>IF(O317&lt;=0, "Invalid - ≤ 0", IF(O317&gt;50, "Invalid - &gt;50", "W Pass"))</f>
        <v>W Pass</v>
      </c>
      <c r="Q317" s="5" t="s">
        <v>2033</v>
      </c>
      <c r="R317" s="5" t="s">
        <v>2037</v>
      </c>
      <c r="S317" s="5" t="s">
        <v>2055</v>
      </c>
      <c r="T317" s="5" t="s">
        <v>2092</v>
      </c>
      <c r="U317" s="5" t="s">
        <v>2097</v>
      </c>
      <c r="V317" s="5">
        <v>4.5</v>
      </c>
      <c r="W317" s="5" t="str">
        <f>T317&amp;"_"&amp;U317</f>
        <v>West_External</v>
      </c>
      <c r="X317" s="5">
        <f>(D317 - E317)*24</f>
        <v>2.0000000000582077</v>
      </c>
      <c r="Y317" s="5">
        <f>IF(D317&lt;=E317, 1, 0)</f>
        <v>0</v>
      </c>
    </row>
    <row r="318" spans="1:25" x14ac:dyDescent="0.35">
      <c r="A318" s="5" t="s">
        <v>331</v>
      </c>
      <c r="B318" s="5">
        <f t="shared" si="20"/>
        <v>1</v>
      </c>
      <c r="C318" s="3">
        <v>45305.166666666664</v>
      </c>
      <c r="D318" s="5" t="s">
        <v>1343</v>
      </c>
      <c r="E318" s="5" t="s">
        <v>1341</v>
      </c>
      <c r="F318" t="s">
        <v>1331</v>
      </c>
      <c r="G318" s="5">
        <f t="shared" si="21"/>
        <v>12</v>
      </c>
      <c r="H318" s="5" t="str">
        <f t="shared" si="22"/>
        <v>Winter</v>
      </c>
      <c r="I318" s="5" t="s">
        <v>2030</v>
      </c>
      <c r="J318" s="5">
        <v>730</v>
      </c>
      <c r="K318" s="5">
        <v>3421</v>
      </c>
      <c r="L318" s="5">
        <f t="shared" si="23"/>
        <v>0.39052511415525115</v>
      </c>
      <c r="M318" s="5">
        <f t="shared" si="24"/>
        <v>2945</v>
      </c>
      <c r="N318" s="5">
        <v>476</v>
      </c>
      <c r="O318" s="5">
        <v>15</v>
      </c>
      <c r="P318" s="5" t="str">
        <f>IF(O318&lt;=0, "Invalid - ≤ 0", IF(O318&gt;50, "Invalid - &gt;50", "W Pass"))</f>
        <v>W Pass</v>
      </c>
      <c r="Q318" s="5" t="s">
        <v>2034</v>
      </c>
      <c r="R318" s="5" t="s">
        <v>2038</v>
      </c>
      <c r="S318" s="5" t="s">
        <v>2059</v>
      </c>
      <c r="T318" s="5" t="s">
        <v>2091</v>
      </c>
      <c r="U318" s="5" t="s">
        <v>2097</v>
      </c>
      <c r="V318" s="5">
        <v>0</v>
      </c>
      <c r="W318" s="5" t="str">
        <f>T318&amp;"_"&amp;U318</f>
        <v>South_External</v>
      </c>
      <c r="X318" s="5">
        <f>(D318 - E318)*24</f>
        <v>1.9999999998835847</v>
      </c>
      <c r="Y318" s="5">
        <f>IF(D318&lt;=E318, 1, 0)</f>
        <v>0</v>
      </c>
    </row>
    <row r="319" spans="1:25" x14ac:dyDescent="0.35">
      <c r="A319" s="5" t="s">
        <v>332</v>
      </c>
      <c r="B319" s="5">
        <f t="shared" si="20"/>
        <v>1</v>
      </c>
      <c r="C319" s="3">
        <v>45305.208333333336</v>
      </c>
      <c r="D319" s="5" t="s">
        <v>1344</v>
      </c>
      <c r="E319" s="5" t="s">
        <v>1342</v>
      </c>
      <c r="F319" t="s">
        <v>1332</v>
      </c>
      <c r="G319" s="5">
        <f t="shared" si="21"/>
        <v>12</v>
      </c>
      <c r="H319" s="5" t="str">
        <f t="shared" si="22"/>
        <v>Winter</v>
      </c>
      <c r="I319" s="5" t="s">
        <v>2032</v>
      </c>
      <c r="J319" s="5">
        <v>425</v>
      </c>
      <c r="K319" s="5">
        <v>4524</v>
      </c>
      <c r="L319" s="5">
        <f t="shared" si="23"/>
        <v>0.88705882352941179</v>
      </c>
      <c r="M319" s="5">
        <f t="shared" si="24"/>
        <v>4044</v>
      </c>
      <c r="N319" s="5">
        <v>480</v>
      </c>
      <c r="O319" s="5">
        <v>6</v>
      </c>
      <c r="P319" s="5" t="str">
        <f>IF(O319&lt;=0, "Invalid - ≤ 0", IF(O319&gt;50, "Invalid - &gt;50", "W Pass"))</f>
        <v>W Pass</v>
      </c>
      <c r="Q319" s="5" t="s">
        <v>2033</v>
      </c>
      <c r="R319" s="5" t="s">
        <v>2038</v>
      </c>
      <c r="S319" s="5" t="s">
        <v>2045</v>
      </c>
      <c r="T319" s="5" t="s">
        <v>2092</v>
      </c>
      <c r="U319" s="5" t="s">
        <v>2097</v>
      </c>
      <c r="V319" s="5">
        <v>0</v>
      </c>
      <c r="W319" s="5" t="str">
        <f>T319&amp;"_"&amp;U319</f>
        <v>West_External</v>
      </c>
      <c r="X319" s="5">
        <f>(D319 - E319)*24</f>
        <v>2.0000000000582077</v>
      </c>
      <c r="Y319" s="5">
        <f>IF(D319&lt;=E319, 1, 0)</f>
        <v>0</v>
      </c>
    </row>
    <row r="320" spans="1:25" x14ac:dyDescent="0.35">
      <c r="A320" s="5" t="s">
        <v>333</v>
      </c>
      <c r="B320" s="5">
        <f t="shared" si="20"/>
        <v>1</v>
      </c>
      <c r="C320" s="3">
        <v>45305.25</v>
      </c>
      <c r="D320" s="5" t="s">
        <v>1345</v>
      </c>
      <c r="E320" s="5" t="s">
        <v>1343</v>
      </c>
      <c r="F320" t="s">
        <v>1333</v>
      </c>
      <c r="G320" s="5">
        <f t="shared" si="21"/>
        <v>12</v>
      </c>
      <c r="H320" s="5" t="str">
        <f t="shared" si="22"/>
        <v>Winter</v>
      </c>
      <c r="I320" s="5" t="s">
        <v>2029</v>
      </c>
      <c r="J320" s="5">
        <v>614</v>
      </c>
      <c r="K320" s="5">
        <v>3966</v>
      </c>
      <c r="L320" s="5">
        <f t="shared" si="23"/>
        <v>0.53827361563517917</v>
      </c>
      <c r="M320" s="5">
        <f t="shared" si="24"/>
        <v>3584</v>
      </c>
      <c r="N320" s="5">
        <v>382</v>
      </c>
      <c r="O320" s="5">
        <v>25</v>
      </c>
      <c r="P320" s="5" t="str">
        <f>IF(O320&lt;=0, "Invalid - ≤ 0", IF(O320&gt;50, "Invalid - &gt;50", "W Pass"))</f>
        <v>W Pass</v>
      </c>
      <c r="Q320" s="5" t="s">
        <v>2036</v>
      </c>
      <c r="R320" s="5" t="s">
        <v>2040</v>
      </c>
      <c r="S320" s="5" t="s">
        <v>2081</v>
      </c>
      <c r="T320" s="5" t="s">
        <v>2092</v>
      </c>
      <c r="U320" s="5" t="s">
        <v>2097</v>
      </c>
      <c r="V320" s="5">
        <v>4</v>
      </c>
      <c r="W320" s="5" t="str">
        <f>T320&amp;"_"&amp;U320</f>
        <v>West_External</v>
      </c>
      <c r="X320" s="5">
        <f>(D320 - E320)*24</f>
        <v>2.0000000000582077</v>
      </c>
      <c r="Y320" s="5">
        <f>IF(D320&lt;=E320, 1, 0)</f>
        <v>0</v>
      </c>
    </row>
    <row r="321" spans="1:25" x14ac:dyDescent="0.35">
      <c r="A321" s="5" t="s">
        <v>334</v>
      </c>
      <c r="B321" s="5">
        <f t="shared" si="20"/>
        <v>1</v>
      </c>
      <c r="C321" s="3">
        <v>45305.291666666664</v>
      </c>
      <c r="D321" s="5" t="s">
        <v>1346</v>
      </c>
      <c r="E321" s="5" t="s">
        <v>1344</v>
      </c>
      <c r="F321" t="s">
        <v>1334</v>
      </c>
      <c r="G321" s="5">
        <f t="shared" si="21"/>
        <v>12</v>
      </c>
      <c r="H321" s="5" t="str">
        <f t="shared" si="22"/>
        <v>Winter</v>
      </c>
      <c r="I321" s="5" t="s">
        <v>2027</v>
      </c>
      <c r="J321" s="5">
        <v>471</v>
      </c>
      <c r="K321" s="5">
        <v>4025</v>
      </c>
      <c r="L321" s="5">
        <f t="shared" si="23"/>
        <v>0.71213729653220104</v>
      </c>
      <c r="M321" s="5">
        <f t="shared" si="24"/>
        <v>3389</v>
      </c>
      <c r="N321" s="5">
        <v>636</v>
      </c>
      <c r="O321" s="5">
        <v>24</v>
      </c>
      <c r="P321" s="5" t="str">
        <f>IF(O321&lt;=0, "Invalid - ≤ 0", IF(O321&gt;50, "Invalid - &gt;50", "W Pass"))</f>
        <v>W Pass</v>
      </c>
      <c r="Q321" s="5" t="s">
        <v>2034</v>
      </c>
      <c r="R321" s="5" t="s">
        <v>2037</v>
      </c>
      <c r="S321" s="5" t="s">
        <v>2079</v>
      </c>
      <c r="T321" s="5" t="s">
        <v>2091</v>
      </c>
      <c r="U321" s="5" t="s">
        <v>2096</v>
      </c>
      <c r="V321" s="5">
        <v>4</v>
      </c>
      <c r="W321" s="5" t="str">
        <f>T321&amp;"_"&amp;U321</f>
        <v>South_Internal</v>
      </c>
      <c r="X321" s="5">
        <f>(D321 - E321)*24</f>
        <v>1.9999999998835847</v>
      </c>
      <c r="Y321" s="5">
        <f>IF(D321&lt;=E321, 1, 0)</f>
        <v>0</v>
      </c>
    </row>
    <row r="322" spans="1:25" x14ac:dyDescent="0.35">
      <c r="A322" s="5" t="s">
        <v>335</v>
      </c>
      <c r="B322" s="5">
        <f t="shared" si="20"/>
        <v>1</v>
      </c>
      <c r="C322" s="3">
        <v>45305.333333333336</v>
      </c>
      <c r="D322" s="5" t="s">
        <v>1347</v>
      </c>
      <c r="E322" s="5" t="s">
        <v>1345</v>
      </c>
      <c r="F322" t="s">
        <v>1335</v>
      </c>
      <c r="G322" s="5">
        <f t="shared" si="21"/>
        <v>12</v>
      </c>
      <c r="H322" s="5" t="str">
        <f t="shared" si="22"/>
        <v>Winter</v>
      </c>
      <c r="I322" s="5" t="s">
        <v>2030</v>
      </c>
      <c r="J322" s="5">
        <v>287</v>
      </c>
      <c r="K322" s="5">
        <v>4240</v>
      </c>
      <c r="L322" s="5">
        <f t="shared" si="23"/>
        <v>1.2311265969802556</v>
      </c>
      <c r="M322" s="5">
        <f t="shared" si="24"/>
        <v>3670</v>
      </c>
      <c r="N322" s="5">
        <v>570</v>
      </c>
      <c r="O322" s="5">
        <v>18</v>
      </c>
      <c r="P322" s="5" t="str">
        <f>IF(O322&lt;=0, "Invalid - ≤ 0", IF(O322&gt;50, "Invalid - &gt;50", "W Pass"))</f>
        <v>W Pass</v>
      </c>
      <c r="Q322" s="5" t="s">
        <v>2034</v>
      </c>
      <c r="R322" s="5" t="s">
        <v>2038</v>
      </c>
      <c r="S322" s="5" t="s">
        <v>2076</v>
      </c>
      <c r="T322" s="5" t="s">
        <v>2092</v>
      </c>
      <c r="U322" s="5" t="s">
        <v>2096</v>
      </c>
      <c r="V322" s="5">
        <v>4</v>
      </c>
      <c r="W322" s="5" t="str">
        <f>T322&amp;"_"&amp;U322</f>
        <v>West_Internal</v>
      </c>
      <c r="X322" s="5">
        <f>(D322 - E322)*24</f>
        <v>2.0000000000582077</v>
      </c>
      <c r="Y322" s="5">
        <f>IF(D322&lt;=E322, 1, 0)</f>
        <v>0</v>
      </c>
    </row>
    <row r="323" spans="1:25" x14ac:dyDescent="0.35">
      <c r="A323" s="5" t="s">
        <v>336</v>
      </c>
      <c r="B323" s="5">
        <f t="shared" ref="B323:B386" si="25">COUNTIF(A:A,A323)</f>
        <v>1</v>
      </c>
      <c r="C323" s="3">
        <v>45305.375</v>
      </c>
      <c r="D323" s="5" t="s">
        <v>1348</v>
      </c>
      <c r="E323" s="5" t="s">
        <v>1346</v>
      </c>
      <c r="F323" t="s">
        <v>1336</v>
      </c>
      <c r="G323" s="5">
        <f t="shared" ref="G323:G386" si="26">(D323 - F323) * 24</f>
        <v>12</v>
      </c>
      <c r="H323" s="5" t="str">
        <f t="shared" ref="H323:H386" si="27">IF(OR(MONTH(C323)=12, MONTH(C323)&lt;=2), "Winter", IF(AND(MONTH(C323)&gt;=7, MONTH(C323)&lt;=9), "Monsoon", "Other"))</f>
        <v>Winter</v>
      </c>
      <c r="I323" s="5" t="s">
        <v>2029</v>
      </c>
      <c r="J323" s="5">
        <v>479</v>
      </c>
      <c r="K323" s="5">
        <v>2924</v>
      </c>
      <c r="L323" s="5">
        <f t="shared" ref="L323:L386" si="28">K323 / (J323 * G323)</f>
        <v>0.50869867780097422</v>
      </c>
      <c r="M323" s="5">
        <f t="shared" ref="M323:M386" si="29">(K323 - N323)</f>
        <v>2210</v>
      </c>
      <c r="N323" s="5">
        <v>714</v>
      </c>
      <c r="O323" s="5">
        <v>16</v>
      </c>
      <c r="P323" s="5" t="str">
        <f>IF(O323&lt;=0, "Invalid - ≤ 0", IF(O323&gt;50, "Invalid - &gt;50", "W Pass"))</f>
        <v>W Pass</v>
      </c>
      <c r="Q323" s="5" t="s">
        <v>2033</v>
      </c>
      <c r="R323" s="5" t="s">
        <v>2039</v>
      </c>
      <c r="S323" s="5" t="s">
        <v>2060</v>
      </c>
      <c r="T323" s="5" t="s">
        <v>2093</v>
      </c>
      <c r="U323" s="5" t="s">
        <v>2096</v>
      </c>
      <c r="V323" s="5">
        <v>4.7</v>
      </c>
      <c r="W323" s="5" t="str">
        <f>T323&amp;"_"&amp;U323</f>
        <v>East_Internal</v>
      </c>
      <c r="X323" s="5">
        <f>(D323 - E323)*24</f>
        <v>2.0000000000582077</v>
      </c>
      <c r="Y323" s="5">
        <f>IF(D323&lt;=E323, 1, 0)</f>
        <v>0</v>
      </c>
    </row>
    <row r="324" spans="1:25" x14ac:dyDescent="0.35">
      <c r="A324" s="5" t="s">
        <v>337</v>
      </c>
      <c r="B324" s="5">
        <f t="shared" si="25"/>
        <v>1</v>
      </c>
      <c r="C324" s="3">
        <v>45305.416666666664</v>
      </c>
      <c r="D324" s="5" t="s">
        <v>1349</v>
      </c>
      <c r="E324" s="5" t="s">
        <v>1347</v>
      </c>
      <c r="F324" t="s">
        <v>1337</v>
      </c>
      <c r="G324" s="5">
        <f t="shared" si="26"/>
        <v>12</v>
      </c>
      <c r="H324" s="5" t="str">
        <f t="shared" si="27"/>
        <v>Winter</v>
      </c>
      <c r="I324" s="5" t="s">
        <v>2030</v>
      </c>
      <c r="J324" s="5">
        <v>626</v>
      </c>
      <c r="K324" s="5">
        <v>945</v>
      </c>
      <c r="L324" s="5">
        <f t="shared" si="28"/>
        <v>0.12579872204472844</v>
      </c>
      <c r="M324" s="5">
        <f t="shared" si="29"/>
        <v>756</v>
      </c>
      <c r="N324" s="5">
        <v>189</v>
      </c>
      <c r="O324" s="5">
        <v>25</v>
      </c>
      <c r="P324" s="5" t="str">
        <f>IF(O324&lt;=0, "Invalid - ≤ 0", IF(O324&gt;50, "Invalid - &gt;50", "W Pass"))</f>
        <v>W Pass</v>
      </c>
      <c r="Q324" s="5" t="s">
        <v>2035</v>
      </c>
      <c r="R324" s="5" t="s">
        <v>2040</v>
      </c>
      <c r="S324" s="5" t="s">
        <v>2080</v>
      </c>
      <c r="T324" s="5" t="s">
        <v>2095</v>
      </c>
      <c r="U324" s="5" t="s">
        <v>2097</v>
      </c>
      <c r="V324" s="5">
        <v>0</v>
      </c>
      <c r="W324" s="5" t="str">
        <f>T324&amp;"_"&amp;U324</f>
        <v>North_External</v>
      </c>
      <c r="X324" s="5">
        <f>(D324 - E324)*24</f>
        <v>1.9999999998835847</v>
      </c>
      <c r="Y324" s="5">
        <f>IF(D324&lt;=E324, 1, 0)</f>
        <v>0</v>
      </c>
    </row>
    <row r="325" spans="1:25" x14ac:dyDescent="0.35">
      <c r="A325" s="5" t="s">
        <v>338</v>
      </c>
      <c r="B325" s="5">
        <f t="shared" si="25"/>
        <v>1</v>
      </c>
      <c r="C325" s="3">
        <v>45305.458333333336</v>
      </c>
      <c r="D325" s="5" t="s">
        <v>1350</v>
      </c>
      <c r="E325" s="5" t="s">
        <v>1348</v>
      </c>
      <c r="F325" t="s">
        <v>1338</v>
      </c>
      <c r="G325" s="5">
        <f t="shared" si="26"/>
        <v>12</v>
      </c>
      <c r="H325" s="5" t="str">
        <f t="shared" si="27"/>
        <v>Winter</v>
      </c>
      <c r="I325" s="5" t="s">
        <v>2028</v>
      </c>
      <c r="J325" s="5">
        <v>729</v>
      </c>
      <c r="K325" s="5">
        <v>2055</v>
      </c>
      <c r="L325" s="5">
        <f t="shared" si="28"/>
        <v>0.23491083676268862</v>
      </c>
      <c r="M325" s="5">
        <f t="shared" si="29"/>
        <v>1280</v>
      </c>
      <c r="N325" s="5">
        <v>775</v>
      </c>
      <c r="O325" s="5">
        <v>1</v>
      </c>
      <c r="P325" s="5" t="str">
        <f>IF(O325&lt;=0, "Invalid - ≤ 0", IF(O325&gt;50, "Invalid - &gt;50", "W Pass"))</f>
        <v>W Pass</v>
      </c>
      <c r="Q325" s="5" t="s">
        <v>2033</v>
      </c>
      <c r="R325" s="5" t="s">
        <v>2040</v>
      </c>
      <c r="S325" s="5" t="s">
        <v>2047</v>
      </c>
      <c r="T325" s="5" t="s">
        <v>2094</v>
      </c>
      <c r="U325" s="5" t="s">
        <v>2097</v>
      </c>
      <c r="V325" s="5">
        <v>4.2</v>
      </c>
      <c r="W325" s="5" t="str">
        <f>T325&amp;"_"&amp;U325</f>
        <v>Central_External</v>
      </c>
      <c r="X325" s="5">
        <f>(D325 - E325)*24</f>
        <v>2.0000000000582077</v>
      </c>
      <c r="Y325" s="5">
        <f>IF(D325&lt;=E325, 1, 0)</f>
        <v>0</v>
      </c>
    </row>
    <row r="326" spans="1:25" x14ac:dyDescent="0.35">
      <c r="A326" s="5" t="s">
        <v>339</v>
      </c>
      <c r="B326" s="5">
        <f t="shared" si="25"/>
        <v>1</v>
      </c>
      <c r="C326" s="3">
        <v>45305.5</v>
      </c>
      <c r="D326" s="5" t="s">
        <v>1351</v>
      </c>
      <c r="E326" s="5" t="s">
        <v>1349</v>
      </c>
      <c r="F326" t="s">
        <v>1339</v>
      </c>
      <c r="G326" s="5">
        <f t="shared" si="26"/>
        <v>12</v>
      </c>
      <c r="H326" s="5" t="str">
        <f t="shared" si="27"/>
        <v>Winter</v>
      </c>
      <c r="I326" s="5" t="s">
        <v>2032</v>
      </c>
      <c r="J326" s="5">
        <v>61</v>
      </c>
      <c r="K326" s="5">
        <v>2888</v>
      </c>
      <c r="L326" s="5">
        <f t="shared" si="28"/>
        <v>3.9453551912568305</v>
      </c>
      <c r="M326" s="5">
        <f t="shared" si="29"/>
        <v>2603</v>
      </c>
      <c r="N326" s="5">
        <v>285</v>
      </c>
      <c r="O326" s="5">
        <v>28</v>
      </c>
      <c r="P326" s="5" t="str">
        <f>IF(O326&lt;=0, "Invalid - ≤ 0", IF(O326&gt;50, "Invalid - &gt;50", "W Pass"))</f>
        <v>W Pass</v>
      </c>
      <c r="Q326" s="5" t="s">
        <v>2033</v>
      </c>
      <c r="R326" s="5" t="s">
        <v>2040</v>
      </c>
      <c r="S326" s="5" t="s">
        <v>2079</v>
      </c>
      <c r="T326" s="5" t="s">
        <v>2092</v>
      </c>
      <c r="U326" s="5" t="s">
        <v>2097</v>
      </c>
      <c r="V326" s="5">
        <v>4.5</v>
      </c>
      <c r="W326" s="5" t="str">
        <f>T326&amp;"_"&amp;U326</f>
        <v>West_External</v>
      </c>
      <c r="X326" s="5">
        <f>(D326 - E326)*24</f>
        <v>2.0000000000582077</v>
      </c>
      <c r="Y326" s="5">
        <f>IF(D326&lt;=E326, 1, 0)</f>
        <v>0</v>
      </c>
    </row>
    <row r="327" spans="1:25" x14ac:dyDescent="0.35">
      <c r="A327" s="5" t="s">
        <v>340</v>
      </c>
      <c r="B327" s="5">
        <f t="shared" si="25"/>
        <v>1</v>
      </c>
      <c r="C327" s="3">
        <v>45305.541666666664</v>
      </c>
      <c r="D327" s="5" t="s">
        <v>1352</v>
      </c>
      <c r="E327" s="5" t="s">
        <v>1350</v>
      </c>
      <c r="F327" t="s">
        <v>1340</v>
      </c>
      <c r="G327" s="5">
        <f t="shared" si="26"/>
        <v>12</v>
      </c>
      <c r="H327" s="5" t="str">
        <f t="shared" si="27"/>
        <v>Winter</v>
      </c>
      <c r="I327" s="5" t="s">
        <v>2027</v>
      </c>
      <c r="J327" s="5">
        <v>370</v>
      </c>
      <c r="K327" s="5">
        <v>3561</v>
      </c>
      <c r="L327" s="5">
        <f t="shared" si="28"/>
        <v>0.802027027027027</v>
      </c>
      <c r="M327" s="5">
        <f t="shared" si="29"/>
        <v>3174</v>
      </c>
      <c r="N327" s="5">
        <v>387</v>
      </c>
      <c r="O327" s="5">
        <v>28</v>
      </c>
      <c r="P327" s="5" t="str">
        <f>IF(O327&lt;=0, "Invalid - ≤ 0", IF(O327&gt;50, "Invalid - &gt;50", "W Pass"))</f>
        <v>W Pass</v>
      </c>
      <c r="Q327" s="5" t="s">
        <v>2034</v>
      </c>
      <c r="R327" s="5" t="s">
        <v>2038</v>
      </c>
      <c r="S327" s="5" t="s">
        <v>2043</v>
      </c>
      <c r="T327" s="5" t="s">
        <v>2092</v>
      </c>
      <c r="U327" s="5" t="s">
        <v>2096</v>
      </c>
      <c r="V327" s="5">
        <v>0</v>
      </c>
      <c r="W327" s="5" t="str">
        <f>T327&amp;"_"&amp;U327</f>
        <v>West_Internal</v>
      </c>
      <c r="X327" s="5">
        <f>(D327 - E327)*24</f>
        <v>1.9999999998835847</v>
      </c>
      <c r="Y327" s="5">
        <f>IF(D327&lt;=E327, 1, 0)</f>
        <v>0</v>
      </c>
    </row>
    <row r="328" spans="1:25" x14ac:dyDescent="0.35">
      <c r="A328" s="5" t="s">
        <v>341</v>
      </c>
      <c r="B328" s="5">
        <f t="shared" si="25"/>
        <v>1</v>
      </c>
      <c r="C328" s="3">
        <v>45305.583333333336</v>
      </c>
      <c r="D328" s="5" t="s">
        <v>1353</v>
      </c>
      <c r="E328" s="5" t="s">
        <v>1351</v>
      </c>
      <c r="F328" t="s">
        <v>1341</v>
      </c>
      <c r="G328" s="5">
        <f t="shared" si="26"/>
        <v>12</v>
      </c>
      <c r="H328" s="5" t="str">
        <f t="shared" si="27"/>
        <v>Winter</v>
      </c>
      <c r="I328" s="5" t="s">
        <v>2030</v>
      </c>
      <c r="J328" s="5">
        <v>900</v>
      </c>
      <c r="K328" s="5">
        <v>972</v>
      </c>
      <c r="L328" s="5">
        <f t="shared" si="28"/>
        <v>0.09</v>
      </c>
      <c r="M328" s="5">
        <f t="shared" si="29"/>
        <v>413</v>
      </c>
      <c r="N328" s="5">
        <v>559</v>
      </c>
      <c r="O328" s="5">
        <v>15</v>
      </c>
      <c r="P328" s="5" t="str">
        <f>IF(O328&lt;=0, "Invalid - ≤ 0", IF(O328&gt;50, "Invalid - &gt;50", "W Pass"))</f>
        <v>W Pass</v>
      </c>
      <c r="Q328" s="5" t="s">
        <v>2035</v>
      </c>
      <c r="R328" s="5" t="s">
        <v>2037</v>
      </c>
      <c r="S328" s="5" t="s">
        <v>2050</v>
      </c>
      <c r="T328" s="5" t="s">
        <v>2094</v>
      </c>
      <c r="U328" s="5" t="s">
        <v>2097</v>
      </c>
      <c r="V328" s="5">
        <v>4.2</v>
      </c>
      <c r="W328" s="5" t="str">
        <f>T328&amp;"_"&amp;U328</f>
        <v>Central_External</v>
      </c>
      <c r="X328" s="5">
        <f>(D328 - E328)*24</f>
        <v>2.0000000000582077</v>
      </c>
      <c r="Y328" s="5">
        <f>IF(D328&lt;=E328, 1, 0)</f>
        <v>0</v>
      </c>
    </row>
    <row r="329" spans="1:25" x14ac:dyDescent="0.35">
      <c r="A329" s="5" t="s">
        <v>342</v>
      </c>
      <c r="B329" s="5">
        <f t="shared" si="25"/>
        <v>1</v>
      </c>
      <c r="C329" s="3">
        <v>45305.625</v>
      </c>
      <c r="D329" s="5" t="s">
        <v>1354</v>
      </c>
      <c r="E329" s="5" t="s">
        <v>1352</v>
      </c>
      <c r="F329" t="s">
        <v>1342</v>
      </c>
      <c r="G329" s="5">
        <f t="shared" si="26"/>
        <v>12</v>
      </c>
      <c r="H329" s="5" t="str">
        <f t="shared" si="27"/>
        <v>Winter</v>
      </c>
      <c r="I329" s="5" t="s">
        <v>2029</v>
      </c>
      <c r="J329" s="5">
        <v>992</v>
      </c>
      <c r="K329" s="5">
        <v>3529</v>
      </c>
      <c r="L329" s="5">
        <f t="shared" si="28"/>
        <v>0.29645497311827956</v>
      </c>
      <c r="M329" s="5">
        <f t="shared" si="29"/>
        <v>3205</v>
      </c>
      <c r="N329" s="5">
        <v>324</v>
      </c>
      <c r="O329" s="5">
        <v>29</v>
      </c>
      <c r="P329" s="5" t="str">
        <f>IF(O329&lt;=0, "Invalid - ≤ 0", IF(O329&gt;50, "Invalid - &gt;50", "W Pass"))</f>
        <v>W Pass</v>
      </c>
      <c r="Q329" s="5" t="s">
        <v>2036</v>
      </c>
      <c r="R329" s="5" t="s">
        <v>2038</v>
      </c>
      <c r="S329" s="5" t="s">
        <v>2043</v>
      </c>
      <c r="T329" s="5" t="s">
        <v>2093</v>
      </c>
      <c r="U329" s="5" t="s">
        <v>2097</v>
      </c>
      <c r="V329" s="5">
        <v>4.2</v>
      </c>
      <c r="W329" s="5" t="str">
        <f>T329&amp;"_"&amp;U329</f>
        <v>East_External</v>
      </c>
      <c r="X329" s="5">
        <f>(D329 - E329)*24</f>
        <v>2.0000000000582077</v>
      </c>
      <c r="Y329" s="5">
        <f>IF(D329&lt;=E329, 1, 0)</f>
        <v>0</v>
      </c>
    </row>
    <row r="330" spans="1:25" x14ac:dyDescent="0.35">
      <c r="A330" s="5" t="s">
        <v>343</v>
      </c>
      <c r="B330" s="5">
        <f t="shared" si="25"/>
        <v>1</v>
      </c>
      <c r="C330" s="3">
        <v>45305.666666666664</v>
      </c>
      <c r="D330" s="5" t="s">
        <v>1355</v>
      </c>
      <c r="E330" s="5" t="s">
        <v>1353</v>
      </c>
      <c r="F330" t="s">
        <v>1343</v>
      </c>
      <c r="G330" s="5">
        <f t="shared" si="26"/>
        <v>12</v>
      </c>
      <c r="H330" s="5" t="str">
        <f t="shared" si="27"/>
        <v>Winter</v>
      </c>
      <c r="I330" s="5" t="s">
        <v>2029</v>
      </c>
      <c r="J330" s="5">
        <v>863</v>
      </c>
      <c r="K330" s="5">
        <v>3593</v>
      </c>
      <c r="L330" s="5">
        <f t="shared" si="28"/>
        <v>0.34694862881421396</v>
      </c>
      <c r="M330" s="5">
        <f t="shared" si="29"/>
        <v>3128</v>
      </c>
      <c r="N330" s="5">
        <v>465</v>
      </c>
      <c r="O330" s="5">
        <v>6</v>
      </c>
      <c r="P330" s="5" t="str">
        <f>IF(O330&lt;=0, "Invalid - ≤ 0", IF(O330&gt;50, "Invalid - &gt;50", "W Pass"))</f>
        <v>W Pass</v>
      </c>
      <c r="Q330" s="5" t="s">
        <v>2036</v>
      </c>
      <c r="R330" s="5" t="s">
        <v>2040</v>
      </c>
      <c r="S330" s="5" t="s">
        <v>2075</v>
      </c>
      <c r="T330" s="5" t="s">
        <v>2093</v>
      </c>
      <c r="U330" s="5" t="s">
        <v>2097</v>
      </c>
      <c r="V330" s="5">
        <v>4.2</v>
      </c>
      <c r="W330" s="5" t="str">
        <f>T330&amp;"_"&amp;U330</f>
        <v>East_External</v>
      </c>
      <c r="X330" s="5">
        <f>(D330 - E330)*24</f>
        <v>1.9999999998835847</v>
      </c>
      <c r="Y330" s="5">
        <f>IF(D330&lt;=E330, 1, 0)</f>
        <v>0</v>
      </c>
    </row>
    <row r="331" spans="1:25" x14ac:dyDescent="0.35">
      <c r="A331" s="5" t="s">
        <v>344</v>
      </c>
      <c r="B331" s="5">
        <f t="shared" si="25"/>
        <v>1</v>
      </c>
      <c r="C331" s="3">
        <v>45305.708333333336</v>
      </c>
      <c r="D331" s="5" t="s">
        <v>1356</v>
      </c>
      <c r="E331" s="5" t="s">
        <v>1354</v>
      </c>
      <c r="F331" t="s">
        <v>1344</v>
      </c>
      <c r="G331" s="5">
        <f t="shared" si="26"/>
        <v>12</v>
      </c>
      <c r="H331" s="5" t="str">
        <f t="shared" si="27"/>
        <v>Winter</v>
      </c>
      <c r="I331" s="5" t="s">
        <v>2027</v>
      </c>
      <c r="J331" s="5">
        <v>606</v>
      </c>
      <c r="K331" s="5">
        <v>883</v>
      </c>
      <c r="L331" s="5">
        <f t="shared" si="28"/>
        <v>0.12142464246424642</v>
      </c>
      <c r="M331" s="5">
        <f t="shared" si="29"/>
        <v>152</v>
      </c>
      <c r="N331" s="5">
        <v>731</v>
      </c>
      <c r="O331" s="5">
        <v>23</v>
      </c>
      <c r="P331" s="5" t="str">
        <f>IF(O331&lt;=0, "Invalid - ≤ 0", IF(O331&gt;50, "Invalid - &gt;50", "W Pass"))</f>
        <v>W Pass</v>
      </c>
      <c r="Q331" s="5" t="s">
        <v>2035</v>
      </c>
      <c r="R331" s="5" t="s">
        <v>2039</v>
      </c>
      <c r="S331" s="5" t="s">
        <v>2077</v>
      </c>
      <c r="T331" s="5" t="s">
        <v>2094</v>
      </c>
      <c r="U331" s="5" t="s">
        <v>2097</v>
      </c>
      <c r="V331" s="5">
        <v>4.5</v>
      </c>
      <c r="W331" s="5" t="str">
        <f>T331&amp;"_"&amp;U331</f>
        <v>Central_External</v>
      </c>
      <c r="X331" s="5">
        <f>(D331 - E331)*24</f>
        <v>2.0000000000582077</v>
      </c>
      <c r="Y331" s="5">
        <f>IF(D331&lt;=E331, 1, 0)</f>
        <v>0</v>
      </c>
    </row>
    <row r="332" spans="1:25" x14ac:dyDescent="0.35">
      <c r="A332" s="5" t="s">
        <v>345</v>
      </c>
      <c r="B332" s="5">
        <f t="shared" si="25"/>
        <v>1</v>
      </c>
      <c r="C332" s="3">
        <v>45305.75</v>
      </c>
      <c r="D332" s="5" t="s">
        <v>1357</v>
      </c>
      <c r="E332" s="5" t="s">
        <v>1355</v>
      </c>
      <c r="F332" t="s">
        <v>1345</v>
      </c>
      <c r="G332" s="5">
        <f t="shared" si="26"/>
        <v>12</v>
      </c>
      <c r="H332" s="5" t="str">
        <f t="shared" si="27"/>
        <v>Winter</v>
      </c>
      <c r="I332" s="5" t="s">
        <v>2031</v>
      </c>
      <c r="J332" s="5">
        <v>244</v>
      </c>
      <c r="K332" s="5">
        <v>3856</v>
      </c>
      <c r="L332" s="5">
        <f t="shared" si="28"/>
        <v>1.3169398907103824</v>
      </c>
      <c r="M332" s="5">
        <f t="shared" si="29"/>
        <v>3144</v>
      </c>
      <c r="N332" s="5">
        <v>712</v>
      </c>
      <c r="O332" s="5">
        <v>18</v>
      </c>
      <c r="P332" s="5" t="str">
        <f>IF(O332&lt;=0, "Invalid - ≤ 0", IF(O332&gt;50, "Invalid - &gt;50", "W Pass"))</f>
        <v>W Pass</v>
      </c>
      <c r="Q332" s="5" t="s">
        <v>2035</v>
      </c>
      <c r="R332" s="5" t="s">
        <v>2039</v>
      </c>
      <c r="S332" s="5" t="s">
        <v>2073</v>
      </c>
      <c r="T332" s="5" t="s">
        <v>2091</v>
      </c>
      <c r="U332" s="5" t="s">
        <v>2097</v>
      </c>
      <c r="V332" s="5">
        <v>4.5</v>
      </c>
      <c r="W332" s="5" t="str">
        <f>T332&amp;"_"&amp;U332</f>
        <v>South_External</v>
      </c>
      <c r="X332" s="5">
        <f>(D332 - E332)*24</f>
        <v>2.0000000000582077</v>
      </c>
      <c r="Y332" s="5">
        <f>IF(D332&lt;=E332, 1, 0)</f>
        <v>0</v>
      </c>
    </row>
    <row r="333" spans="1:25" x14ac:dyDescent="0.35">
      <c r="A333" s="5" t="s">
        <v>346</v>
      </c>
      <c r="B333" s="5">
        <f t="shared" si="25"/>
        <v>1</v>
      </c>
      <c r="C333" s="3">
        <v>45305.791666666664</v>
      </c>
      <c r="D333" s="5" t="s">
        <v>1358</v>
      </c>
      <c r="E333" s="5" t="s">
        <v>1356</v>
      </c>
      <c r="F333" t="s">
        <v>1346</v>
      </c>
      <c r="G333" s="5">
        <f t="shared" si="26"/>
        <v>12</v>
      </c>
      <c r="H333" s="5" t="str">
        <f t="shared" si="27"/>
        <v>Winter</v>
      </c>
      <c r="I333" s="5" t="s">
        <v>2031</v>
      </c>
      <c r="J333" s="5">
        <v>725</v>
      </c>
      <c r="K333" s="5">
        <v>4311</v>
      </c>
      <c r="L333" s="5">
        <f t="shared" si="28"/>
        <v>0.49551724137931036</v>
      </c>
      <c r="M333" s="5">
        <f t="shared" si="29"/>
        <v>4055</v>
      </c>
      <c r="N333" s="5">
        <v>256</v>
      </c>
      <c r="O333" s="5">
        <v>10</v>
      </c>
      <c r="P333" s="5" t="str">
        <f>IF(O333&lt;=0, "Invalid - ≤ 0", IF(O333&gt;50, "Invalid - &gt;50", "W Pass"))</f>
        <v>W Pass</v>
      </c>
      <c r="Q333" s="5" t="s">
        <v>2035</v>
      </c>
      <c r="R333" s="5" t="s">
        <v>2039</v>
      </c>
      <c r="S333" s="5" t="s">
        <v>2084</v>
      </c>
      <c r="T333" s="5" t="s">
        <v>2091</v>
      </c>
      <c r="U333" s="5" t="s">
        <v>2097</v>
      </c>
      <c r="V333" s="5">
        <v>3.8</v>
      </c>
      <c r="W333" s="5" t="str">
        <f>T333&amp;"_"&amp;U333</f>
        <v>South_External</v>
      </c>
      <c r="X333" s="5">
        <f>(D333 - E333)*24</f>
        <v>1.9999999998835847</v>
      </c>
      <c r="Y333" s="5">
        <f>IF(D333&lt;=E333, 1, 0)</f>
        <v>0</v>
      </c>
    </row>
    <row r="334" spans="1:25" x14ac:dyDescent="0.35">
      <c r="A334" s="5" t="s">
        <v>347</v>
      </c>
      <c r="B334" s="5">
        <f t="shared" si="25"/>
        <v>1</v>
      </c>
      <c r="C334" s="3">
        <v>45305.833333333336</v>
      </c>
      <c r="D334" s="5" t="s">
        <v>1359</v>
      </c>
      <c r="E334" s="5" t="s">
        <v>1357</v>
      </c>
      <c r="F334" t="s">
        <v>1347</v>
      </c>
      <c r="G334" s="5">
        <f t="shared" si="26"/>
        <v>12</v>
      </c>
      <c r="H334" s="5" t="str">
        <f t="shared" si="27"/>
        <v>Winter</v>
      </c>
      <c r="I334" s="5" t="s">
        <v>2030</v>
      </c>
      <c r="J334" s="5">
        <v>254</v>
      </c>
      <c r="K334" s="5">
        <v>1926</v>
      </c>
      <c r="L334" s="5">
        <f t="shared" si="28"/>
        <v>0.63188976377952755</v>
      </c>
      <c r="M334" s="5">
        <f t="shared" si="29"/>
        <v>1870</v>
      </c>
      <c r="N334" s="5">
        <v>56</v>
      </c>
      <c r="O334" s="5">
        <v>14</v>
      </c>
      <c r="P334" s="5" t="str">
        <f>IF(O334&lt;=0, "Invalid - ≤ 0", IF(O334&gt;50, "Invalid - &gt;50", "W Pass"))</f>
        <v>W Pass</v>
      </c>
      <c r="Q334" s="5" t="s">
        <v>2033</v>
      </c>
      <c r="R334" s="5" t="s">
        <v>2037</v>
      </c>
      <c r="S334" s="5" t="s">
        <v>2065</v>
      </c>
      <c r="T334" s="5" t="s">
        <v>2095</v>
      </c>
      <c r="U334" s="5" t="s">
        <v>2097</v>
      </c>
      <c r="V334" s="5">
        <v>0</v>
      </c>
      <c r="W334" s="5" t="str">
        <f>T334&amp;"_"&amp;U334</f>
        <v>North_External</v>
      </c>
      <c r="X334" s="5">
        <f>(D334 - E334)*24</f>
        <v>2.0000000000582077</v>
      </c>
      <c r="Y334" s="5">
        <f>IF(D334&lt;=E334, 1, 0)</f>
        <v>0</v>
      </c>
    </row>
    <row r="335" spans="1:25" x14ac:dyDescent="0.35">
      <c r="A335" s="5" t="s">
        <v>348</v>
      </c>
      <c r="B335" s="5">
        <f t="shared" si="25"/>
        <v>1</v>
      </c>
      <c r="C335" s="3">
        <v>45305.875</v>
      </c>
      <c r="D335" s="5" t="s">
        <v>1360</v>
      </c>
      <c r="E335" s="5" t="s">
        <v>1358</v>
      </c>
      <c r="F335" t="s">
        <v>1348</v>
      </c>
      <c r="G335" s="5">
        <f t="shared" si="26"/>
        <v>12</v>
      </c>
      <c r="H335" s="5" t="str">
        <f t="shared" si="27"/>
        <v>Winter</v>
      </c>
      <c r="I335" s="5" t="s">
        <v>2027</v>
      </c>
      <c r="J335" s="5">
        <v>695</v>
      </c>
      <c r="K335" s="5">
        <v>4608</v>
      </c>
      <c r="L335" s="5">
        <f t="shared" si="28"/>
        <v>0.55251798561151078</v>
      </c>
      <c r="M335" s="5">
        <f t="shared" si="29"/>
        <v>4124</v>
      </c>
      <c r="N335" s="5">
        <v>484</v>
      </c>
      <c r="O335" s="5">
        <v>18</v>
      </c>
      <c r="P335" s="5" t="str">
        <f>IF(O335&lt;=0, "Invalid - ≤ 0", IF(O335&gt;50, "Invalid - &gt;50", "W Pass"))</f>
        <v>W Pass</v>
      </c>
      <c r="Q335" s="5" t="s">
        <v>2034</v>
      </c>
      <c r="R335" s="5" t="s">
        <v>2039</v>
      </c>
      <c r="S335" s="5" t="s">
        <v>2059</v>
      </c>
      <c r="T335" s="5" t="s">
        <v>2092</v>
      </c>
      <c r="U335" s="5" t="s">
        <v>2097</v>
      </c>
      <c r="V335" s="5">
        <v>0</v>
      </c>
      <c r="W335" s="5" t="str">
        <f>T335&amp;"_"&amp;U335</f>
        <v>West_External</v>
      </c>
      <c r="X335" s="5">
        <f>(D335 - E335)*24</f>
        <v>2.0000000000582077</v>
      </c>
      <c r="Y335" s="5">
        <f>IF(D335&lt;=E335, 1, 0)</f>
        <v>0</v>
      </c>
    </row>
    <row r="336" spans="1:25" x14ac:dyDescent="0.35">
      <c r="A336" s="5" t="s">
        <v>349</v>
      </c>
      <c r="B336" s="5">
        <f t="shared" si="25"/>
        <v>1</v>
      </c>
      <c r="C336" s="3">
        <v>45305.916666666664</v>
      </c>
      <c r="D336" s="5" t="s">
        <v>1361</v>
      </c>
      <c r="E336" s="5" t="s">
        <v>1359</v>
      </c>
      <c r="F336" t="s">
        <v>1349</v>
      </c>
      <c r="G336" s="5">
        <f t="shared" si="26"/>
        <v>12</v>
      </c>
      <c r="H336" s="5" t="str">
        <f t="shared" si="27"/>
        <v>Winter</v>
      </c>
      <c r="I336" s="5" t="s">
        <v>2027</v>
      </c>
      <c r="J336" s="5">
        <v>681</v>
      </c>
      <c r="K336" s="5">
        <v>4120</v>
      </c>
      <c r="L336" s="5">
        <f t="shared" si="28"/>
        <v>0.50416054821341161</v>
      </c>
      <c r="M336" s="5">
        <f t="shared" si="29"/>
        <v>3894</v>
      </c>
      <c r="N336" s="5">
        <v>226</v>
      </c>
      <c r="O336" s="5">
        <v>15</v>
      </c>
      <c r="P336" s="5" t="str">
        <f>IF(O336&lt;=0, "Invalid - ≤ 0", IF(O336&gt;50, "Invalid - &gt;50", "W Pass"))</f>
        <v>W Pass</v>
      </c>
      <c r="Q336" s="5" t="s">
        <v>2036</v>
      </c>
      <c r="R336" s="5" t="s">
        <v>2037</v>
      </c>
      <c r="S336" s="5" t="s">
        <v>2045</v>
      </c>
      <c r="T336" s="5" t="s">
        <v>2094</v>
      </c>
      <c r="U336" s="5" t="s">
        <v>2096</v>
      </c>
      <c r="V336" s="5">
        <v>0</v>
      </c>
      <c r="W336" s="5" t="str">
        <f>T336&amp;"_"&amp;U336</f>
        <v>Central_Internal</v>
      </c>
      <c r="X336" s="5">
        <f>(D336 - E336)*24</f>
        <v>1.9999999998835847</v>
      </c>
      <c r="Y336" s="5">
        <f>IF(D336&lt;=E336, 1, 0)</f>
        <v>0</v>
      </c>
    </row>
    <row r="337" spans="1:25" x14ac:dyDescent="0.35">
      <c r="A337" s="5" t="s">
        <v>350</v>
      </c>
      <c r="B337" s="5">
        <f t="shared" si="25"/>
        <v>1</v>
      </c>
      <c r="C337" s="3">
        <v>45305.958333333336</v>
      </c>
      <c r="D337" s="5" t="s">
        <v>1362</v>
      </c>
      <c r="E337" s="5" t="s">
        <v>1360</v>
      </c>
      <c r="F337" t="s">
        <v>1350</v>
      </c>
      <c r="G337" s="5">
        <f t="shared" si="26"/>
        <v>12</v>
      </c>
      <c r="H337" s="5" t="str">
        <f t="shared" si="27"/>
        <v>Winter</v>
      </c>
      <c r="I337" s="5" t="s">
        <v>2032</v>
      </c>
      <c r="J337" s="5">
        <v>892</v>
      </c>
      <c r="K337" s="5">
        <v>2024</v>
      </c>
      <c r="L337" s="5">
        <f t="shared" si="28"/>
        <v>0.1890881913303438</v>
      </c>
      <c r="M337" s="5">
        <f t="shared" si="29"/>
        <v>1511</v>
      </c>
      <c r="N337" s="5">
        <v>513</v>
      </c>
      <c r="O337" s="5">
        <v>11</v>
      </c>
      <c r="P337" s="5" t="str">
        <f>IF(O337&lt;=0, "Invalid - ≤ 0", IF(O337&gt;50, "Invalid - &gt;50", "W Pass"))</f>
        <v>W Pass</v>
      </c>
      <c r="Q337" s="5" t="s">
        <v>2033</v>
      </c>
      <c r="R337" s="5" t="s">
        <v>2037</v>
      </c>
      <c r="S337" s="5" t="s">
        <v>2087</v>
      </c>
      <c r="T337" s="5" t="s">
        <v>2095</v>
      </c>
      <c r="U337" s="5" t="s">
        <v>2097</v>
      </c>
      <c r="V337" s="5">
        <v>4.2</v>
      </c>
      <c r="W337" s="5" t="str">
        <f>T337&amp;"_"&amp;U337</f>
        <v>North_External</v>
      </c>
      <c r="X337" s="5">
        <f>(D337 - E337)*24</f>
        <v>2.0000000000582077</v>
      </c>
      <c r="Y337" s="5">
        <f>IF(D337&lt;=E337, 1, 0)</f>
        <v>0</v>
      </c>
    </row>
    <row r="338" spans="1:25" x14ac:dyDescent="0.35">
      <c r="A338" s="5" t="s">
        <v>351</v>
      </c>
      <c r="B338" s="5">
        <f t="shared" si="25"/>
        <v>1</v>
      </c>
      <c r="C338" s="3">
        <v>45306</v>
      </c>
      <c r="D338" s="5" t="s">
        <v>1363</v>
      </c>
      <c r="E338" s="5" t="s">
        <v>1361</v>
      </c>
      <c r="F338" t="s">
        <v>1351</v>
      </c>
      <c r="G338" s="5">
        <f t="shared" si="26"/>
        <v>12</v>
      </c>
      <c r="H338" s="5" t="str">
        <f t="shared" si="27"/>
        <v>Winter</v>
      </c>
      <c r="I338" s="5" t="s">
        <v>2028</v>
      </c>
      <c r="J338" s="5">
        <v>283</v>
      </c>
      <c r="K338" s="5">
        <v>1094</v>
      </c>
      <c r="L338" s="5">
        <f t="shared" si="28"/>
        <v>0.32214369846878682</v>
      </c>
      <c r="M338" s="5">
        <f t="shared" si="29"/>
        <v>416</v>
      </c>
      <c r="N338" s="5">
        <v>678</v>
      </c>
      <c r="O338" s="5">
        <v>10</v>
      </c>
      <c r="P338" s="5" t="str">
        <f>IF(O338&lt;=0, "Invalid - ≤ 0", IF(O338&gt;50, "Invalid - &gt;50", "W Pass"))</f>
        <v>W Pass</v>
      </c>
      <c r="Q338" s="5" t="s">
        <v>2034</v>
      </c>
      <c r="R338" s="5" t="s">
        <v>2037</v>
      </c>
      <c r="S338" s="5" t="s">
        <v>2047</v>
      </c>
      <c r="T338" s="5" t="s">
        <v>2093</v>
      </c>
      <c r="U338" s="5" t="s">
        <v>2097</v>
      </c>
      <c r="V338" s="5">
        <v>0</v>
      </c>
      <c r="W338" s="5" t="str">
        <f>T338&amp;"_"&amp;U338</f>
        <v>East_External</v>
      </c>
      <c r="X338" s="5">
        <f>(D338 - E338)*24</f>
        <v>2.0000000000582077</v>
      </c>
      <c r="Y338" s="5">
        <f>IF(D338&lt;=E338, 1, 0)</f>
        <v>0</v>
      </c>
    </row>
    <row r="339" spans="1:25" x14ac:dyDescent="0.35">
      <c r="A339" s="5" t="s">
        <v>352</v>
      </c>
      <c r="B339" s="5">
        <f t="shared" si="25"/>
        <v>1</v>
      </c>
      <c r="C339" s="3">
        <v>45306.041666666664</v>
      </c>
      <c r="D339" s="5" t="s">
        <v>1364</v>
      </c>
      <c r="E339" s="5" t="s">
        <v>1362</v>
      </c>
      <c r="F339" t="s">
        <v>1352</v>
      </c>
      <c r="G339" s="5">
        <f t="shared" si="26"/>
        <v>12</v>
      </c>
      <c r="H339" s="5" t="str">
        <f t="shared" si="27"/>
        <v>Winter</v>
      </c>
      <c r="I339" s="5" t="s">
        <v>2030</v>
      </c>
      <c r="J339" s="5">
        <v>135</v>
      </c>
      <c r="K339" s="5">
        <v>1856</v>
      </c>
      <c r="L339" s="5">
        <f t="shared" si="28"/>
        <v>1.145679012345679</v>
      </c>
      <c r="M339" s="5">
        <f t="shared" si="29"/>
        <v>1137</v>
      </c>
      <c r="N339" s="5">
        <v>719</v>
      </c>
      <c r="O339" s="5">
        <v>11</v>
      </c>
      <c r="P339" s="5" t="str">
        <f>IF(O339&lt;=0, "Invalid - ≤ 0", IF(O339&gt;50, "Invalid - &gt;50", "W Pass"))</f>
        <v>W Pass</v>
      </c>
      <c r="Q339" s="5" t="s">
        <v>2033</v>
      </c>
      <c r="R339" s="5" t="s">
        <v>2039</v>
      </c>
      <c r="S339" s="5" t="s">
        <v>2073</v>
      </c>
      <c r="T339" s="5" t="s">
        <v>2093</v>
      </c>
      <c r="U339" s="5" t="s">
        <v>2096</v>
      </c>
      <c r="V339" s="5">
        <v>4.7</v>
      </c>
      <c r="W339" s="5" t="str">
        <f>T339&amp;"_"&amp;U339</f>
        <v>East_Internal</v>
      </c>
      <c r="X339" s="5">
        <f>(D339 - E339)*24</f>
        <v>1.9999999998835847</v>
      </c>
      <c r="Y339" s="5">
        <f>IF(D339&lt;=E339, 1, 0)</f>
        <v>0</v>
      </c>
    </row>
    <row r="340" spans="1:25" x14ac:dyDescent="0.35">
      <c r="A340" s="5" t="s">
        <v>353</v>
      </c>
      <c r="B340" s="5">
        <f t="shared" si="25"/>
        <v>1</v>
      </c>
      <c r="C340" s="3">
        <v>45306.083333333336</v>
      </c>
      <c r="D340" s="5" t="s">
        <v>1365</v>
      </c>
      <c r="E340" s="5" t="s">
        <v>1363</v>
      </c>
      <c r="F340" t="s">
        <v>1353</v>
      </c>
      <c r="G340" s="5">
        <f t="shared" si="26"/>
        <v>12</v>
      </c>
      <c r="H340" s="5" t="str">
        <f t="shared" si="27"/>
        <v>Winter</v>
      </c>
      <c r="I340" s="5" t="s">
        <v>2032</v>
      </c>
      <c r="J340" s="5">
        <v>875</v>
      </c>
      <c r="K340" s="5">
        <v>3058</v>
      </c>
      <c r="L340" s="5">
        <f t="shared" si="28"/>
        <v>0.29123809523809524</v>
      </c>
      <c r="M340" s="5">
        <f t="shared" si="29"/>
        <v>2824</v>
      </c>
      <c r="N340" s="5">
        <v>234</v>
      </c>
      <c r="O340" s="5">
        <v>5</v>
      </c>
      <c r="P340" s="5" t="str">
        <f>IF(O340&lt;=0, "Invalid - ≤ 0", IF(O340&gt;50, "Invalid - &gt;50", "W Pass"))</f>
        <v>W Pass</v>
      </c>
      <c r="Q340" s="5" t="s">
        <v>2036</v>
      </c>
      <c r="R340" s="5" t="s">
        <v>2037</v>
      </c>
      <c r="S340" s="5" t="s">
        <v>2067</v>
      </c>
      <c r="T340" s="5" t="s">
        <v>2091</v>
      </c>
      <c r="U340" s="5" t="s">
        <v>2096</v>
      </c>
      <c r="V340" s="5">
        <v>3.8</v>
      </c>
      <c r="W340" s="5" t="str">
        <f>T340&amp;"_"&amp;U340</f>
        <v>South_Internal</v>
      </c>
      <c r="X340" s="5">
        <f>(D340 - E340)*24</f>
        <v>2.0000000000582077</v>
      </c>
      <c r="Y340" s="5">
        <f>IF(D340&lt;=E340, 1, 0)</f>
        <v>0</v>
      </c>
    </row>
    <row r="341" spans="1:25" x14ac:dyDescent="0.35">
      <c r="A341" s="5" t="s">
        <v>354</v>
      </c>
      <c r="B341" s="5">
        <f t="shared" si="25"/>
        <v>1</v>
      </c>
      <c r="C341" s="3">
        <v>45306.125</v>
      </c>
      <c r="D341" s="5" t="s">
        <v>1366</v>
      </c>
      <c r="E341" s="5" t="s">
        <v>1364</v>
      </c>
      <c r="F341" t="s">
        <v>1354</v>
      </c>
      <c r="G341" s="5">
        <f t="shared" si="26"/>
        <v>12</v>
      </c>
      <c r="H341" s="5" t="str">
        <f t="shared" si="27"/>
        <v>Winter</v>
      </c>
      <c r="I341" s="5" t="s">
        <v>2028</v>
      </c>
      <c r="J341" s="5">
        <v>700</v>
      </c>
      <c r="K341" s="5">
        <v>1514</v>
      </c>
      <c r="L341" s="5">
        <f t="shared" si="28"/>
        <v>0.18023809523809523</v>
      </c>
      <c r="M341" s="5">
        <f t="shared" si="29"/>
        <v>1247</v>
      </c>
      <c r="N341" s="5">
        <v>267</v>
      </c>
      <c r="O341" s="5">
        <v>23</v>
      </c>
      <c r="P341" s="5" t="str">
        <f>IF(O341&lt;=0, "Invalid - ≤ 0", IF(O341&gt;50, "Invalid - &gt;50", "W Pass"))</f>
        <v>W Pass</v>
      </c>
      <c r="Q341" s="5" t="s">
        <v>2033</v>
      </c>
      <c r="R341" s="5" t="s">
        <v>2038</v>
      </c>
      <c r="S341" s="5" t="s">
        <v>2057</v>
      </c>
      <c r="T341" s="5" t="s">
        <v>2091</v>
      </c>
      <c r="U341" s="5" t="s">
        <v>2097</v>
      </c>
      <c r="V341" s="5">
        <v>3.8</v>
      </c>
      <c r="W341" s="5" t="str">
        <f>T341&amp;"_"&amp;U341</f>
        <v>South_External</v>
      </c>
      <c r="X341" s="5">
        <f>(D341 - E341)*24</f>
        <v>2.0000000000582077</v>
      </c>
      <c r="Y341" s="5">
        <f>IF(D341&lt;=E341, 1, 0)</f>
        <v>0</v>
      </c>
    </row>
    <row r="342" spans="1:25" x14ac:dyDescent="0.35">
      <c r="A342" s="5" t="s">
        <v>355</v>
      </c>
      <c r="B342" s="5">
        <f t="shared" si="25"/>
        <v>1</v>
      </c>
      <c r="C342" s="3">
        <v>45306.166666666664</v>
      </c>
      <c r="D342" s="5" t="s">
        <v>1367</v>
      </c>
      <c r="E342" s="5" t="s">
        <v>1365</v>
      </c>
      <c r="F342" t="s">
        <v>1355</v>
      </c>
      <c r="G342" s="5">
        <f t="shared" si="26"/>
        <v>12</v>
      </c>
      <c r="H342" s="5" t="str">
        <f t="shared" si="27"/>
        <v>Winter</v>
      </c>
      <c r="I342" s="5" t="s">
        <v>2030</v>
      </c>
      <c r="J342" s="5">
        <v>257</v>
      </c>
      <c r="K342" s="5">
        <v>4023</v>
      </c>
      <c r="L342" s="5">
        <f t="shared" si="28"/>
        <v>1.3044747081712063</v>
      </c>
      <c r="M342" s="5">
        <f t="shared" si="29"/>
        <v>3795</v>
      </c>
      <c r="N342" s="5">
        <v>228</v>
      </c>
      <c r="O342" s="5">
        <v>26</v>
      </c>
      <c r="P342" s="5" t="str">
        <f>IF(O342&lt;=0, "Invalid - ≤ 0", IF(O342&gt;50, "Invalid - &gt;50", "W Pass"))</f>
        <v>W Pass</v>
      </c>
      <c r="Q342" s="5" t="s">
        <v>2036</v>
      </c>
      <c r="R342" s="5" t="s">
        <v>2039</v>
      </c>
      <c r="S342" s="5" t="s">
        <v>2087</v>
      </c>
      <c r="T342" s="5" t="s">
        <v>2095</v>
      </c>
      <c r="U342" s="5" t="s">
        <v>2096</v>
      </c>
      <c r="V342" s="5">
        <v>4.7</v>
      </c>
      <c r="W342" s="5" t="str">
        <f>T342&amp;"_"&amp;U342</f>
        <v>North_Internal</v>
      </c>
      <c r="X342" s="5">
        <f>(D342 - E342)*24</f>
        <v>1.9999999998835847</v>
      </c>
      <c r="Y342" s="5">
        <f>IF(D342&lt;=E342, 1, 0)</f>
        <v>0</v>
      </c>
    </row>
    <row r="343" spans="1:25" x14ac:dyDescent="0.35">
      <c r="A343" s="5" t="s">
        <v>356</v>
      </c>
      <c r="B343" s="5">
        <f t="shared" si="25"/>
        <v>1</v>
      </c>
      <c r="C343" s="3">
        <v>45306.208333333336</v>
      </c>
      <c r="D343" s="5" t="s">
        <v>1368</v>
      </c>
      <c r="E343" s="5" t="s">
        <v>1366</v>
      </c>
      <c r="F343" t="s">
        <v>1356</v>
      </c>
      <c r="G343" s="5">
        <f t="shared" si="26"/>
        <v>12</v>
      </c>
      <c r="H343" s="5" t="str">
        <f t="shared" si="27"/>
        <v>Winter</v>
      </c>
      <c r="I343" s="5" t="s">
        <v>2029</v>
      </c>
      <c r="J343" s="5">
        <v>434</v>
      </c>
      <c r="K343" s="5">
        <v>3035</v>
      </c>
      <c r="L343" s="5">
        <f t="shared" si="28"/>
        <v>0.58275729646697394</v>
      </c>
      <c r="M343" s="5">
        <f t="shared" si="29"/>
        <v>2661</v>
      </c>
      <c r="N343" s="5">
        <v>374</v>
      </c>
      <c r="O343" s="5">
        <v>23</v>
      </c>
      <c r="P343" s="5" t="str">
        <f>IF(O343&lt;=0, "Invalid - ≤ 0", IF(O343&gt;50, "Invalid - &gt;50", "W Pass"))</f>
        <v>W Pass</v>
      </c>
      <c r="Q343" s="5" t="s">
        <v>2036</v>
      </c>
      <c r="R343" s="5" t="s">
        <v>2040</v>
      </c>
      <c r="S343" s="5" t="s">
        <v>2066</v>
      </c>
      <c r="T343" s="5" t="s">
        <v>2094</v>
      </c>
      <c r="U343" s="5" t="s">
        <v>2096</v>
      </c>
      <c r="V343" s="5">
        <v>0</v>
      </c>
      <c r="W343" s="5" t="str">
        <f>T343&amp;"_"&amp;U343</f>
        <v>Central_Internal</v>
      </c>
      <c r="X343" s="5">
        <f>(D343 - E343)*24</f>
        <v>2.0000000000582077</v>
      </c>
      <c r="Y343" s="5">
        <f>IF(D343&lt;=E343, 1, 0)</f>
        <v>0</v>
      </c>
    </row>
    <row r="344" spans="1:25" x14ac:dyDescent="0.35">
      <c r="A344" s="5" t="s">
        <v>357</v>
      </c>
      <c r="B344" s="5">
        <f t="shared" si="25"/>
        <v>1</v>
      </c>
      <c r="C344" s="3">
        <v>45306.25</v>
      </c>
      <c r="D344" s="5" t="s">
        <v>1369</v>
      </c>
      <c r="E344" s="5" t="s">
        <v>1367</v>
      </c>
      <c r="F344" t="s">
        <v>1357</v>
      </c>
      <c r="G344" s="5">
        <f t="shared" si="26"/>
        <v>12</v>
      </c>
      <c r="H344" s="5" t="str">
        <f t="shared" si="27"/>
        <v>Winter</v>
      </c>
      <c r="I344" s="5" t="s">
        <v>2029</v>
      </c>
      <c r="J344" s="5">
        <v>958</v>
      </c>
      <c r="K344" s="5">
        <v>4731</v>
      </c>
      <c r="L344" s="5">
        <f t="shared" si="28"/>
        <v>0.41153444676409184</v>
      </c>
      <c r="M344" s="5">
        <f t="shared" si="29"/>
        <v>4662</v>
      </c>
      <c r="N344" s="5">
        <v>69</v>
      </c>
      <c r="O344" s="5">
        <v>20</v>
      </c>
      <c r="P344" s="5" t="str">
        <f>IF(O344&lt;=0, "Invalid - ≤ 0", IF(O344&gt;50, "Invalid - &gt;50", "W Pass"))</f>
        <v>W Pass</v>
      </c>
      <c r="Q344" s="5" t="s">
        <v>2036</v>
      </c>
      <c r="R344" s="5" t="s">
        <v>2040</v>
      </c>
      <c r="S344" s="5" t="s">
        <v>2079</v>
      </c>
      <c r="T344" s="5" t="s">
        <v>2095</v>
      </c>
      <c r="U344" s="5" t="s">
        <v>2097</v>
      </c>
      <c r="V344" s="5">
        <v>4.7</v>
      </c>
      <c r="W344" s="5" t="str">
        <f>T344&amp;"_"&amp;U344</f>
        <v>North_External</v>
      </c>
      <c r="X344" s="5">
        <f>(D344 - E344)*24</f>
        <v>2.0000000000582077</v>
      </c>
      <c r="Y344" s="5">
        <f>IF(D344&lt;=E344, 1, 0)</f>
        <v>0</v>
      </c>
    </row>
    <row r="345" spans="1:25" x14ac:dyDescent="0.35">
      <c r="A345" s="5" t="s">
        <v>358</v>
      </c>
      <c r="B345" s="5">
        <f t="shared" si="25"/>
        <v>1</v>
      </c>
      <c r="C345" s="3">
        <v>45306.291666666664</v>
      </c>
      <c r="D345" s="5" t="s">
        <v>1370</v>
      </c>
      <c r="E345" s="5" t="s">
        <v>1368</v>
      </c>
      <c r="F345" t="s">
        <v>1358</v>
      </c>
      <c r="G345" s="5">
        <f t="shared" si="26"/>
        <v>12</v>
      </c>
      <c r="H345" s="5" t="str">
        <f t="shared" si="27"/>
        <v>Winter</v>
      </c>
      <c r="I345" s="5" t="s">
        <v>2032</v>
      </c>
      <c r="J345" s="5">
        <v>989</v>
      </c>
      <c r="K345" s="5">
        <v>4909</v>
      </c>
      <c r="L345" s="5">
        <f t="shared" si="28"/>
        <v>0.41363329962925516</v>
      </c>
      <c r="M345" s="5">
        <f t="shared" si="29"/>
        <v>4750</v>
      </c>
      <c r="N345" s="5">
        <v>159</v>
      </c>
      <c r="O345" s="5">
        <v>7</v>
      </c>
      <c r="P345" s="5" t="str">
        <f>IF(O345&lt;=0, "Invalid - ≤ 0", IF(O345&gt;50, "Invalid - &gt;50", "W Pass"))</f>
        <v>W Pass</v>
      </c>
      <c r="Q345" s="5" t="s">
        <v>2034</v>
      </c>
      <c r="R345" s="5" t="s">
        <v>2038</v>
      </c>
      <c r="S345" s="5" t="s">
        <v>2062</v>
      </c>
      <c r="T345" s="5" t="s">
        <v>2091</v>
      </c>
      <c r="U345" s="5" t="s">
        <v>2097</v>
      </c>
      <c r="V345" s="5">
        <v>0</v>
      </c>
      <c r="W345" s="5" t="str">
        <f>T345&amp;"_"&amp;U345</f>
        <v>South_External</v>
      </c>
      <c r="X345" s="5">
        <f>(D345 - E345)*24</f>
        <v>1.9999999998835847</v>
      </c>
      <c r="Y345" s="5">
        <f>IF(D345&lt;=E345, 1, 0)</f>
        <v>0</v>
      </c>
    </row>
    <row r="346" spans="1:25" x14ac:dyDescent="0.35">
      <c r="A346" s="5" t="s">
        <v>359</v>
      </c>
      <c r="B346" s="5">
        <f t="shared" si="25"/>
        <v>1</v>
      </c>
      <c r="C346" s="3">
        <v>45306.333333333336</v>
      </c>
      <c r="D346" s="5" t="s">
        <v>1371</v>
      </c>
      <c r="E346" s="5" t="s">
        <v>1369</v>
      </c>
      <c r="F346" t="s">
        <v>1359</v>
      </c>
      <c r="G346" s="5">
        <f t="shared" si="26"/>
        <v>12</v>
      </c>
      <c r="H346" s="5" t="str">
        <f t="shared" si="27"/>
        <v>Winter</v>
      </c>
      <c r="I346" s="5" t="s">
        <v>2030</v>
      </c>
      <c r="J346" s="5">
        <v>265</v>
      </c>
      <c r="K346" s="5">
        <v>4163</v>
      </c>
      <c r="L346" s="5">
        <f t="shared" si="28"/>
        <v>1.3091194968553459</v>
      </c>
      <c r="M346" s="5">
        <f t="shared" si="29"/>
        <v>3608</v>
      </c>
      <c r="N346" s="5">
        <v>555</v>
      </c>
      <c r="O346" s="5">
        <v>28</v>
      </c>
      <c r="P346" s="5" t="str">
        <f>IF(O346&lt;=0, "Invalid - ≤ 0", IF(O346&gt;50, "Invalid - &gt;50", "W Pass"))</f>
        <v>W Pass</v>
      </c>
      <c r="Q346" s="5" t="s">
        <v>2034</v>
      </c>
      <c r="R346" s="5" t="s">
        <v>2037</v>
      </c>
      <c r="S346" s="5" t="s">
        <v>2089</v>
      </c>
      <c r="T346" s="5" t="s">
        <v>2093</v>
      </c>
      <c r="U346" s="5" t="s">
        <v>2097</v>
      </c>
      <c r="V346" s="5">
        <v>0</v>
      </c>
      <c r="W346" s="5" t="str">
        <f>T346&amp;"_"&amp;U346</f>
        <v>East_External</v>
      </c>
      <c r="X346" s="5">
        <f>(D346 - E346)*24</f>
        <v>2.0000000000582077</v>
      </c>
      <c r="Y346" s="5">
        <f>IF(D346&lt;=E346, 1, 0)</f>
        <v>0</v>
      </c>
    </row>
    <row r="347" spans="1:25" x14ac:dyDescent="0.35">
      <c r="A347" s="5" t="s">
        <v>360</v>
      </c>
      <c r="B347" s="5">
        <f t="shared" si="25"/>
        <v>1</v>
      </c>
      <c r="C347" s="3">
        <v>45306.375</v>
      </c>
      <c r="D347" s="5" t="s">
        <v>1372</v>
      </c>
      <c r="E347" s="5" t="s">
        <v>1370</v>
      </c>
      <c r="F347" t="s">
        <v>1360</v>
      </c>
      <c r="G347" s="5">
        <f t="shared" si="26"/>
        <v>12</v>
      </c>
      <c r="H347" s="5" t="str">
        <f t="shared" si="27"/>
        <v>Winter</v>
      </c>
      <c r="I347" s="5" t="s">
        <v>2032</v>
      </c>
      <c r="J347" s="5">
        <v>633</v>
      </c>
      <c r="K347" s="5">
        <v>4152</v>
      </c>
      <c r="L347" s="5">
        <f t="shared" si="28"/>
        <v>0.54660347551342814</v>
      </c>
      <c r="M347" s="5">
        <f t="shared" si="29"/>
        <v>3647</v>
      </c>
      <c r="N347" s="5">
        <v>505</v>
      </c>
      <c r="O347" s="5">
        <v>16</v>
      </c>
      <c r="P347" s="5" t="str">
        <f>IF(O347&lt;=0, "Invalid - ≤ 0", IF(O347&gt;50, "Invalid - &gt;50", "W Pass"))</f>
        <v>W Pass</v>
      </c>
      <c r="Q347" s="5" t="s">
        <v>2033</v>
      </c>
      <c r="R347" s="5" t="s">
        <v>2037</v>
      </c>
      <c r="S347" s="5" t="s">
        <v>2043</v>
      </c>
      <c r="T347" s="5" t="s">
        <v>2094</v>
      </c>
      <c r="U347" s="5" t="s">
        <v>2097</v>
      </c>
      <c r="V347" s="5">
        <v>4</v>
      </c>
      <c r="W347" s="5" t="str">
        <f>T347&amp;"_"&amp;U347</f>
        <v>Central_External</v>
      </c>
      <c r="X347" s="5">
        <f>(D347 - E347)*24</f>
        <v>2.0000000000582077</v>
      </c>
      <c r="Y347" s="5">
        <f>IF(D347&lt;=E347, 1, 0)</f>
        <v>0</v>
      </c>
    </row>
    <row r="348" spans="1:25" x14ac:dyDescent="0.35">
      <c r="A348" s="5" t="s">
        <v>361</v>
      </c>
      <c r="B348" s="5">
        <f t="shared" si="25"/>
        <v>1</v>
      </c>
      <c r="C348" s="3">
        <v>45306.416666666664</v>
      </c>
      <c r="D348" s="5" t="s">
        <v>1373</v>
      </c>
      <c r="E348" s="5" t="s">
        <v>1371</v>
      </c>
      <c r="F348" t="s">
        <v>1361</v>
      </c>
      <c r="G348" s="5">
        <f t="shared" si="26"/>
        <v>12</v>
      </c>
      <c r="H348" s="5" t="str">
        <f t="shared" si="27"/>
        <v>Winter</v>
      </c>
      <c r="I348" s="5" t="s">
        <v>2029</v>
      </c>
      <c r="J348" s="5">
        <v>649</v>
      </c>
      <c r="K348" s="5">
        <v>3058</v>
      </c>
      <c r="L348" s="5">
        <f t="shared" si="28"/>
        <v>0.39265536723163841</v>
      </c>
      <c r="M348" s="5">
        <f t="shared" si="29"/>
        <v>2571</v>
      </c>
      <c r="N348" s="5">
        <v>487</v>
      </c>
      <c r="O348" s="5">
        <v>29</v>
      </c>
      <c r="P348" s="5" t="str">
        <f>IF(O348&lt;=0, "Invalid - ≤ 0", IF(O348&gt;50, "Invalid - &gt;50", "W Pass"))</f>
        <v>W Pass</v>
      </c>
      <c r="Q348" s="5" t="s">
        <v>2033</v>
      </c>
      <c r="R348" s="5" t="s">
        <v>2040</v>
      </c>
      <c r="S348" s="5" t="s">
        <v>2062</v>
      </c>
      <c r="T348" s="5" t="s">
        <v>2093</v>
      </c>
      <c r="U348" s="5" t="s">
        <v>2097</v>
      </c>
      <c r="V348" s="5">
        <v>4.5</v>
      </c>
      <c r="W348" s="5" t="str">
        <f>T348&amp;"_"&amp;U348</f>
        <v>East_External</v>
      </c>
      <c r="X348" s="5">
        <f>(D348 - E348)*24</f>
        <v>1.9999999998835847</v>
      </c>
      <c r="Y348" s="5">
        <f>IF(D348&lt;=E348, 1, 0)</f>
        <v>0</v>
      </c>
    </row>
    <row r="349" spans="1:25" x14ac:dyDescent="0.35">
      <c r="A349" s="5" t="s">
        <v>362</v>
      </c>
      <c r="B349" s="5">
        <f t="shared" si="25"/>
        <v>1</v>
      </c>
      <c r="C349" s="3">
        <v>45306.458333333336</v>
      </c>
      <c r="D349" s="5" t="s">
        <v>1374</v>
      </c>
      <c r="E349" s="5" t="s">
        <v>1372</v>
      </c>
      <c r="F349" t="s">
        <v>1362</v>
      </c>
      <c r="G349" s="5">
        <f t="shared" si="26"/>
        <v>12</v>
      </c>
      <c r="H349" s="5" t="str">
        <f t="shared" si="27"/>
        <v>Winter</v>
      </c>
      <c r="I349" s="5" t="s">
        <v>2031</v>
      </c>
      <c r="J349" s="5">
        <v>489</v>
      </c>
      <c r="K349" s="5">
        <v>1166</v>
      </c>
      <c r="L349" s="5">
        <f t="shared" si="28"/>
        <v>0.19870483980913428</v>
      </c>
      <c r="M349" s="5">
        <f t="shared" si="29"/>
        <v>924</v>
      </c>
      <c r="N349" s="5">
        <v>242</v>
      </c>
      <c r="O349" s="5">
        <v>27</v>
      </c>
      <c r="P349" s="5" t="str">
        <f>IF(O349&lt;=0, "Invalid - ≤ 0", IF(O349&gt;50, "Invalid - &gt;50", "W Pass"))</f>
        <v>W Pass</v>
      </c>
      <c r="Q349" s="5" t="s">
        <v>2035</v>
      </c>
      <c r="R349" s="5" t="s">
        <v>2038</v>
      </c>
      <c r="S349" s="5" t="s">
        <v>2082</v>
      </c>
      <c r="T349" s="5" t="s">
        <v>2095</v>
      </c>
      <c r="U349" s="5" t="s">
        <v>2096</v>
      </c>
      <c r="V349" s="5">
        <v>3.8</v>
      </c>
      <c r="W349" s="5" t="str">
        <f>T349&amp;"_"&amp;U349</f>
        <v>North_Internal</v>
      </c>
      <c r="X349" s="5">
        <f>(D349 - E349)*24</f>
        <v>2.0000000000582077</v>
      </c>
      <c r="Y349" s="5">
        <f>IF(D349&lt;=E349, 1, 0)</f>
        <v>0</v>
      </c>
    </row>
    <row r="350" spans="1:25" x14ac:dyDescent="0.35">
      <c r="A350" s="5" t="s">
        <v>363</v>
      </c>
      <c r="B350" s="5">
        <f t="shared" si="25"/>
        <v>1</v>
      </c>
      <c r="C350" s="3">
        <v>45306.5</v>
      </c>
      <c r="D350" s="5" t="s">
        <v>1375</v>
      </c>
      <c r="E350" s="5" t="s">
        <v>1373</v>
      </c>
      <c r="F350" t="s">
        <v>1363</v>
      </c>
      <c r="G350" s="5">
        <f t="shared" si="26"/>
        <v>12</v>
      </c>
      <c r="H350" s="5" t="str">
        <f t="shared" si="27"/>
        <v>Winter</v>
      </c>
      <c r="I350" s="5" t="s">
        <v>2030</v>
      </c>
      <c r="J350" s="5">
        <v>468</v>
      </c>
      <c r="K350" s="5">
        <v>1810</v>
      </c>
      <c r="L350" s="5">
        <f t="shared" si="28"/>
        <v>0.32229344729344728</v>
      </c>
      <c r="M350" s="5">
        <f t="shared" si="29"/>
        <v>1664</v>
      </c>
      <c r="N350" s="5">
        <v>146</v>
      </c>
      <c r="O350" s="5">
        <v>15</v>
      </c>
      <c r="P350" s="5" t="str">
        <f>IF(O350&lt;=0, "Invalid - ≤ 0", IF(O350&gt;50, "Invalid - &gt;50", "W Pass"))</f>
        <v>W Pass</v>
      </c>
      <c r="Q350" s="5" t="s">
        <v>2036</v>
      </c>
      <c r="R350" s="5" t="s">
        <v>2038</v>
      </c>
      <c r="S350" s="5" t="s">
        <v>2042</v>
      </c>
      <c r="T350" s="5" t="s">
        <v>2092</v>
      </c>
      <c r="U350" s="5" t="s">
        <v>2097</v>
      </c>
      <c r="V350" s="5">
        <v>4.2</v>
      </c>
      <c r="W350" s="5" t="str">
        <f>T350&amp;"_"&amp;U350</f>
        <v>West_External</v>
      </c>
      <c r="X350" s="5">
        <f>(D350 - E350)*24</f>
        <v>2.0000000000582077</v>
      </c>
      <c r="Y350" s="5">
        <f>IF(D350&lt;=E350, 1, 0)</f>
        <v>0</v>
      </c>
    </row>
    <row r="351" spans="1:25" x14ac:dyDescent="0.35">
      <c r="A351" s="5" t="s">
        <v>364</v>
      </c>
      <c r="B351" s="5">
        <f t="shared" si="25"/>
        <v>1</v>
      </c>
      <c r="C351" s="3">
        <v>45306.541666666664</v>
      </c>
      <c r="D351" s="5" t="s">
        <v>1376</v>
      </c>
      <c r="E351" s="5" t="s">
        <v>1374</v>
      </c>
      <c r="F351" t="s">
        <v>1364</v>
      </c>
      <c r="G351" s="5">
        <f t="shared" si="26"/>
        <v>12</v>
      </c>
      <c r="H351" s="5" t="str">
        <f t="shared" si="27"/>
        <v>Winter</v>
      </c>
      <c r="I351" s="5" t="s">
        <v>2028</v>
      </c>
      <c r="J351" s="5">
        <v>462</v>
      </c>
      <c r="K351" s="5">
        <v>4955</v>
      </c>
      <c r="L351" s="5">
        <f t="shared" si="28"/>
        <v>0.89375901875901875</v>
      </c>
      <c r="M351" s="5">
        <f t="shared" si="29"/>
        <v>4875</v>
      </c>
      <c r="N351" s="5">
        <v>80</v>
      </c>
      <c r="O351" s="5">
        <v>10</v>
      </c>
      <c r="P351" s="5" t="str">
        <f>IF(O351&lt;=0, "Invalid - ≤ 0", IF(O351&gt;50, "Invalid - &gt;50", "W Pass"))</f>
        <v>W Pass</v>
      </c>
      <c r="Q351" s="5" t="s">
        <v>2034</v>
      </c>
      <c r="R351" s="5" t="s">
        <v>2040</v>
      </c>
      <c r="S351" s="5" t="s">
        <v>2078</v>
      </c>
      <c r="T351" s="5" t="s">
        <v>2091</v>
      </c>
      <c r="U351" s="5" t="s">
        <v>2096</v>
      </c>
      <c r="V351" s="5">
        <v>0</v>
      </c>
      <c r="W351" s="5" t="str">
        <f>T351&amp;"_"&amp;U351</f>
        <v>South_Internal</v>
      </c>
      <c r="X351" s="5">
        <f>(D351 - E351)*24</f>
        <v>1.9999999998835847</v>
      </c>
      <c r="Y351" s="5">
        <f>IF(D351&lt;=E351, 1, 0)</f>
        <v>0</v>
      </c>
    </row>
    <row r="352" spans="1:25" x14ac:dyDescent="0.35">
      <c r="A352" s="5" t="s">
        <v>365</v>
      </c>
      <c r="B352" s="5">
        <f t="shared" si="25"/>
        <v>1</v>
      </c>
      <c r="C352" s="3">
        <v>45306.583333333336</v>
      </c>
      <c r="D352" s="5" t="s">
        <v>1377</v>
      </c>
      <c r="E352" s="5" t="s">
        <v>1375</v>
      </c>
      <c r="F352" t="s">
        <v>1365</v>
      </c>
      <c r="G352" s="5">
        <f t="shared" si="26"/>
        <v>12</v>
      </c>
      <c r="H352" s="5" t="str">
        <f t="shared" si="27"/>
        <v>Winter</v>
      </c>
      <c r="I352" s="5" t="s">
        <v>2030</v>
      </c>
      <c r="J352" s="5">
        <v>982</v>
      </c>
      <c r="K352" s="5">
        <v>2080</v>
      </c>
      <c r="L352" s="5">
        <f t="shared" si="28"/>
        <v>0.17651052274270196</v>
      </c>
      <c r="M352" s="5">
        <f t="shared" si="29"/>
        <v>1629</v>
      </c>
      <c r="N352" s="5">
        <v>451</v>
      </c>
      <c r="O352" s="5">
        <v>17</v>
      </c>
      <c r="P352" s="5" t="str">
        <f>IF(O352&lt;=0, "Invalid - ≤ 0", IF(O352&gt;50, "Invalid - &gt;50", "W Pass"))</f>
        <v>W Pass</v>
      </c>
      <c r="Q352" s="5" t="s">
        <v>2036</v>
      </c>
      <c r="R352" s="5" t="s">
        <v>2037</v>
      </c>
      <c r="S352" s="5" t="s">
        <v>2076</v>
      </c>
      <c r="T352" s="5" t="s">
        <v>2091</v>
      </c>
      <c r="U352" s="5" t="s">
        <v>2097</v>
      </c>
      <c r="V352" s="5">
        <v>4</v>
      </c>
      <c r="W352" s="5" t="str">
        <f>T352&amp;"_"&amp;U352</f>
        <v>South_External</v>
      </c>
      <c r="X352" s="5">
        <f>(D352 - E352)*24</f>
        <v>2.0000000000582077</v>
      </c>
      <c r="Y352" s="5">
        <f>IF(D352&lt;=E352, 1, 0)</f>
        <v>0</v>
      </c>
    </row>
    <row r="353" spans="1:25" x14ac:dyDescent="0.35">
      <c r="A353" s="5" t="s">
        <v>366</v>
      </c>
      <c r="B353" s="5">
        <f t="shared" si="25"/>
        <v>1</v>
      </c>
      <c r="C353" s="3">
        <v>45306.625</v>
      </c>
      <c r="D353" s="5" t="s">
        <v>1378</v>
      </c>
      <c r="E353" s="5" t="s">
        <v>1376</v>
      </c>
      <c r="F353" t="s">
        <v>1366</v>
      </c>
      <c r="G353" s="5">
        <f t="shared" si="26"/>
        <v>12</v>
      </c>
      <c r="H353" s="5" t="str">
        <f t="shared" si="27"/>
        <v>Winter</v>
      </c>
      <c r="I353" s="5" t="s">
        <v>2028</v>
      </c>
      <c r="J353" s="5">
        <v>398</v>
      </c>
      <c r="K353" s="5">
        <v>976</v>
      </c>
      <c r="L353" s="5">
        <f t="shared" si="28"/>
        <v>0.20435510887772193</v>
      </c>
      <c r="M353" s="5">
        <f t="shared" si="29"/>
        <v>560</v>
      </c>
      <c r="N353" s="5">
        <v>416</v>
      </c>
      <c r="O353" s="5">
        <v>24</v>
      </c>
      <c r="P353" s="5" t="str">
        <f>IF(O353&lt;=0, "Invalid - ≤ 0", IF(O353&gt;50, "Invalid - &gt;50", "W Pass"))</f>
        <v>W Pass</v>
      </c>
      <c r="Q353" s="5" t="s">
        <v>2034</v>
      </c>
      <c r="R353" s="5" t="s">
        <v>2037</v>
      </c>
      <c r="S353" s="5" t="s">
        <v>2062</v>
      </c>
      <c r="T353" s="5" t="s">
        <v>2091</v>
      </c>
      <c r="U353" s="5" t="s">
        <v>2097</v>
      </c>
      <c r="V353" s="5">
        <v>3.8</v>
      </c>
      <c r="W353" s="5" t="str">
        <f>T353&amp;"_"&amp;U353</f>
        <v>South_External</v>
      </c>
      <c r="X353" s="5">
        <f>(D353 - E353)*24</f>
        <v>2.0000000000582077</v>
      </c>
      <c r="Y353" s="5">
        <f>IF(D353&lt;=E353, 1, 0)</f>
        <v>0</v>
      </c>
    </row>
    <row r="354" spans="1:25" x14ac:dyDescent="0.35">
      <c r="A354" s="5" t="s">
        <v>367</v>
      </c>
      <c r="B354" s="5">
        <f t="shared" si="25"/>
        <v>1</v>
      </c>
      <c r="C354" s="3">
        <v>45306.666666666664</v>
      </c>
      <c r="D354" s="5" t="s">
        <v>1379</v>
      </c>
      <c r="E354" s="5" t="s">
        <v>1377</v>
      </c>
      <c r="F354" t="s">
        <v>1367</v>
      </c>
      <c r="G354" s="5">
        <f t="shared" si="26"/>
        <v>12</v>
      </c>
      <c r="H354" s="5" t="str">
        <f t="shared" si="27"/>
        <v>Winter</v>
      </c>
      <c r="I354" s="5" t="s">
        <v>2032</v>
      </c>
      <c r="J354" s="5">
        <v>472</v>
      </c>
      <c r="K354" s="5">
        <v>2981</v>
      </c>
      <c r="L354" s="5">
        <f t="shared" si="28"/>
        <v>0.52630649717514122</v>
      </c>
      <c r="M354" s="5">
        <f t="shared" si="29"/>
        <v>2396</v>
      </c>
      <c r="N354" s="5">
        <v>585</v>
      </c>
      <c r="O354" s="5">
        <v>19</v>
      </c>
      <c r="P354" s="5" t="str">
        <f>IF(O354&lt;=0, "Invalid - ≤ 0", IF(O354&gt;50, "Invalid - &gt;50", "W Pass"))</f>
        <v>W Pass</v>
      </c>
      <c r="Q354" s="5" t="s">
        <v>2034</v>
      </c>
      <c r="R354" s="5" t="s">
        <v>2038</v>
      </c>
      <c r="S354" s="5" t="s">
        <v>2057</v>
      </c>
      <c r="T354" s="5" t="s">
        <v>2095</v>
      </c>
      <c r="U354" s="5" t="s">
        <v>2097</v>
      </c>
      <c r="V354" s="5">
        <v>4.7</v>
      </c>
      <c r="W354" s="5" t="str">
        <f>T354&amp;"_"&amp;U354</f>
        <v>North_External</v>
      </c>
      <c r="X354" s="5">
        <f>(D354 - E354)*24</f>
        <v>1.9999999998835847</v>
      </c>
      <c r="Y354" s="5">
        <f>IF(D354&lt;=E354, 1, 0)</f>
        <v>0</v>
      </c>
    </row>
    <row r="355" spans="1:25" x14ac:dyDescent="0.35">
      <c r="A355" s="5" t="s">
        <v>368</v>
      </c>
      <c r="B355" s="5">
        <f t="shared" si="25"/>
        <v>1</v>
      </c>
      <c r="C355" s="3">
        <v>45306.708333333336</v>
      </c>
      <c r="D355" s="5" t="s">
        <v>1380</v>
      </c>
      <c r="E355" s="5" t="s">
        <v>1378</v>
      </c>
      <c r="F355" t="s">
        <v>1368</v>
      </c>
      <c r="G355" s="5">
        <f t="shared" si="26"/>
        <v>12</v>
      </c>
      <c r="H355" s="5" t="str">
        <f t="shared" si="27"/>
        <v>Winter</v>
      </c>
      <c r="I355" s="5" t="s">
        <v>2028</v>
      </c>
      <c r="J355" s="5">
        <v>675</v>
      </c>
      <c r="K355" s="5">
        <v>4430</v>
      </c>
      <c r="L355" s="5">
        <f t="shared" si="28"/>
        <v>0.54691358024691361</v>
      </c>
      <c r="M355" s="5">
        <f t="shared" si="29"/>
        <v>3882</v>
      </c>
      <c r="N355" s="5">
        <v>548</v>
      </c>
      <c r="O355" s="5">
        <v>2</v>
      </c>
      <c r="P355" s="5" t="str">
        <f>IF(O355&lt;=0, "Invalid - ≤ 0", IF(O355&gt;50, "Invalid - &gt;50", "W Pass"))</f>
        <v>W Pass</v>
      </c>
      <c r="Q355" s="5" t="s">
        <v>2035</v>
      </c>
      <c r="R355" s="5" t="s">
        <v>2037</v>
      </c>
      <c r="S355" s="5" t="s">
        <v>2083</v>
      </c>
      <c r="T355" s="5" t="s">
        <v>2091</v>
      </c>
      <c r="U355" s="5" t="s">
        <v>2097</v>
      </c>
      <c r="V355" s="5">
        <v>3.8</v>
      </c>
      <c r="W355" s="5" t="str">
        <f>T355&amp;"_"&amp;U355</f>
        <v>South_External</v>
      </c>
      <c r="X355" s="5">
        <f>(D355 - E355)*24</f>
        <v>2.0000000000582077</v>
      </c>
      <c r="Y355" s="5">
        <f>IF(D355&lt;=E355, 1, 0)</f>
        <v>0</v>
      </c>
    </row>
    <row r="356" spans="1:25" x14ac:dyDescent="0.35">
      <c r="A356" s="5" t="s">
        <v>369</v>
      </c>
      <c r="B356" s="5">
        <f t="shared" si="25"/>
        <v>1</v>
      </c>
      <c r="C356" s="3">
        <v>45306.75</v>
      </c>
      <c r="D356" s="5" t="s">
        <v>1381</v>
      </c>
      <c r="E356" s="5" t="s">
        <v>1379</v>
      </c>
      <c r="F356" t="s">
        <v>1369</v>
      </c>
      <c r="G356" s="5">
        <f t="shared" si="26"/>
        <v>12</v>
      </c>
      <c r="H356" s="5" t="str">
        <f t="shared" si="27"/>
        <v>Winter</v>
      </c>
      <c r="I356" s="5" t="s">
        <v>2031</v>
      </c>
      <c r="J356" s="5">
        <v>744</v>
      </c>
      <c r="K356" s="5">
        <v>3303</v>
      </c>
      <c r="L356" s="5">
        <f t="shared" si="28"/>
        <v>0.36995967741935482</v>
      </c>
      <c r="M356" s="5">
        <f t="shared" si="29"/>
        <v>2886</v>
      </c>
      <c r="N356" s="5">
        <v>417</v>
      </c>
      <c r="O356" s="5">
        <v>18</v>
      </c>
      <c r="P356" s="5" t="str">
        <f>IF(O356&lt;=0, "Invalid - ≤ 0", IF(O356&gt;50, "Invalid - &gt;50", "W Pass"))</f>
        <v>W Pass</v>
      </c>
      <c r="Q356" s="5" t="s">
        <v>2036</v>
      </c>
      <c r="R356" s="5" t="s">
        <v>2038</v>
      </c>
      <c r="S356" s="5" t="s">
        <v>2066</v>
      </c>
      <c r="T356" s="5" t="s">
        <v>2092</v>
      </c>
      <c r="U356" s="5" t="s">
        <v>2097</v>
      </c>
      <c r="V356" s="5">
        <v>4.2</v>
      </c>
      <c r="W356" s="5" t="str">
        <f>T356&amp;"_"&amp;U356</f>
        <v>West_External</v>
      </c>
      <c r="X356" s="5">
        <f>(D356 - E356)*24</f>
        <v>2.0000000000582077</v>
      </c>
      <c r="Y356" s="5">
        <f>IF(D356&lt;=E356, 1, 0)</f>
        <v>0</v>
      </c>
    </row>
    <row r="357" spans="1:25" x14ac:dyDescent="0.35">
      <c r="A357" s="5" t="s">
        <v>370</v>
      </c>
      <c r="B357" s="5">
        <f t="shared" si="25"/>
        <v>1</v>
      </c>
      <c r="C357" s="3">
        <v>45306.791666666664</v>
      </c>
      <c r="D357" s="5" t="s">
        <v>1382</v>
      </c>
      <c r="E357" s="5" t="s">
        <v>1380</v>
      </c>
      <c r="F357" t="s">
        <v>1370</v>
      </c>
      <c r="G357" s="5">
        <f t="shared" si="26"/>
        <v>12</v>
      </c>
      <c r="H357" s="5" t="str">
        <f t="shared" si="27"/>
        <v>Winter</v>
      </c>
      <c r="I357" s="5" t="s">
        <v>2032</v>
      </c>
      <c r="J357" s="5">
        <v>600</v>
      </c>
      <c r="K357" s="5">
        <v>2512</v>
      </c>
      <c r="L357" s="5">
        <f t="shared" si="28"/>
        <v>0.34888888888888892</v>
      </c>
      <c r="M357" s="5">
        <f t="shared" si="29"/>
        <v>1860</v>
      </c>
      <c r="N357" s="5">
        <v>652</v>
      </c>
      <c r="O357" s="5">
        <v>3</v>
      </c>
      <c r="P357" s="5" t="str">
        <f>IF(O357&lt;=0, "Invalid - ≤ 0", IF(O357&gt;50, "Invalid - &gt;50", "W Pass"))</f>
        <v>W Pass</v>
      </c>
      <c r="Q357" s="5" t="s">
        <v>2033</v>
      </c>
      <c r="R357" s="5" t="s">
        <v>2040</v>
      </c>
      <c r="S357" s="5" t="s">
        <v>2050</v>
      </c>
      <c r="T357" s="5" t="s">
        <v>2091</v>
      </c>
      <c r="U357" s="5" t="s">
        <v>2096</v>
      </c>
      <c r="V357" s="5">
        <v>0</v>
      </c>
      <c r="W357" s="5" t="str">
        <f>T357&amp;"_"&amp;U357</f>
        <v>South_Internal</v>
      </c>
      <c r="X357" s="5">
        <f>(D357 - E357)*24</f>
        <v>1.9999999998835847</v>
      </c>
      <c r="Y357" s="5">
        <f>IF(D357&lt;=E357, 1, 0)</f>
        <v>0</v>
      </c>
    </row>
    <row r="358" spans="1:25" x14ac:dyDescent="0.35">
      <c r="A358" s="5" t="s">
        <v>371</v>
      </c>
      <c r="B358" s="5">
        <f t="shared" si="25"/>
        <v>1</v>
      </c>
      <c r="C358" s="3">
        <v>45306.833333333336</v>
      </c>
      <c r="D358" s="5" t="s">
        <v>1383</v>
      </c>
      <c r="E358" s="5" t="s">
        <v>1381</v>
      </c>
      <c r="F358" t="s">
        <v>1371</v>
      </c>
      <c r="G358" s="5">
        <f t="shared" si="26"/>
        <v>12</v>
      </c>
      <c r="H358" s="5" t="str">
        <f t="shared" si="27"/>
        <v>Winter</v>
      </c>
      <c r="I358" s="5" t="s">
        <v>2032</v>
      </c>
      <c r="J358" s="5">
        <v>336</v>
      </c>
      <c r="K358" s="5">
        <v>2839</v>
      </c>
      <c r="L358" s="5">
        <f t="shared" si="28"/>
        <v>0.70411706349206349</v>
      </c>
      <c r="M358" s="5">
        <f t="shared" si="29"/>
        <v>2658</v>
      </c>
      <c r="N358" s="5">
        <v>181</v>
      </c>
      <c r="O358" s="5">
        <v>24</v>
      </c>
      <c r="P358" s="5" t="str">
        <f>IF(O358&lt;=0, "Invalid - ≤ 0", IF(O358&gt;50, "Invalid - &gt;50", "W Pass"))</f>
        <v>W Pass</v>
      </c>
      <c r="Q358" s="5" t="s">
        <v>2033</v>
      </c>
      <c r="R358" s="5" t="s">
        <v>2037</v>
      </c>
      <c r="S358" s="5" t="s">
        <v>2069</v>
      </c>
      <c r="T358" s="5" t="s">
        <v>2093</v>
      </c>
      <c r="U358" s="5" t="s">
        <v>2097</v>
      </c>
      <c r="V358" s="5">
        <v>3.8</v>
      </c>
      <c r="W358" s="5" t="str">
        <f>T358&amp;"_"&amp;U358</f>
        <v>East_External</v>
      </c>
      <c r="X358" s="5">
        <f>(D358 - E358)*24</f>
        <v>2.0000000000582077</v>
      </c>
      <c r="Y358" s="5">
        <f>IF(D358&lt;=E358, 1, 0)</f>
        <v>0</v>
      </c>
    </row>
    <row r="359" spans="1:25" x14ac:dyDescent="0.35">
      <c r="A359" s="5" t="s">
        <v>372</v>
      </c>
      <c r="B359" s="5">
        <f t="shared" si="25"/>
        <v>1</v>
      </c>
      <c r="C359" s="3">
        <v>45306.875</v>
      </c>
      <c r="D359" s="5" t="s">
        <v>1384</v>
      </c>
      <c r="E359" s="5" t="s">
        <v>1382</v>
      </c>
      <c r="F359" t="s">
        <v>1372</v>
      </c>
      <c r="G359" s="5">
        <f t="shared" si="26"/>
        <v>12</v>
      </c>
      <c r="H359" s="5" t="str">
        <f t="shared" si="27"/>
        <v>Winter</v>
      </c>
      <c r="I359" s="5" t="s">
        <v>2030</v>
      </c>
      <c r="J359" s="5">
        <v>794</v>
      </c>
      <c r="K359" s="5">
        <v>3170</v>
      </c>
      <c r="L359" s="5">
        <f t="shared" si="28"/>
        <v>0.33270361041141899</v>
      </c>
      <c r="M359" s="5">
        <f t="shared" si="29"/>
        <v>2646</v>
      </c>
      <c r="N359" s="5">
        <v>524</v>
      </c>
      <c r="O359" s="5">
        <v>15</v>
      </c>
      <c r="P359" s="5" t="str">
        <f>IF(O359&lt;=0, "Invalid - ≤ 0", IF(O359&gt;50, "Invalid - &gt;50", "W Pass"))</f>
        <v>W Pass</v>
      </c>
      <c r="Q359" s="5" t="s">
        <v>2036</v>
      </c>
      <c r="R359" s="5" t="s">
        <v>2039</v>
      </c>
      <c r="S359" s="5" t="s">
        <v>2076</v>
      </c>
      <c r="T359" s="5" t="s">
        <v>2093</v>
      </c>
      <c r="U359" s="5" t="s">
        <v>2096</v>
      </c>
      <c r="V359" s="5">
        <v>3.8</v>
      </c>
      <c r="W359" s="5" t="str">
        <f>T359&amp;"_"&amp;U359</f>
        <v>East_Internal</v>
      </c>
      <c r="X359" s="5">
        <f>(D359 - E359)*24</f>
        <v>2.0000000000582077</v>
      </c>
      <c r="Y359" s="5">
        <f>IF(D359&lt;=E359, 1, 0)</f>
        <v>0</v>
      </c>
    </row>
    <row r="360" spans="1:25" x14ac:dyDescent="0.35">
      <c r="A360" s="5" t="s">
        <v>373</v>
      </c>
      <c r="B360" s="5">
        <f t="shared" si="25"/>
        <v>1</v>
      </c>
      <c r="C360" s="3">
        <v>45306.916666666664</v>
      </c>
      <c r="D360" s="5" t="s">
        <v>1385</v>
      </c>
      <c r="E360" s="5" t="s">
        <v>1383</v>
      </c>
      <c r="F360" t="s">
        <v>1373</v>
      </c>
      <c r="G360" s="5">
        <f t="shared" si="26"/>
        <v>12</v>
      </c>
      <c r="H360" s="5" t="str">
        <f t="shared" si="27"/>
        <v>Winter</v>
      </c>
      <c r="I360" s="5" t="s">
        <v>2029</v>
      </c>
      <c r="J360" s="5">
        <v>579</v>
      </c>
      <c r="K360" s="5">
        <v>4315</v>
      </c>
      <c r="L360" s="5">
        <f t="shared" si="28"/>
        <v>0.621042026482441</v>
      </c>
      <c r="M360" s="5">
        <f t="shared" si="29"/>
        <v>4126</v>
      </c>
      <c r="N360" s="5">
        <v>189</v>
      </c>
      <c r="O360" s="5">
        <v>3</v>
      </c>
      <c r="P360" s="5" t="str">
        <f>IF(O360&lt;=0, "Invalid - ≤ 0", IF(O360&gt;50, "Invalid - &gt;50", "W Pass"))</f>
        <v>W Pass</v>
      </c>
      <c r="Q360" s="5" t="s">
        <v>2036</v>
      </c>
      <c r="R360" s="5" t="s">
        <v>2039</v>
      </c>
      <c r="S360" s="5" t="s">
        <v>2041</v>
      </c>
      <c r="T360" s="5" t="s">
        <v>2093</v>
      </c>
      <c r="U360" s="5" t="s">
        <v>2096</v>
      </c>
      <c r="V360" s="5">
        <v>4.2</v>
      </c>
      <c r="W360" s="5" t="str">
        <f>T360&amp;"_"&amp;U360</f>
        <v>East_Internal</v>
      </c>
      <c r="X360" s="5">
        <f>(D360 - E360)*24</f>
        <v>1.9999999998835847</v>
      </c>
      <c r="Y360" s="5">
        <f>IF(D360&lt;=E360, 1, 0)</f>
        <v>0</v>
      </c>
    </row>
    <row r="361" spans="1:25" x14ac:dyDescent="0.35">
      <c r="A361" s="5" t="s">
        <v>374</v>
      </c>
      <c r="B361" s="5">
        <f t="shared" si="25"/>
        <v>1</v>
      </c>
      <c r="C361" s="3">
        <v>45306.958333333336</v>
      </c>
      <c r="D361" s="5" t="s">
        <v>1386</v>
      </c>
      <c r="E361" s="5" t="s">
        <v>1384</v>
      </c>
      <c r="F361" t="s">
        <v>1374</v>
      </c>
      <c r="G361" s="5">
        <f t="shared" si="26"/>
        <v>12</v>
      </c>
      <c r="H361" s="5" t="str">
        <f t="shared" si="27"/>
        <v>Winter</v>
      </c>
      <c r="I361" s="5" t="s">
        <v>2027</v>
      </c>
      <c r="J361" s="5">
        <v>203</v>
      </c>
      <c r="K361" s="5">
        <v>1181</v>
      </c>
      <c r="L361" s="5">
        <f t="shared" si="28"/>
        <v>0.4848111658456486</v>
      </c>
      <c r="M361" s="5">
        <f t="shared" si="29"/>
        <v>423</v>
      </c>
      <c r="N361" s="5">
        <v>758</v>
      </c>
      <c r="O361" s="5">
        <v>29</v>
      </c>
      <c r="P361" s="5" t="str">
        <f>IF(O361&lt;=0, "Invalid - ≤ 0", IF(O361&gt;50, "Invalid - &gt;50", "W Pass"))</f>
        <v>W Pass</v>
      </c>
      <c r="Q361" s="5" t="s">
        <v>2036</v>
      </c>
      <c r="R361" s="5" t="s">
        <v>2037</v>
      </c>
      <c r="S361" s="5" t="s">
        <v>2048</v>
      </c>
      <c r="T361" s="5" t="s">
        <v>2094</v>
      </c>
      <c r="U361" s="5" t="s">
        <v>2096</v>
      </c>
      <c r="V361" s="5">
        <v>3.8</v>
      </c>
      <c r="W361" s="5" t="str">
        <f>T361&amp;"_"&amp;U361</f>
        <v>Central_Internal</v>
      </c>
      <c r="X361" s="5">
        <f>(D361 - E361)*24</f>
        <v>2.0000000000582077</v>
      </c>
      <c r="Y361" s="5">
        <f>IF(D361&lt;=E361, 1, 0)</f>
        <v>0</v>
      </c>
    </row>
    <row r="362" spans="1:25" x14ac:dyDescent="0.35">
      <c r="A362" s="5" t="s">
        <v>375</v>
      </c>
      <c r="B362" s="5">
        <f t="shared" si="25"/>
        <v>1</v>
      </c>
      <c r="C362" s="3">
        <v>45307</v>
      </c>
      <c r="D362" s="5" t="s">
        <v>1387</v>
      </c>
      <c r="E362" s="5" t="s">
        <v>1385</v>
      </c>
      <c r="F362" t="s">
        <v>1375</v>
      </c>
      <c r="G362" s="5">
        <f t="shared" si="26"/>
        <v>12</v>
      </c>
      <c r="H362" s="5" t="str">
        <f t="shared" si="27"/>
        <v>Winter</v>
      </c>
      <c r="I362" s="5" t="s">
        <v>2028</v>
      </c>
      <c r="J362" s="5">
        <v>723</v>
      </c>
      <c r="K362" s="5">
        <v>3390</v>
      </c>
      <c r="L362" s="5">
        <f t="shared" si="28"/>
        <v>0.39073305670816044</v>
      </c>
      <c r="M362" s="5">
        <f t="shared" si="29"/>
        <v>2705</v>
      </c>
      <c r="N362" s="5">
        <v>685</v>
      </c>
      <c r="O362" s="5">
        <v>25</v>
      </c>
      <c r="P362" s="5" t="str">
        <f>IF(O362&lt;=0, "Invalid - ≤ 0", IF(O362&gt;50, "Invalid - &gt;50", "W Pass"))</f>
        <v>W Pass</v>
      </c>
      <c r="Q362" s="5" t="s">
        <v>2036</v>
      </c>
      <c r="R362" s="5" t="s">
        <v>2040</v>
      </c>
      <c r="S362" s="5" t="s">
        <v>2053</v>
      </c>
      <c r="T362" s="5" t="s">
        <v>2091</v>
      </c>
      <c r="U362" s="5" t="s">
        <v>2096</v>
      </c>
      <c r="V362" s="5">
        <v>0</v>
      </c>
      <c r="W362" s="5" t="str">
        <f>T362&amp;"_"&amp;U362</f>
        <v>South_Internal</v>
      </c>
      <c r="X362" s="5">
        <f>(D362 - E362)*24</f>
        <v>2.0000000000582077</v>
      </c>
      <c r="Y362" s="5">
        <f>IF(D362&lt;=E362, 1, 0)</f>
        <v>0</v>
      </c>
    </row>
    <row r="363" spans="1:25" x14ac:dyDescent="0.35">
      <c r="A363" s="5" t="s">
        <v>376</v>
      </c>
      <c r="B363" s="5">
        <f t="shared" si="25"/>
        <v>1</v>
      </c>
      <c r="C363" s="3">
        <v>45307.041666666664</v>
      </c>
      <c r="D363" s="5" t="s">
        <v>1388</v>
      </c>
      <c r="E363" s="5" t="s">
        <v>1386</v>
      </c>
      <c r="F363" t="s">
        <v>1376</v>
      </c>
      <c r="G363" s="5">
        <f t="shared" si="26"/>
        <v>12</v>
      </c>
      <c r="H363" s="5" t="str">
        <f t="shared" si="27"/>
        <v>Winter</v>
      </c>
      <c r="I363" s="5" t="s">
        <v>2029</v>
      </c>
      <c r="J363" s="5">
        <v>62</v>
      </c>
      <c r="K363" s="5">
        <v>1591</v>
      </c>
      <c r="L363" s="5">
        <f t="shared" si="28"/>
        <v>2.138440860215054</v>
      </c>
      <c r="M363" s="5">
        <f t="shared" si="29"/>
        <v>1143</v>
      </c>
      <c r="N363" s="5">
        <v>448</v>
      </c>
      <c r="O363" s="5">
        <v>14</v>
      </c>
      <c r="P363" s="5" t="str">
        <f>IF(O363&lt;=0, "Invalid - ≤ 0", IF(O363&gt;50, "Invalid - &gt;50", "W Pass"))</f>
        <v>W Pass</v>
      </c>
      <c r="Q363" s="5" t="s">
        <v>2036</v>
      </c>
      <c r="R363" s="5" t="s">
        <v>2038</v>
      </c>
      <c r="S363" s="5" t="s">
        <v>2065</v>
      </c>
      <c r="T363" s="5" t="s">
        <v>2095</v>
      </c>
      <c r="U363" s="5" t="s">
        <v>2096</v>
      </c>
      <c r="V363" s="5">
        <v>0</v>
      </c>
      <c r="W363" s="5" t="str">
        <f>T363&amp;"_"&amp;U363</f>
        <v>North_Internal</v>
      </c>
      <c r="X363" s="5">
        <f>(D363 - E363)*24</f>
        <v>1.9999999998835847</v>
      </c>
      <c r="Y363" s="5">
        <f>IF(D363&lt;=E363, 1, 0)</f>
        <v>0</v>
      </c>
    </row>
    <row r="364" spans="1:25" x14ac:dyDescent="0.35">
      <c r="A364" s="5" t="s">
        <v>377</v>
      </c>
      <c r="B364" s="5">
        <f t="shared" si="25"/>
        <v>1</v>
      </c>
      <c r="C364" s="3">
        <v>45307.083333333336</v>
      </c>
      <c r="D364" s="5" t="s">
        <v>1389</v>
      </c>
      <c r="E364" s="5" t="s">
        <v>1387</v>
      </c>
      <c r="F364" t="s">
        <v>1377</v>
      </c>
      <c r="G364" s="5">
        <f t="shared" si="26"/>
        <v>12</v>
      </c>
      <c r="H364" s="5" t="str">
        <f t="shared" si="27"/>
        <v>Winter</v>
      </c>
      <c r="I364" s="5" t="s">
        <v>2027</v>
      </c>
      <c r="J364" s="5">
        <v>983</v>
      </c>
      <c r="K364" s="5">
        <v>3466</v>
      </c>
      <c r="L364" s="5">
        <f t="shared" si="28"/>
        <v>0.29382841641234314</v>
      </c>
      <c r="M364" s="5">
        <f t="shared" si="29"/>
        <v>2857</v>
      </c>
      <c r="N364" s="5">
        <v>609</v>
      </c>
      <c r="O364" s="5">
        <v>28</v>
      </c>
      <c r="P364" s="5" t="str">
        <f>IF(O364&lt;=0, "Invalid - ≤ 0", IF(O364&gt;50, "Invalid - &gt;50", "W Pass"))</f>
        <v>W Pass</v>
      </c>
      <c r="Q364" s="5" t="s">
        <v>2033</v>
      </c>
      <c r="R364" s="5" t="s">
        <v>2040</v>
      </c>
      <c r="S364" s="5" t="s">
        <v>2042</v>
      </c>
      <c r="T364" s="5" t="s">
        <v>2093</v>
      </c>
      <c r="U364" s="5" t="s">
        <v>2097</v>
      </c>
      <c r="V364" s="5">
        <v>3.8</v>
      </c>
      <c r="W364" s="5" t="str">
        <f>T364&amp;"_"&amp;U364</f>
        <v>East_External</v>
      </c>
      <c r="X364" s="5">
        <f>(D364 - E364)*24</f>
        <v>2.0000000000582077</v>
      </c>
      <c r="Y364" s="5">
        <f>IF(D364&lt;=E364, 1, 0)</f>
        <v>0</v>
      </c>
    </row>
    <row r="365" spans="1:25" x14ac:dyDescent="0.35">
      <c r="A365" s="5" t="s">
        <v>378</v>
      </c>
      <c r="B365" s="5">
        <f t="shared" si="25"/>
        <v>1</v>
      </c>
      <c r="C365" s="3">
        <v>45307.125</v>
      </c>
      <c r="D365" s="5" t="s">
        <v>1390</v>
      </c>
      <c r="E365" s="5" t="s">
        <v>1388</v>
      </c>
      <c r="F365" t="s">
        <v>1378</v>
      </c>
      <c r="G365" s="5">
        <f t="shared" si="26"/>
        <v>12</v>
      </c>
      <c r="H365" s="5" t="str">
        <f t="shared" si="27"/>
        <v>Winter</v>
      </c>
      <c r="I365" s="5" t="s">
        <v>2027</v>
      </c>
      <c r="J365" s="5">
        <v>776</v>
      </c>
      <c r="K365" s="5">
        <v>1056</v>
      </c>
      <c r="L365" s="5">
        <f t="shared" si="28"/>
        <v>0.1134020618556701</v>
      </c>
      <c r="M365" s="5">
        <f t="shared" si="29"/>
        <v>410</v>
      </c>
      <c r="N365" s="5">
        <v>646</v>
      </c>
      <c r="O365" s="5">
        <v>11</v>
      </c>
      <c r="P365" s="5" t="str">
        <f>IF(O365&lt;=0, "Invalid - ≤ 0", IF(O365&gt;50, "Invalid - &gt;50", "W Pass"))</f>
        <v>W Pass</v>
      </c>
      <c r="Q365" s="5" t="s">
        <v>2036</v>
      </c>
      <c r="R365" s="5" t="s">
        <v>2038</v>
      </c>
      <c r="S365" s="5" t="s">
        <v>2079</v>
      </c>
      <c r="T365" s="5" t="s">
        <v>2092</v>
      </c>
      <c r="U365" s="5" t="s">
        <v>2097</v>
      </c>
      <c r="V365" s="5">
        <v>4.7</v>
      </c>
      <c r="W365" s="5" t="str">
        <f>T365&amp;"_"&amp;U365</f>
        <v>West_External</v>
      </c>
      <c r="X365" s="5">
        <f>(D365 - E365)*24</f>
        <v>2.0000000000582077</v>
      </c>
      <c r="Y365" s="5">
        <f>IF(D365&lt;=E365, 1, 0)</f>
        <v>0</v>
      </c>
    </row>
    <row r="366" spans="1:25" x14ac:dyDescent="0.35">
      <c r="A366" s="5" t="s">
        <v>379</v>
      </c>
      <c r="B366" s="5">
        <f t="shared" si="25"/>
        <v>1</v>
      </c>
      <c r="C366" s="3">
        <v>45307.166666666664</v>
      </c>
      <c r="D366" s="5" t="s">
        <v>1391</v>
      </c>
      <c r="E366" s="5" t="s">
        <v>1389</v>
      </c>
      <c r="F366" t="s">
        <v>1379</v>
      </c>
      <c r="G366" s="5">
        <f t="shared" si="26"/>
        <v>12</v>
      </c>
      <c r="H366" s="5" t="str">
        <f t="shared" si="27"/>
        <v>Winter</v>
      </c>
      <c r="I366" s="5" t="s">
        <v>2028</v>
      </c>
      <c r="J366" s="5">
        <v>797</v>
      </c>
      <c r="K366" s="5">
        <v>3843</v>
      </c>
      <c r="L366" s="5">
        <f t="shared" si="28"/>
        <v>0.40181932245922208</v>
      </c>
      <c r="M366" s="5">
        <f t="shared" si="29"/>
        <v>3416</v>
      </c>
      <c r="N366" s="5">
        <v>427</v>
      </c>
      <c r="O366" s="5">
        <v>29</v>
      </c>
      <c r="P366" s="5" t="str">
        <f>IF(O366&lt;=0, "Invalid - ≤ 0", IF(O366&gt;50, "Invalid - &gt;50", "W Pass"))</f>
        <v>W Pass</v>
      </c>
      <c r="Q366" s="5" t="s">
        <v>2033</v>
      </c>
      <c r="R366" s="5" t="s">
        <v>2037</v>
      </c>
      <c r="S366" s="5" t="s">
        <v>2086</v>
      </c>
      <c r="T366" s="5" t="s">
        <v>2091</v>
      </c>
      <c r="U366" s="5" t="s">
        <v>2096</v>
      </c>
      <c r="V366" s="5">
        <v>4.2</v>
      </c>
      <c r="W366" s="5" t="str">
        <f>T366&amp;"_"&amp;U366</f>
        <v>South_Internal</v>
      </c>
      <c r="X366" s="5">
        <f>(D366 - E366)*24</f>
        <v>1.9999999998835847</v>
      </c>
      <c r="Y366" s="5">
        <f>IF(D366&lt;=E366, 1, 0)</f>
        <v>0</v>
      </c>
    </row>
    <row r="367" spans="1:25" x14ac:dyDescent="0.35">
      <c r="A367" s="5" t="s">
        <v>380</v>
      </c>
      <c r="B367" s="5">
        <f t="shared" si="25"/>
        <v>1</v>
      </c>
      <c r="C367" s="3">
        <v>45307.208333333336</v>
      </c>
      <c r="D367" s="5" t="s">
        <v>1392</v>
      </c>
      <c r="E367" s="5" t="s">
        <v>1390</v>
      </c>
      <c r="F367" t="s">
        <v>1380</v>
      </c>
      <c r="G367" s="5">
        <f t="shared" si="26"/>
        <v>12</v>
      </c>
      <c r="H367" s="5" t="str">
        <f t="shared" si="27"/>
        <v>Winter</v>
      </c>
      <c r="I367" s="5" t="s">
        <v>2030</v>
      </c>
      <c r="J367" s="5">
        <v>686</v>
      </c>
      <c r="K367" s="5">
        <v>3785</v>
      </c>
      <c r="L367" s="5">
        <f t="shared" si="28"/>
        <v>0.45979105928085517</v>
      </c>
      <c r="M367" s="5">
        <f t="shared" si="29"/>
        <v>3201</v>
      </c>
      <c r="N367" s="5">
        <v>584</v>
      </c>
      <c r="O367" s="5">
        <v>16</v>
      </c>
      <c r="P367" s="5" t="str">
        <f>IF(O367&lt;=0, "Invalid - ≤ 0", IF(O367&gt;50, "Invalid - &gt;50", "W Pass"))</f>
        <v>W Pass</v>
      </c>
      <c r="Q367" s="5" t="s">
        <v>2036</v>
      </c>
      <c r="R367" s="5" t="s">
        <v>2039</v>
      </c>
      <c r="S367" s="5" t="s">
        <v>2056</v>
      </c>
      <c r="T367" s="5" t="s">
        <v>2095</v>
      </c>
      <c r="U367" s="5" t="s">
        <v>2097</v>
      </c>
      <c r="V367" s="5">
        <v>4.7</v>
      </c>
      <c r="W367" s="5" t="str">
        <f>T367&amp;"_"&amp;U367</f>
        <v>North_External</v>
      </c>
      <c r="X367" s="5">
        <f>(D367 - E367)*24</f>
        <v>2.0000000000582077</v>
      </c>
      <c r="Y367" s="5">
        <f>IF(D367&lt;=E367, 1, 0)</f>
        <v>0</v>
      </c>
    </row>
    <row r="368" spans="1:25" x14ac:dyDescent="0.35">
      <c r="A368" s="5" t="s">
        <v>381</v>
      </c>
      <c r="B368" s="5">
        <f t="shared" si="25"/>
        <v>1</v>
      </c>
      <c r="C368" s="3">
        <v>45307.25</v>
      </c>
      <c r="D368" s="5" t="s">
        <v>1393</v>
      </c>
      <c r="E368" s="5" t="s">
        <v>1391</v>
      </c>
      <c r="F368" t="s">
        <v>1381</v>
      </c>
      <c r="G368" s="5">
        <f t="shared" si="26"/>
        <v>12</v>
      </c>
      <c r="H368" s="5" t="str">
        <f t="shared" si="27"/>
        <v>Winter</v>
      </c>
      <c r="I368" s="5" t="s">
        <v>2029</v>
      </c>
      <c r="J368" s="5">
        <v>434</v>
      </c>
      <c r="K368" s="5">
        <v>4390</v>
      </c>
      <c r="L368" s="5">
        <f t="shared" si="28"/>
        <v>0.8429339477726574</v>
      </c>
      <c r="M368" s="5">
        <f t="shared" si="29"/>
        <v>4090</v>
      </c>
      <c r="N368" s="5">
        <v>300</v>
      </c>
      <c r="O368" s="5">
        <v>7</v>
      </c>
      <c r="P368" s="5" t="str">
        <f>IF(O368&lt;=0, "Invalid - ≤ 0", IF(O368&gt;50, "Invalid - &gt;50", "W Pass"))</f>
        <v>W Pass</v>
      </c>
      <c r="Q368" s="5" t="s">
        <v>2035</v>
      </c>
      <c r="R368" s="5" t="s">
        <v>2038</v>
      </c>
      <c r="S368" s="5" t="s">
        <v>2048</v>
      </c>
      <c r="T368" s="5" t="s">
        <v>2094</v>
      </c>
      <c r="U368" s="5" t="s">
        <v>2096</v>
      </c>
      <c r="V368" s="5">
        <v>0</v>
      </c>
      <c r="W368" s="5" t="str">
        <f>T368&amp;"_"&amp;U368</f>
        <v>Central_Internal</v>
      </c>
      <c r="X368" s="5">
        <f>(D368 - E368)*24</f>
        <v>2.0000000000582077</v>
      </c>
      <c r="Y368" s="5">
        <f>IF(D368&lt;=E368, 1, 0)</f>
        <v>0</v>
      </c>
    </row>
    <row r="369" spans="1:25" x14ac:dyDescent="0.35">
      <c r="A369" s="5" t="s">
        <v>382</v>
      </c>
      <c r="B369" s="5">
        <f t="shared" si="25"/>
        <v>1</v>
      </c>
      <c r="C369" s="3">
        <v>45307.291666666664</v>
      </c>
      <c r="D369" s="5" t="s">
        <v>1394</v>
      </c>
      <c r="E369" s="5" t="s">
        <v>1392</v>
      </c>
      <c r="F369" t="s">
        <v>1382</v>
      </c>
      <c r="G369" s="5">
        <f t="shared" si="26"/>
        <v>12</v>
      </c>
      <c r="H369" s="5" t="str">
        <f t="shared" si="27"/>
        <v>Winter</v>
      </c>
      <c r="I369" s="5" t="s">
        <v>2028</v>
      </c>
      <c r="J369" s="5">
        <v>629</v>
      </c>
      <c r="K369" s="5">
        <v>1372</v>
      </c>
      <c r="L369" s="5">
        <f t="shared" si="28"/>
        <v>0.18177000529941706</v>
      </c>
      <c r="M369" s="5">
        <f t="shared" si="29"/>
        <v>1092</v>
      </c>
      <c r="N369" s="5">
        <v>280</v>
      </c>
      <c r="O369" s="5">
        <v>4</v>
      </c>
      <c r="P369" s="5" t="str">
        <f>IF(O369&lt;=0, "Invalid - ≤ 0", IF(O369&gt;50, "Invalid - &gt;50", "W Pass"))</f>
        <v>W Pass</v>
      </c>
      <c r="Q369" s="5" t="s">
        <v>2035</v>
      </c>
      <c r="R369" s="5" t="s">
        <v>2037</v>
      </c>
      <c r="S369" s="5" t="s">
        <v>2085</v>
      </c>
      <c r="T369" s="5" t="s">
        <v>2093</v>
      </c>
      <c r="U369" s="5" t="s">
        <v>2096</v>
      </c>
      <c r="V369" s="5">
        <v>4</v>
      </c>
      <c r="W369" s="5" t="str">
        <f>T369&amp;"_"&amp;U369</f>
        <v>East_Internal</v>
      </c>
      <c r="X369" s="5">
        <f>(D369 - E369)*24</f>
        <v>1.9999999998835847</v>
      </c>
      <c r="Y369" s="5">
        <f>IF(D369&lt;=E369, 1, 0)</f>
        <v>0</v>
      </c>
    </row>
    <row r="370" spans="1:25" x14ac:dyDescent="0.35">
      <c r="A370" s="5" t="s">
        <v>383</v>
      </c>
      <c r="B370" s="5">
        <f t="shared" si="25"/>
        <v>1</v>
      </c>
      <c r="C370" s="3">
        <v>45307.333333333336</v>
      </c>
      <c r="D370" s="5" t="s">
        <v>1395</v>
      </c>
      <c r="E370" s="5" t="s">
        <v>1393</v>
      </c>
      <c r="F370" t="s">
        <v>1383</v>
      </c>
      <c r="G370" s="5">
        <f t="shared" si="26"/>
        <v>12</v>
      </c>
      <c r="H370" s="5" t="str">
        <f t="shared" si="27"/>
        <v>Winter</v>
      </c>
      <c r="I370" s="5" t="s">
        <v>2027</v>
      </c>
      <c r="J370" s="5">
        <v>334</v>
      </c>
      <c r="K370" s="5">
        <v>2384</v>
      </c>
      <c r="L370" s="5">
        <f t="shared" si="28"/>
        <v>0.59481037924151692</v>
      </c>
      <c r="M370" s="5">
        <f t="shared" si="29"/>
        <v>1979</v>
      </c>
      <c r="N370" s="5">
        <v>405</v>
      </c>
      <c r="O370" s="5">
        <v>16</v>
      </c>
      <c r="P370" s="5" t="str">
        <f>IF(O370&lt;=0, "Invalid - ≤ 0", IF(O370&gt;50, "Invalid - &gt;50", "W Pass"))</f>
        <v>W Pass</v>
      </c>
      <c r="Q370" s="5" t="s">
        <v>2033</v>
      </c>
      <c r="R370" s="5" t="s">
        <v>2040</v>
      </c>
      <c r="S370" s="5" t="s">
        <v>2063</v>
      </c>
      <c r="T370" s="5" t="s">
        <v>2091</v>
      </c>
      <c r="U370" s="5" t="s">
        <v>2096</v>
      </c>
      <c r="V370" s="5">
        <v>3.8</v>
      </c>
      <c r="W370" s="5" t="str">
        <f>T370&amp;"_"&amp;U370</f>
        <v>South_Internal</v>
      </c>
      <c r="X370" s="5">
        <f>(D370 - E370)*24</f>
        <v>2.0000000000582077</v>
      </c>
      <c r="Y370" s="5">
        <f>IF(D370&lt;=E370, 1, 0)</f>
        <v>0</v>
      </c>
    </row>
    <row r="371" spans="1:25" x14ac:dyDescent="0.35">
      <c r="A371" s="5" t="s">
        <v>384</v>
      </c>
      <c r="B371" s="5">
        <f t="shared" si="25"/>
        <v>1</v>
      </c>
      <c r="C371" s="3">
        <v>45307.375</v>
      </c>
      <c r="D371" s="5" t="s">
        <v>1396</v>
      </c>
      <c r="E371" s="5" t="s">
        <v>1394</v>
      </c>
      <c r="F371" t="s">
        <v>1384</v>
      </c>
      <c r="G371" s="5">
        <f t="shared" si="26"/>
        <v>12</v>
      </c>
      <c r="H371" s="5" t="str">
        <f t="shared" si="27"/>
        <v>Winter</v>
      </c>
      <c r="I371" s="5" t="s">
        <v>2030</v>
      </c>
      <c r="J371" s="5">
        <v>793</v>
      </c>
      <c r="K371" s="5">
        <v>1950</v>
      </c>
      <c r="L371" s="5">
        <f t="shared" si="28"/>
        <v>0.20491803278688525</v>
      </c>
      <c r="M371" s="5">
        <f t="shared" si="29"/>
        <v>1899</v>
      </c>
      <c r="N371" s="5">
        <v>51</v>
      </c>
      <c r="O371" s="5">
        <v>27</v>
      </c>
      <c r="P371" s="5" t="str">
        <f>IF(O371&lt;=0, "Invalid - ≤ 0", IF(O371&gt;50, "Invalid - &gt;50", "W Pass"))</f>
        <v>W Pass</v>
      </c>
      <c r="Q371" s="5" t="s">
        <v>2036</v>
      </c>
      <c r="R371" s="5" t="s">
        <v>2039</v>
      </c>
      <c r="S371" s="5" t="s">
        <v>2068</v>
      </c>
      <c r="T371" s="5" t="s">
        <v>2095</v>
      </c>
      <c r="U371" s="5" t="s">
        <v>2097</v>
      </c>
      <c r="V371" s="5">
        <v>4.7</v>
      </c>
      <c r="W371" s="5" t="str">
        <f>T371&amp;"_"&amp;U371</f>
        <v>North_External</v>
      </c>
      <c r="X371" s="5">
        <f>(D371 - E371)*24</f>
        <v>2.0000000000582077</v>
      </c>
      <c r="Y371" s="5">
        <f>IF(D371&lt;=E371, 1, 0)</f>
        <v>0</v>
      </c>
    </row>
    <row r="372" spans="1:25" x14ac:dyDescent="0.35">
      <c r="A372" s="5" t="s">
        <v>385</v>
      </c>
      <c r="B372" s="5">
        <f t="shared" si="25"/>
        <v>1</v>
      </c>
      <c r="C372" s="3">
        <v>45307.416666666664</v>
      </c>
      <c r="D372" s="5" t="s">
        <v>1397</v>
      </c>
      <c r="E372" s="5" t="s">
        <v>1395</v>
      </c>
      <c r="F372" t="s">
        <v>1385</v>
      </c>
      <c r="G372" s="5">
        <f t="shared" si="26"/>
        <v>12</v>
      </c>
      <c r="H372" s="5" t="str">
        <f t="shared" si="27"/>
        <v>Winter</v>
      </c>
      <c r="I372" s="5" t="s">
        <v>2032</v>
      </c>
      <c r="J372" s="5">
        <v>728</v>
      </c>
      <c r="K372" s="5">
        <v>657</v>
      </c>
      <c r="L372" s="5">
        <f t="shared" si="28"/>
        <v>7.5206043956043953E-2</v>
      </c>
      <c r="M372" s="5">
        <f t="shared" si="29"/>
        <v>243</v>
      </c>
      <c r="N372" s="5">
        <v>414</v>
      </c>
      <c r="O372" s="5">
        <v>5</v>
      </c>
      <c r="P372" s="5" t="str">
        <f>IF(O372&lt;=0, "Invalid - ≤ 0", IF(O372&gt;50, "Invalid - &gt;50", "W Pass"))</f>
        <v>W Pass</v>
      </c>
      <c r="Q372" s="5" t="s">
        <v>2036</v>
      </c>
      <c r="R372" s="5" t="s">
        <v>2037</v>
      </c>
      <c r="S372" s="5" t="s">
        <v>2056</v>
      </c>
      <c r="T372" s="5" t="s">
        <v>2095</v>
      </c>
      <c r="U372" s="5" t="s">
        <v>2097</v>
      </c>
      <c r="V372" s="5">
        <v>4</v>
      </c>
      <c r="W372" s="5" t="str">
        <f>T372&amp;"_"&amp;U372</f>
        <v>North_External</v>
      </c>
      <c r="X372" s="5">
        <f>(D372 - E372)*24</f>
        <v>1.9999999998835847</v>
      </c>
      <c r="Y372" s="5">
        <f>IF(D372&lt;=E372, 1, 0)</f>
        <v>0</v>
      </c>
    </row>
    <row r="373" spans="1:25" x14ac:dyDescent="0.35">
      <c r="A373" s="5" t="s">
        <v>386</v>
      </c>
      <c r="B373" s="5">
        <f t="shared" si="25"/>
        <v>1</v>
      </c>
      <c r="C373" s="3">
        <v>45307.458333333336</v>
      </c>
      <c r="D373" s="5" t="s">
        <v>1398</v>
      </c>
      <c r="E373" s="5" t="s">
        <v>1396</v>
      </c>
      <c r="F373" t="s">
        <v>1386</v>
      </c>
      <c r="G373" s="5">
        <f t="shared" si="26"/>
        <v>12</v>
      </c>
      <c r="H373" s="5" t="str">
        <f t="shared" si="27"/>
        <v>Winter</v>
      </c>
      <c r="I373" s="5" t="s">
        <v>2027</v>
      </c>
      <c r="J373" s="5">
        <v>862</v>
      </c>
      <c r="K373" s="5">
        <v>3737</v>
      </c>
      <c r="L373" s="5">
        <f t="shared" si="28"/>
        <v>0.36127223511214229</v>
      </c>
      <c r="M373" s="5">
        <f t="shared" si="29"/>
        <v>3061</v>
      </c>
      <c r="N373" s="5">
        <v>676</v>
      </c>
      <c r="O373" s="5">
        <v>22</v>
      </c>
      <c r="P373" s="5" t="str">
        <f>IF(O373&lt;=0, "Invalid - ≤ 0", IF(O373&gt;50, "Invalid - &gt;50", "W Pass"))</f>
        <v>W Pass</v>
      </c>
      <c r="Q373" s="5" t="s">
        <v>2034</v>
      </c>
      <c r="R373" s="5" t="s">
        <v>2038</v>
      </c>
      <c r="S373" s="5" t="s">
        <v>2045</v>
      </c>
      <c r="T373" s="5" t="s">
        <v>2093</v>
      </c>
      <c r="U373" s="5" t="s">
        <v>2097</v>
      </c>
      <c r="V373" s="5">
        <v>4.5</v>
      </c>
      <c r="W373" s="5" t="str">
        <f>T373&amp;"_"&amp;U373</f>
        <v>East_External</v>
      </c>
      <c r="X373" s="5">
        <f>(D373 - E373)*24</f>
        <v>2.0000000000582077</v>
      </c>
      <c r="Y373" s="5">
        <f>IF(D373&lt;=E373, 1, 0)</f>
        <v>0</v>
      </c>
    </row>
    <row r="374" spans="1:25" x14ac:dyDescent="0.35">
      <c r="A374" s="5" t="s">
        <v>387</v>
      </c>
      <c r="B374" s="5">
        <f t="shared" si="25"/>
        <v>1</v>
      </c>
      <c r="C374" s="3">
        <v>45307.5</v>
      </c>
      <c r="D374" s="5" t="s">
        <v>1399</v>
      </c>
      <c r="E374" s="5" t="s">
        <v>1397</v>
      </c>
      <c r="F374" t="s">
        <v>1387</v>
      </c>
      <c r="G374" s="5">
        <f t="shared" si="26"/>
        <v>12</v>
      </c>
      <c r="H374" s="5" t="str">
        <f t="shared" si="27"/>
        <v>Winter</v>
      </c>
      <c r="I374" s="5" t="s">
        <v>2032</v>
      </c>
      <c r="J374" s="5">
        <v>521</v>
      </c>
      <c r="K374" s="5">
        <v>2156</v>
      </c>
      <c r="L374" s="5">
        <f t="shared" si="28"/>
        <v>0.34484964811260399</v>
      </c>
      <c r="M374" s="5">
        <f t="shared" si="29"/>
        <v>2080</v>
      </c>
      <c r="N374" s="5">
        <v>76</v>
      </c>
      <c r="O374" s="5">
        <v>27</v>
      </c>
      <c r="P374" s="5" t="str">
        <f>IF(O374&lt;=0, "Invalid - ≤ 0", IF(O374&gt;50, "Invalid - &gt;50", "W Pass"))</f>
        <v>W Pass</v>
      </c>
      <c r="Q374" s="5" t="s">
        <v>2036</v>
      </c>
      <c r="R374" s="5" t="s">
        <v>2037</v>
      </c>
      <c r="S374" s="5" t="s">
        <v>2043</v>
      </c>
      <c r="T374" s="5" t="s">
        <v>2094</v>
      </c>
      <c r="U374" s="5" t="s">
        <v>2096</v>
      </c>
      <c r="V374" s="5">
        <v>4.7</v>
      </c>
      <c r="W374" s="5" t="str">
        <f>T374&amp;"_"&amp;U374</f>
        <v>Central_Internal</v>
      </c>
      <c r="X374" s="5">
        <f>(D374 - E374)*24</f>
        <v>2.0000000000582077</v>
      </c>
      <c r="Y374" s="5">
        <f>IF(D374&lt;=E374, 1, 0)</f>
        <v>0</v>
      </c>
    </row>
    <row r="375" spans="1:25" x14ac:dyDescent="0.35">
      <c r="A375" s="5" t="s">
        <v>388</v>
      </c>
      <c r="B375" s="5">
        <f t="shared" si="25"/>
        <v>1</v>
      </c>
      <c r="C375" s="3">
        <v>45307.541666666664</v>
      </c>
      <c r="D375" s="5" t="s">
        <v>1400</v>
      </c>
      <c r="E375" s="5" t="s">
        <v>1398</v>
      </c>
      <c r="F375" t="s">
        <v>1388</v>
      </c>
      <c r="G375" s="5">
        <f t="shared" si="26"/>
        <v>12</v>
      </c>
      <c r="H375" s="5" t="str">
        <f t="shared" si="27"/>
        <v>Winter</v>
      </c>
      <c r="I375" s="5" t="s">
        <v>2031</v>
      </c>
      <c r="J375" s="5">
        <v>545</v>
      </c>
      <c r="K375" s="5">
        <v>4903</v>
      </c>
      <c r="L375" s="5">
        <f t="shared" si="28"/>
        <v>0.74969418960244649</v>
      </c>
      <c r="M375" s="5">
        <f t="shared" si="29"/>
        <v>4721</v>
      </c>
      <c r="N375" s="5">
        <v>182</v>
      </c>
      <c r="O375" s="5">
        <v>1</v>
      </c>
      <c r="P375" s="5" t="str">
        <f>IF(O375&lt;=0, "Invalid - ≤ 0", IF(O375&gt;50, "Invalid - &gt;50", "W Pass"))</f>
        <v>W Pass</v>
      </c>
      <c r="Q375" s="5" t="s">
        <v>2036</v>
      </c>
      <c r="R375" s="5" t="s">
        <v>2039</v>
      </c>
      <c r="S375" s="5" t="s">
        <v>2074</v>
      </c>
      <c r="T375" s="5" t="s">
        <v>2093</v>
      </c>
      <c r="U375" s="5" t="s">
        <v>2096</v>
      </c>
      <c r="V375" s="5">
        <v>4.2</v>
      </c>
      <c r="W375" s="5" t="str">
        <f>T375&amp;"_"&amp;U375</f>
        <v>East_Internal</v>
      </c>
      <c r="X375" s="5">
        <f>(D375 - E375)*24</f>
        <v>1.9999999998835847</v>
      </c>
      <c r="Y375" s="5">
        <f>IF(D375&lt;=E375, 1, 0)</f>
        <v>0</v>
      </c>
    </row>
    <row r="376" spans="1:25" x14ac:dyDescent="0.35">
      <c r="A376" s="5" t="s">
        <v>389</v>
      </c>
      <c r="B376" s="5">
        <f t="shared" si="25"/>
        <v>1</v>
      </c>
      <c r="C376" s="3">
        <v>45307.583333333336</v>
      </c>
      <c r="D376" s="5" t="s">
        <v>1401</v>
      </c>
      <c r="E376" s="5" t="s">
        <v>1399</v>
      </c>
      <c r="F376" t="s">
        <v>1389</v>
      </c>
      <c r="G376" s="5">
        <f t="shared" si="26"/>
        <v>12</v>
      </c>
      <c r="H376" s="5" t="str">
        <f t="shared" si="27"/>
        <v>Winter</v>
      </c>
      <c r="I376" s="5" t="s">
        <v>2031</v>
      </c>
      <c r="J376" s="5">
        <v>729</v>
      </c>
      <c r="K376" s="5">
        <v>2664</v>
      </c>
      <c r="L376" s="5">
        <f t="shared" si="28"/>
        <v>0.30452674897119342</v>
      </c>
      <c r="M376" s="5">
        <f t="shared" si="29"/>
        <v>2144</v>
      </c>
      <c r="N376" s="5">
        <v>520</v>
      </c>
      <c r="O376" s="5">
        <v>28</v>
      </c>
      <c r="P376" s="5" t="str">
        <f>IF(O376&lt;=0, "Invalid - ≤ 0", IF(O376&gt;50, "Invalid - &gt;50", "W Pass"))</f>
        <v>W Pass</v>
      </c>
      <c r="Q376" s="5" t="s">
        <v>2036</v>
      </c>
      <c r="R376" s="5" t="s">
        <v>2037</v>
      </c>
      <c r="S376" s="5" t="s">
        <v>2081</v>
      </c>
      <c r="T376" s="5" t="s">
        <v>2095</v>
      </c>
      <c r="U376" s="5" t="s">
        <v>2096</v>
      </c>
      <c r="V376" s="5">
        <v>4</v>
      </c>
      <c r="W376" s="5" t="str">
        <f>T376&amp;"_"&amp;U376</f>
        <v>North_Internal</v>
      </c>
      <c r="X376" s="5">
        <f>(D376 - E376)*24</f>
        <v>2.0000000000582077</v>
      </c>
      <c r="Y376" s="5">
        <f>IF(D376&lt;=E376, 1, 0)</f>
        <v>0</v>
      </c>
    </row>
    <row r="377" spans="1:25" x14ac:dyDescent="0.35">
      <c r="A377" s="5" t="s">
        <v>390</v>
      </c>
      <c r="B377" s="5">
        <f t="shared" si="25"/>
        <v>1</v>
      </c>
      <c r="C377" s="3">
        <v>45307.625</v>
      </c>
      <c r="D377" s="5" t="s">
        <v>1402</v>
      </c>
      <c r="E377" s="5" t="s">
        <v>1400</v>
      </c>
      <c r="F377" t="s">
        <v>1390</v>
      </c>
      <c r="G377" s="5">
        <f t="shared" si="26"/>
        <v>12</v>
      </c>
      <c r="H377" s="5" t="str">
        <f t="shared" si="27"/>
        <v>Winter</v>
      </c>
      <c r="I377" s="5" t="s">
        <v>2029</v>
      </c>
      <c r="J377" s="5">
        <v>288</v>
      </c>
      <c r="K377" s="5">
        <v>2007</v>
      </c>
      <c r="L377" s="5">
        <f t="shared" si="28"/>
        <v>0.58072916666666663</v>
      </c>
      <c r="M377" s="5">
        <f t="shared" si="29"/>
        <v>1899</v>
      </c>
      <c r="N377" s="5">
        <v>108</v>
      </c>
      <c r="O377" s="5">
        <v>14</v>
      </c>
      <c r="P377" s="5" t="str">
        <f>IF(O377&lt;=0, "Invalid - ≤ 0", IF(O377&gt;50, "Invalid - &gt;50", "W Pass"))</f>
        <v>W Pass</v>
      </c>
      <c r="Q377" s="5" t="s">
        <v>2034</v>
      </c>
      <c r="R377" s="5" t="s">
        <v>2037</v>
      </c>
      <c r="S377" s="5" t="s">
        <v>2049</v>
      </c>
      <c r="T377" s="5" t="s">
        <v>2095</v>
      </c>
      <c r="U377" s="5" t="s">
        <v>2096</v>
      </c>
      <c r="V377" s="5">
        <v>4.2</v>
      </c>
      <c r="W377" s="5" t="str">
        <f>T377&amp;"_"&amp;U377</f>
        <v>North_Internal</v>
      </c>
      <c r="X377" s="5">
        <f>(D377 - E377)*24</f>
        <v>2.0000000000582077</v>
      </c>
      <c r="Y377" s="5">
        <f>IF(D377&lt;=E377, 1, 0)</f>
        <v>0</v>
      </c>
    </row>
    <row r="378" spans="1:25" x14ac:dyDescent="0.35">
      <c r="A378" s="5" t="s">
        <v>391</v>
      </c>
      <c r="B378" s="5">
        <f t="shared" si="25"/>
        <v>1</v>
      </c>
      <c r="C378" s="3">
        <v>45307.666666666664</v>
      </c>
      <c r="D378" s="5" t="s">
        <v>1403</v>
      </c>
      <c r="E378" s="5" t="s">
        <v>1401</v>
      </c>
      <c r="F378" t="s">
        <v>1391</v>
      </c>
      <c r="G378" s="5">
        <f t="shared" si="26"/>
        <v>12</v>
      </c>
      <c r="H378" s="5" t="str">
        <f t="shared" si="27"/>
        <v>Winter</v>
      </c>
      <c r="I378" s="5" t="s">
        <v>2027</v>
      </c>
      <c r="J378" s="5">
        <v>340</v>
      </c>
      <c r="K378" s="5">
        <v>4617</v>
      </c>
      <c r="L378" s="5">
        <f t="shared" si="28"/>
        <v>1.1316176470588235</v>
      </c>
      <c r="M378" s="5">
        <f t="shared" si="29"/>
        <v>4321</v>
      </c>
      <c r="N378" s="5">
        <v>296</v>
      </c>
      <c r="O378" s="5">
        <v>4</v>
      </c>
      <c r="P378" s="5" t="str">
        <f>IF(O378&lt;=0, "Invalid - ≤ 0", IF(O378&gt;50, "Invalid - &gt;50", "W Pass"))</f>
        <v>W Pass</v>
      </c>
      <c r="Q378" s="5" t="s">
        <v>2035</v>
      </c>
      <c r="R378" s="5" t="s">
        <v>2037</v>
      </c>
      <c r="S378" s="5" t="s">
        <v>2084</v>
      </c>
      <c r="T378" s="5" t="s">
        <v>2092</v>
      </c>
      <c r="U378" s="5" t="s">
        <v>2097</v>
      </c>
      <c r="V378" s="5">
        <v>4.5</v>
      </c>
      <c r="W378" s="5" t="str">
        <f>T378&amp;"_"&amp;U378</f>
        <v>West_External</v>
      </c>
      <c r="X378" s="5">
        <f>(D378 - E378)*24</f>
        <v>1.9999999998835847</v>
      </c>
      <c r="Y378" s="5">
        <f>IF(D378&lt;=E378, 1, 0)</f>
        <v>0</v>
      </c>
    </row>
    <row r="379" spans="1:25" x14ac:dyDescent="0.35">
      <c r="A379" s="5" t="s">
        <v>392</v>
      </c>
      <c r="B379" s="5">
        <f t="shared" si="25"/>
        <v>1</v>
      </c>
      <c r="C379" s="3">
        <v>45307.708333333336</v>
      </c>
      <c r="D379" s="5" t="s">
        <v>1404</v>
      </c>
      <c r="E379" s="5" t="s">
        <v>1402</v>
      </c>
      <c r="F379" t="s">
        <v>1392</v>
      </c>
      <c r="G379" s="5">
        <f t="shared" si="26"/>
        <v>12</v>
      </c>
      <c r="H379" s="5" t="str">
        <f t="shared" si="27"/>
        <v>Winter</v>
      </c>
      <c r="I379" s="5" t="s">
        <v>2029</v>
      </c>
      <c r="J379" s="5">
        <v>838</v>
      </c>
      <c r="K379" s="5">
        <v>4429</v>
      </c>
      <c r="L379" s="5">
        <f t="shared" si="28"/>
        <v>0.44043357199681782</v>
      </c>
      <c r="M379" s="5">
        <f t="shared" si="29"/>
        <v>4304</v>
      </c>
      <c r="N379" s="5">
        <v>125</v>
      </c>
      <c r="O379" s="5">
        <v>10</v>
      </c>
      <c r="P379" s="5" t="str">
        <f>IF(O379&lt;=0, "Invalid - ≤ 0", IF(O379&gt;50, "Invalid - &gt;50", "W Pass"))</f>
        <v>W Pass</v>
      </c>
      <c r="Q379" s="5" t="s">
        <v>2035</v>
      </c>
      <c r="R379" s="5" t="s">
        <v>2038</v>
      </c>
      <c r="S379" s="5" t="s">
        <v>2089</v>
      </c>
      <c r="T379" s="5" t="s">
        <v>2095</v>
      </c>
      <c r="U379" s="5" t="s">
        <v>2096</v>
      </c>
      <c r="V379" s="5">
        <v>4</v>
      </c>
      <c r="W379" s="5" t="str">
        <f>T379&amp;"_"&amp;U379</f>
        <v>North_Internal</v>
      </c>
      <c r="X379" s="5">
        <f>(D379 - E379)*24</f>
        <v>2.0000000000582077</v>
      </c>
      <c r="Y379" s="5">
        <f>IF(D379&lt;=E379, 1, 0)</f>
        <v>0</v>
      </c>
    </row>
    <row r="380" spans="1:25" x14ac:dyDescent="0.35">
      <c r="A380" s="5" t="s">
        <v>393</v>
      </c>
      <c r="B380" s="5">
        <f t="shared" si="25"/>
        <v>1</v>
      </c>
      <c r="C380" s="3">
        <v>45307.75</v>
      </c>
      <c r="D380" s="5" t="s">
        <v>1405</v>
      </c>
      <c r="E380" s="5" t="s">
        <v>1403</v>
      </c>
      <c r="F380" t="s">
        <v>1393</v>
      </c>
      <c r="G380" s="5">
        <f t="shared" si="26"/>
        <v>12</v>
      </c>
      <c r="H380" s="5" t="str">
        <f t="shared" si="27"/>
        <v>Winter</v>
      </c>
      <c r="I380" s="5" t="s">
        <v>2029</v>
      </c>
      <c r="J380" s="5">
        <v>364</v>
      </c>
      <c r="K380" s="5">
        <v>1733</v>
      </c>
      <c r="L380" s="5">
        <f t="shared" si="28"/>
        <v>0.39674908424908423</v>
      </c>
      <c r="M380" s="5">
        <f t="shared" si="29"/>
        <v>1643</v>
      </c>
      <c r="N380" s="5">
        <v>90</v>
      </c>
      <c r="O380" s="5">
        <v>11</v>
      </c>
      <c r="P380" s="5" t="str">
        <f>IF(O380&lt;=0, "Invalid - ≤ 0", IF(O380&gt;50, "Invalid - &gt;50", "W Pass"))</f>
        <v>W Pass</v>
      </c>
      <c r="Q380" s="5" t="s">
        <v>2034</v>
      </c>
      <c r="R380" s="5" t="s">
        <v>2039</v>
      </c>
      <c r="S380" s="5" t="s">
        <v>2064</v>
      </c>
      <c r="T380" s="5" t="s">
        <v>2093</v>
      </c>
      <c r="U380" s="5" t="s">
        <v>2097</v>
      </c>
      <c r="V380" s="5">
        <v>0</v>
      </c>
      <c r="W380" s="5" t="str">
        <f>T380&amp;"_"&amp;U380</f>
        <v>East_External</v>
      </c>
      <c r="X380" s="5">
        <f>(D380 - E380)*24</f>
        <v>2.0000000000582077</v>
      </c>
      <c r="Y380" s="5">
        <f>IF(D380&lt;=E380, 1, 0)</f>
        <v>0</v>
      </c>
    </row>
    <row r="381" spans="1:25" x14ac:dyDescent="0.35">
      <c r="A381" s="5" t="s">
        <v>394</v>
      </c>
      <c r="B381" s="5">
        <f t="shared" si="25"/>
        <v>1</v>
      </c>
      <c r="C381" s="3">
        <v>45307.791666666664</v>
      </c>
      <c r="D381" s="5" t="s">
        <v>1406</v>
      </c>
      <c r="E381" s="5" t="s">
        <v>1404</v>
      </c>
      <c r="F381" t="s">
        <v>1394</v>
      </c>
      <c r="G381" s="5">
        <f t="shared" si="26"/>
        <v>12</v>
      </c>
      <c r="H381" s="5" t="str">
        <f t="shared" si="27"/>
        <v>Winter</v>
      </c>
      <c r="I381" s="5" t="s">
        <v>2031</v>
      </c>
      <c r="J381" s="5">
        <v>539</v>
      </c>
      <c r="K381" s="5">
        <v>2015</v>
      </c>
      <c r="L381" s="5">
        <f t="shared" si="28"/>
        <v>0.31153370439084727</v>
      </c>
      <c r="M381" s="5">
        <f t="shared" si="29"/>
        <v>1227</v>
      </c>
      <c r="N381" s="5">
        <v>788</v>
      </c>
      <c r="O381" s="5">
        <v>21</v>
      </c>
      <c r="P381" s="5" t="str">
        <f>IF(O381&lt;=0, "Invalid - ≤ 0", IF(O381&gt;50, "Invalid - &gt;50", "W Pass"))</f>
        <v>W Pass</v>
      </c>
      <c r="Q381" s="5" t="s">
        <v>2036</v>
      </c>
      <c r="R381" s="5" t="s">
        <v>2038</v>
      </c>
      <c r="S381" s="5" t="s">
        <v>2054</v>
      </c>
      <c r="T381" s="5" t="s">
        <v>2092</v>
      </c>
      <c r="U381" s="5" t="s">
        <v>2096</v>
      </c>
      <c r="V381" s="5">
        <v>4.7</v>
      </c>
      <c r="W381" s="5" t="str">
        <f>T381&amp;"_"&amp;U381</f>
        <v>West_Internal</v>
      </c>
      <c r="X381" s="5">
        <f>(D381 - E381)*24</f>
        <v>1.9999999998835847</v>
      </c>
      <c r="Y381" s="5">
        <f>IF(D381&lt;=E381, 1, 0)</f>
        <v>0</v>
      </c>
    </row>
    <row r="382" spans="1:25" x14ac:dyDescent="0.35">
      <c r="A382" s="5" t="s">
        <v>395</v>
      </c>
      <c r="B382" s="5">
        <f t="shared" si="25"/>
        <v>1</v>
      </c>
      <c r="C382" s="3">
        <v>45307.833333333336</v>
      </c>
      <c r="D382" s="5" t="s">
        <v>1407</v>
      </c>
      <c r="E382" s="5" t="s">
        <v>1405</v>
      </c>
      <c r="F382" t="s">
        <v>1395</v>
      </c>
      <c r="G382" s="5">
        <f t="shared" si="26"/>
        <v>12</v>
      </c>
      <c r="H382" s="5" t="str">
        <f t="shared" si="27"/>
        <v>Winter</v>
      </c>
      <c r="I382" s="5" t="s">
        <v>2028</v>
      </c>
      <c r="J382" s="5">
        <v>207</v>
      </c>
      <c r="K382" s="5">
        <v>2942</v>
      </c>
      <c r="L382" s="5">
        <f t="shared" si="28"/>
        <v>1.1843800322061191</v>
      </c>
      <c r="M382" s="5">
        <f t="shared" si="29"/>
        <v>2808</v>
      </c>
      <c r="N382" s="5">
        <v>134</v>
      </c>
      <c r="O382" s="5">
        <v>6</v>
      </c>
      <c r="P382" s="5" t="str">
        <f>IF(O382&lt;=0, "Invalid - ≤ 0", IF(O382&gt;50, "Invalid - &gt;50", "W Pass"))</f>
        <v>W Pass</v>
      </c>
      <c r="Q382" s="5" t="s">
        <v>2036</v>
      </c>
      <c r="R382" s="5" t="s">
        <v>2038</v>
      </c>
      <c r="S382" s="5" t="s">
        <v>2084</v>
      </c>
      <c r="T382" s="5" t="s">
        <v>2092</v>
      </c>
      <c r="U382" s="5" t="s">
        <v>2096</v>
      </c>
      <c r="V382" s="5">
        <v>0</v>
      </c>
      <c r="W382" s="5" t="str">
        <f>T382&amp;"_"&amp;U382</f>
        <v>West_Internal</v>
      </c>
      <c r="X382" s="5">
        <f>(D382 - E382)*24</f>
        <v>2.0000000000582077</v>
      </c>
      <c r="Y382" s="5">
        <f>IF(D382&lt;=E382, 1, 0)</f>
        <v>0</v>
      </c>
    </row>
    <row r="383" spans="1:25" x14ac:dyDescent="0.35">
      <c r="A383" s="5" t="s">
        <v>396</v>
      </c>
      <c r="B383" s="5">
        <f t="shared" si="25"/>
        <v>1</v>
      </c>
      <c r="C383" s="3">
        <v>45307.875</v>
      </c>
      <c r="D383" s="5" t="s">
        <v>1408</v>
      </c>
      <c r="E383" s="5" t="s">
        <v>1406</v>
      </c>
      <c r="F383" t="s">
        <v>1396</v>
      </c>
      <c r="G383" s="5">
        <f t="shared" si="26"/>
        <v>12</v>
      </c>
      <c r="H383" s="5" t="str">
        <f t="shared" si="27"/>
        <v>Winter</v>
      </c>
      <c r="I383" s="5" t="s">
        <v>2031</v>
      </c>
      <c r="J383" s="5">
        <v>435</v>
      </c>
      <c r="K383" s="5">
        <v>4276</v>
      </c>
      <c r="L383" s="5">
        <f t="shared" si="28"/>
        <v>0.81915708812260535</v>
      </c>
      <c r="M383" s="5">
        <f t="shared" si="29"/>
        <v>3965</v>
      </c>
      <c r="N383" s="5">
        <v>311</v>
      </c>
      <c r="O383" s="5">
        <v>25</v>
      </c>
      <c r="P383" s="5" t="str">
        <f>IF(O383&lt;=0, "Invalid - ≤ 0", IF(O383&gt;50, "Invalid - &gt;50", "W Pass"))</f>
        <v>W Pass</v>
      </c>
      <c r="Q383" s="5" t="s">
        <v>2035</v>
      </c>
      <c r="R383" s="5" t="s">
        <v>2037</v>
      </c>
      <c r="S383" s="5" t="s">
        <v>2076</v>
      </c>
      <c r="T383" s="5" t="s">
        <v>2091</v>
      </c>
      <c r="U383" s="5" t="s">
        <v>2097</v>
      </c>
      <c r="V383" s="5">
        <v>3.8</v>
      </c>
      <c r="W383" s="5" t="str">
        <f>T383&amp;"_"&amp;U383</f>
        <v>South_External</v>
      </c>
      <c r="X383" s="5">
        <f>(D383 - E383)*24</f>
        <v>2.0000000000582077</v>
      </c>
      <c r="Y383" s="5">
        <f>IF(D383&lt;=E383, 1, 0)</f>
        <v>0</v>
      </c>
    </row>
    <row r="384" spans="1:25" x14ac:dyDescent="0.35">
      <c r="A384" s="5" t="s">
        <v>397</v>
      </c>
      <c r="B384" s="5">
        <f t="shared" si="25"/>
        <v>1</v>
      </c>
      <c r="C384" s="3">
        <v>45307.916666666664</v>
      </c>
      <c r="D384" s="5" t="s">
        <v>1409</v>
      </c>
      <c r="E384" s="5" t="s">
        <v>1407</v>
      </c>
      <c r="F384" t="s">
        <v>1397</v>
      </c>
      <c r="G384" s="5">
        <f t="shared" si="26"/>
        <v>12</v>
      </c>
      <c r="H384" s="5" t="str">
        <f t="shared" si="27"/>
        <v>Winter</v>
      </c>
      <c r="I384" s="5" t="s">
        <v>2029</v>
      </c>
      <c r="J384" s="5">
        <v>332</v>
      </c>
      <c r="K384" s="5">
        <v>2200</v>
      </c>
      <c r="L384" s="5">
        <f t="shared" si="28"/>
        <v>0.55220883534136544</v>
      </c>
      <c r="M384" s="5">
        <f t="shared" si="29"/>
        <v>1736</v>
      </c>
      <c r="N384" s="5">
        <v>464</v>
      </c>
      <c r="O384" s="5">
        <v>7</v>
      </c>
      <c r="P384" s="5" t="str">
        <f>IF(O384&lt;=0, "Invalid - ≤ 0", IF(O384&gt;50, "Invalid - &gt;50", "W Pass"))</f>
        <v>W Pass</v>
      </c>
      <c r="Q384" s="5" t="s">
        <v>2035</v>
      </c>
      <c r="R384" s="5" t="s">
        <v>2039</v>
      </c>
      <c r="S384" s="5" t="s">
        <v>2051</v>
      </c>
      <c r="T384" s="5" t="s">
        <v>2095</v>
      </c>
      <c r="U384" s="5" t="s">
        <v>2096</v>
      </c>
      <c r="V384" s="5">
        <v>0</v>
      </c>
      <c r="W384" s="5" t="str">
        <f>T384&amp;"_"&amp;U384</f>
        <v>North_Internal</v>
      </c>
      <c r="X384" s="5">
        <f>(D384 - E384)*24</f>
        <v>1.9999999998835847</v>
      </c>
      <c r="Y384" s="5">
        <f>IF(D384&lt;=E384, 1, 0)</f>
        <v>0</v>
      </c>
    </row>
    <row r="385" spans="1:25" x14ac:dyDescent="0.35">
      <c r="A385" s="5" t="s">
        <v>398</v>
      </c>
      <c r="B385" s="5">
        <f t="shared" si="25"/>
        <v>1</v>
      </c>
      <c r="C385" s="3">
        <v>45307.958333333336</v>
      </c>
      <c r="D385" s="5" t="s">
        <v>1410</v>
      </c>
      <c r="E385" s="5" t="s">
        <v>1408</v>
      </c>
      <c r="F385" t="s">
        <v>1398</v>
      </c>
      <c r="G385" s="5">
        <f t="shared" si="26"/>
        <v>12</v>
      </c>
      <c r="H385" s="5" t="str">
        <f t="shared" si="27"/>
        <v>Winter</v>
      </c>
      <c r="I385" s="5" t="s">
        <v>2031</v>
      </c>
      <c r="J385" s="5">
        <v>556</v>
      </c>
      <c r="K385" s="5">
        <v>3547</v>
      </c>
      <c r="L385" s="5">
        <f t="shared" si="28"/>
        <v>0.53162470023980812</v>
      </c>
      <c r="M385" s="5">
        <f t="shared" si="29"/>
        <v>2986</v>
      </c>
      <c r="N385" s="5">
        <v>561</v>
      </c>
      <c r="O385" s="5">
        <v>4</v>
      </c>
      <c r="P385" s="5" t="str">
        <f>IF(O385&lt;=0, "Invalid - ≤ 0", IF(O385&gt;50, "Invalid - &gt;50", "W Pass"))</f>
        <v>W Pass</v>
      </c>
      <c r="Q385" s="5" t="s">
        <v>2034</v>
      </c>
      <c r="R385" s="5" t="s">
        <v>2037</v>
      </c>
      <c r="S385" s="5" t="s">
        <v>2051</v>
      </c>
      <c r="T385" s="5" t="s">
        <v>2094</v>
      </c>
      <c r="U385" s="5" t="s">
        <v>2096</v>
      </c>
      <c r="V385" s="5">
        <v>4.7</v>
      </c>
      <c r="W385" s="5" t="str">
        <f>T385&amp;"_"&amp;U385</f>
        <v>Central_Internal</v>
      </c>
      <c r="X385" s="5">
        <f>(D385 - E385)*24</f>
        <v>2.0000000000582077</v>
      </c>
      <c r="Y385" s="5">
        <f>IF(D385&lt;=E385, 1, 0)</f>
        <v>0</v>
      </c>
    </row>
    <row r="386" spans="1:25" x14ac:dyDescent="0.35">
      <c r="A386" s="5" t="s">
        <v>399</v>
      </c>
      <c r="B386" s="5">
        <f t="shared" si="25"/>
        <v>1</v>
      </c>
      <c r="C386" s="3">
        <v>45308</v>
      </c>
      <c r="D386" s="5" t="s">
        <v>1411</v>
      </c>
      <c r="E386" s="5" t="s">
        <v>1409</v>
      </c>
      <c r="F386" t="s">
        <v>1399</v>
      </c>
      <c r="G386" s="5">
        <f t="shared" si="26"/>
        <v>12</v>
      </c>
      <c r="H386" s="5" t="str">
        <f t="shared" si="27"/>
        <v>Winter</v>
      </c>
      <c r="I386" s="5" t="s">
        <v>2030</v>
      </c>
      <c r="J386" s="5">
        <v>272</v>
      </c>
      <c r="K386" s="5">
        <v>821</v>
      </c>
      <c r="L386" s="5">
        <f t="shared" si="28"/>
        <v>0.25153186274509803</v>
      </c>
      <c r="M386" s="5">
        <f t="shared" si="29"/>
        <v>550</v>
      </c>
      <c r="N386" s="5">
        <v>271</v>
      </c>
      <c r="O386" s="5">
        <v>7</v>
      </c>
      <c r="P386" s="5" t="str">
        <f>IF(O386&lt;=0, "Invalid - ≤ 0", IF(O386&gt;50, "Invalid - &gt;50", "W Pass"))</f>
        <v>W Pass</v>
      </c>
      <c r="Q386" s="5" t="s">
        <v>2034</v>
      </c>
      <c r="R386" s="5" t="s">
        <v>2038</v>
      </c>
      <c r="S386" s="5" t="s">
        <v>2062</v>
      </c>
      <c r="T386" s="5" t="s">
        <v>2094</v>
      </c>
      <c r="U386" s="5" t="s">
        <v>2097</v>
      </c>
      <c r="V386" s="5">
        <v>3.8</v>
      </c>
      <c r="W386" s="5" t="str">
        <f>T386&amp;"_"&amp;U386</f>
        <v>Central_External</v>
      </c>
      <c r="X386" s="5">
        <f>(D386 - E386)*24</f>
        <v>2.0000000000582077</v>
      </c>
      <c r="Y386" s="5">
        <f>IF(D386&lt;=E386, 1, 0)</f>
        <v>0</v>
      </c>
    </row>
    <row r="387" spans="1:25" x14ac:dyDescent="0.35">
      <c r="A387" s="5" t="s">
        <v>400</v>
      </c>
      <c r="B387" s="5">
        <f t="shared" ref="B387:B450" si="30">COUNTIF(A:A,A387)</f>
        <v>1</v>
      </c>
      <c r="C387" s="3">
        <v>45308.041666666664</v>
      </c>
      <c r="D387" s="5" t="s">
        <v>1412</v>
      </c>
      <c r="E387" s="5" t="s">
        <v>1410</v>
      </c>
      <c r="F387" t="s">
        <v>1400</v>
      </c>
      <c r="G387" s="5">
        <f t="shared" ref="G387:G450" si="31">(D387 - F387) * 24</f>
        <v>12</v>
      </c>
      <c r="H387" s="5" t="str">
        <f t="shared" ref="H387:H450" si="32">IF(OR(MONTH(C387)=12, MONTH(C387)&lt;=2), "Winter", IF(AND(MONTH(C387)&gt;=7, MONTH(C387)&lt;=9), "Monsoon", "Other"))</f>
        <v>Winter</v>
      </c>
      <c r="I387" s="5" t="s">
        <v>2032</v>
      </c>
      <c r="J387" s="5">
        <v>729</v>
      </c>
      <c r="K387" s="5">
        <v>1785</v>
      </c>
      <c r="L387" s="5">
        <f t="shared" ref="L387:L450" si="33">K387 / (J387 * G387)</f>
        <v>0.20404663923182442</v>
      </c>
      <c r="M387" s="5">
        <f t="shared" ref="M387:M450" si="34">(K387 - N387)</f>
        <v>1588</v>
      </c>
      <c r="N387" s="5">
        <v>197</v>
      </c>
      <c r="O387" s="5">
        <v>27</v>
      </c>
      <c r="P387" s="5" t="str">
        <f>IF(O387&lt;=0, "Invalid - ≤ 0", IF(O387&gt;50, "Invalid - &gt;50", "W Pass"))</f>
        <v>W Pass</v>
      </c>
      <c r="Q387" s="5" t="s">
        <v>2036</v>
      </c>
      <c r="R387" s="5" t="s">
        <v>2039</v>
      </c>
      <c r="S387" s="5" t="s">
        <v>2047</v>
      </c>
      <c r="T387" s="5" t="s">
        <v>2093</v>
      </c>
      <c r="U387" s="5" t="s">
        <v>2096</v>
      </c>
      <c r="V387" s="5">
        <v>3.8</v>
      </c>
      <c r="W387" s="5" t="str">
        <f>T387&amp;"_"&amp;U387</f>
        <v>East_Internal</v>
      </c>
      <c r="X387" s="5">
        <f>(D387 - E387)*24</f>
        <v>1.9999999998835847</v>
      </c>
      <c r="Y387" s="5">
        <f>IF(D387&lt;=E387, 1, 0)</f>
        <v>0</v>
      </c>
    </row>
    <row r="388" spans="1:25" x14ac:dyDescent="0.35">
      <c r="A388" s="5" t="s">
        <v>401</v>
      </c>
      <c r="B388" s="5">
        <f t="shared" si="30"/>
        <v>1</v>
      </c>
      <c r="C388" s="3">
        <v>45308.083333333336</v>
      </c>
      <c r="D388" s="5" t="s">
        <v>1413</v>
      </c>
      <c r="E388" s="5" t="s">
        <v>1411</v>
      </c>
      <c r="F388" t="s">
        <v>1401</v>
      </c>
      <c r="G388" s="5">
        <f t="shared" si="31"/>
        <v>12</v>
      </c>
      <c r="H388" s="5" t="str">
        <f t="shared" si="32"/>
        <v>Winter</v>
      </c>
      <c r="I388" s="5" t="s">
        <v>2029</v>
      </c>
      <c r="J388" s="5">
        <v>368</v>
      </c>
      <c r="K388" s="5">
        <v>3473</v>
      </c>
      <c r="L388" s="5">
        <f t="shared" si="33"/>
        <v>0.78645833333333337</v>
      </c>
      <c r="M388" s="5">
        <f t="shared" si="34"/>
        <v>3287</v>
      </c>
      <c r="N388" s="5">
        <v>186</v>
      </c>
      <c r="O388" s="5">
        <v>21</v>
      </c>
      <c r="P388" s="5" t="str">
        <f>IF(O388&lt;=0, "Invalid - ≤ 0", IF(O388&gt;50, "Invalid - &gt;50", "W Pass"))</f>
        <v>W Pass</v>
      </c>
      <c r="Q388" s="5" t="s">
        <v>2033</v>
      </c>
      <c r="R388" s="5" t="s">
        <v>2038</v>
      </c>
      <c r="S388" s="5" t="s">
        <v>2074</v>
      </c>
      <c r="T388" s="5" t="s">
        <v>2093</v>
      </c>
      <c r="U388" s="5" t="s">
        <v>2097</v>
      </c>
      <c r="V388" s="5">
        <v>0</v>
      </c>
      <c r="W388" s="5" t="str">
        <f>T388&amp;"_"&amp;U388</f>
        <v>East_External</v>
      </c>
      <c r="X388" s="5">
        <f>(D388 - E388)*24</f>
        <v>2.0000000000582077</v>
      </c>
      <c r="Y388" s="5">
        <f>IF(D388&lt;=E388, 1, 0)</f>
        <v>0</v>
      </c>
    </row>
    <row r="389" spans="1:25" x14ac:dyDescent="0.35">
      <c r="A389" s="5" t="s">
        <v>402</v>
      </c>
      <c r="B389" s="5">
        <f t="shared" si="30"/>
        <v>1</v>
      </c>
      <c r="C389" s="3">
        <v>45308.125</v>
      </c>
      <c r="D389" s="5" t="s">
        <v>1414</v>
      </c>
      <c r="E389" s="5" t="s">
        <v>1412</v>
      </c>
      <c r="F389" t="s">
        <v>1402</v>
      </c>
      <c r="G389" s="5">
        <f t="shared" si="31"/>
        <v>12</v>
      </c>
      <c r="H389" s="5" t="str">
        <f t="shared" si="32"/>
        <v>Winter</v>
      </c>
      <c r="I389" s="5" t="s">
        <v>2027</v>
      </c>
      <c r="J389" s="5">
        <v>255</v>
      </c>
      <c r="K389" s="5">
        <v>2719</v>
      </c>
      <c r="L389" s="5">
        <f t="shared" si="33"/>
        <v>0.88856209150326793</v>
      </c>
      <c r="M389" s="5">
        <f t="shared" si="34"/>
        <v>2393</v>
      </c>
      <c r="N389" s="5">
        <v>326</v>
      </c>
      <c r="O389" s="5">
        <v>19</v>
      </c>
      <c r="P389" s="5" t="str">
        <f>IF(O389&lt;=0, "Invalid - ≤ 0", IF(O389&gt;50, "Invalid - &gt;50", "W Pass"))</f>
        <v>W Pass</v>
      </c>
      <c r="Q389" s="5" t="s">
        <v>2036</v>
      </c>
      <c r="R389" s="5" t="s">
        <v>2038</v>
      </c>
      <c r="S389" s="5" t="s">
        <v>2049</v>
      </c>
      <c r="T389" s="5" t="s">
        <v>2095</v>
      </c>
      <c r="U389" s="5" t="s">
        <v>2097</v>
      </c>
      <c r="V389" s="5">
        <v>3.8</v>
      </c>
      <c r="W389" s="5" t="str">
        <f>T389&amp;"_"&amp;U389</f>
        <v>North_External</v>
      </c>
      <c r="X389" s="5">
        <f>(D389 - E389)*24</f>
        <v>2.0000000000582077</v>
      </c>
      <c r="Y389" s="5">
        <f>IF(D389&lt;=E389, 1, 0)</f>
        <v>0</v>
      </c>
    </row>
    <row r="390" spans="1:25" x14ac:dyDescent="0.35">
      <c r="A390" s="5" t="s">
        <v>403</v>
      </c>
      <c r="B390" s="5">
        <f t="shared" si="30"/>
        <v>1</v>
      </c>
      <c r="C390" s="3">
        <v>45308.166666666664</v>
      </c>
      <c r="D390" s="5" t="s">
        <v>1415</v>
      </c>
      <c r="E390" s="5" t="s">
        <v>1413</v>
      </c>
      <c r="F390" t="s">
        <v>1403</v>
      </c>
      <c r="G390" s="5">
        <f t="shared" si="31"/>
        <v>12</v>
      </c>
      <c r="H390" s="5" t="str">
        <f t="shared" si="32"/>
        <v>Winter</v>
      </c>
      <c r="I390" s="5" t="s">
        <v>2027</v>
      </c>
      <c r="J390" s="5">
        <v>211</v>
      </c>
      <c r="K390" s="5">
        <v>2675</v>
      </c>
      <c r="L390" s="5">
        <f t="shared" si="33"/>
        <v>1.0564770932069509</v>
      </c>
      <c r="M390" s="5">
        <f t="shared" si="34"/>
        <v>1881</v>
      </c>
      <c r="N390" s="5">
        <v>794</v>
      </c>
      <c r="O390" s="5">
        <v>28</v>
      </c>
      <c r="P390" s="5" t="str">
        <f>IF(O390&lt;=0, "Invalid - ≤ 0", IF(O390&gt;50, "Invalid - &gt;50", "W Pass"))</f>
        <v>W Pass</v>
      </c>
      <c r="Q390" s="5" t="s">
        <v>2034</v>
      </c>
      <c r="R390" s="5" t="s">
        <v>2037</v>
      </c>
      <c r="S390" s="5" t="s">
        <v>2089</v>
      </c>
      <c r="T390" s="5" t="s">
        <v>2095</v>
      </c>
      <c r="U390" s="5" t="s">
        <v>2096</v>
      </c>
      <c r="V390" s="5">
        <v>4.5</v>
      </c>
      <c r="W390" s="5" t="str">
        <f>T390&amp;"_"&amp;U390</f>
        <v>North_Internal</v>
      </c>
      <c r="X390" s="5">
        <f>(D390 - E390)*24</f>
        <v>1.9999999998835847</v>
      </c>
      <c r="Y390" s="5">
        <f>IF(D390&lt;=E390, 1, 0)</f>
        <v>0</v>
      </c>
    </row>
    <row r="391" spans="1:25" x14ac:dyDescent="0.35">
      <c r="A391" s="5" t="s">
        <v>404</v>
      </c>
      <c r="B391" s="5">
        <f t="shared" si="30"/>
        <v>1</v>
      </c>
      <c r="C391" s="3">
        <v>45308.208333333336</v>
      </c>
      <c r="D391" s="5" t="s">
        <v>1416</v>
      </c>
      <c r="E391" s="5" t="s">
        <v>1414</v>
      </c>
      <c r="F391" t="s">
        <v>1404</v>
      </c>
      <c r="G391" s="5">
        <f t="shared" si="31"/>
        <v>12</v>
      </c>
      <c r="H391" s="5" t="str">
        <f t="shared" si="32"/>
        <v>Winter</v>
      </c>
      <c r="I391" s="5" t="s">
        <v>2029</v>
      </c>
      <c r="J391" s="5">
        <v>233</v>
      </c>
      <c r="K391" s="5">
        <v>1759</v>
      </c>
      <c r="L391" s="5">
        <f t="shared" si="33"/>
        <v>0.62911301859799718</v>
      </c>
      <c r="M391" s="5">
        <f t="shared" si="34"/>
        <v>1518</v>
      </c>
      <c r="N391" s="5">
        <v>241</v>
      </c>
      <c r="O391" s="5">
        <v>18</v>
      </c>
      <c r="P391" s="5" t="str">
        <f>IF(O391&lt;=0, "Invalid - ≤ 0", IF(O391&gt;50, "Invalid - &gt;50", "W Pass"))</f>
        <v>W Pass</v>
      </c>
      <c r="Q391" s="5" t="s">
        <v>2033</v>
      </c>
      <c r="R391" s="5" t="s">
        <v>2037</v>
      </c>
      <c r="S391" s="5" t="s">
        <v>2045</v>
      </c>
      <c r="T391" s="5" t="s">
        <v>2093</v>
      </c>
      <c r="U391" s="5" t="s">
        <v>2096</v>
      </c>
      <c r="V391" s="5">
        <v>4.5</v>
      </c>
      <c r="W391" s="5" t="str">
        <f>T391&amp;"_"&amp;U391</f>
        <v>East_Internal</v>
      </c>
      <c r="X391" s="5">
        <f>(D391 - E391)*24</f>
        <v>2.0000000000582077</v>
      </c>
      <c r="Y391" s="5">
        <f>IF(D391&lt;=E391, 1, 0)</f>
        <v>0</v>
      </c>
    </row>
    <row r="392" spans="1:25" x14ac:dyDescent="0.35">
      <c r="A392" s="5" t="s">
        <v>405</v>
      </c>
      <c r="B392" s="5">
        <f t="shared" si="30"/>
        <v>1</v>
      </c>
      <c r="C392" s="3">
        <v>45308.25</v>
      </c>
      <c r="D392" s="5" t="s">
        <v>1417</v>
      </c>
      <c r="E392" s="5" t="s">
        <v>1415</v>
      </c>
      <c r="F392" t="s">
        <v>1405</v>
      </c>
      <c r="G392" s="5">
        <f t="shared" si="31"/>
        <v>12</v>
      </c>
      <c r="H392" s="5" t="str">
        <f t="shared" si="32"/>
        <v>Winter</v>
      </c>
      <c r="I392" s="5" t="s">
        <v>2030</v>
      </c>
      <c r="J392" s="5">
        <v>922</v>
      </c>
      <c r="K392" s="5">
        <v>2949</v>
      </c>
      <c r="L392" s="5">
        <f t="shared" si="33"/>
        <v>0.2665401301518438</v>
      </c>
      <c r="M392" s="5">
        <f t="shared" si="34"/>
        <v>2483</v>
      </c>
      <c r="N392" s="5">
        <v>466</v>
      </c>
      <c r="O392" s="5">
        <v>7</v>
      </c>
      <c r="P392" s="5" t="str">
        <f>IF(O392&lt;=0, "Invalid - ≤ 0", IF(O392&gt;50, "Invalid - &gt;50", "W Pass"))</f>
        <v>W Pass</v>
      </c>
      <c r="Q392" s="5" t="s">
        <v>2036</v>
      </c>
      <c r="R392" s="5" t="s">
        <v>2039</v>
      </c>
      <c r="S392" s="5" t="s">
        <v>2088</v>
      </c>
      <c r="T392" s="5" t="s">
        <v>2095</v>
      </c>
      <c r="U392" s="5" t="s">
        <v>2097</v>
      </c>
      <c r="V392" s="5">
        <v>3.8</v>
      </c>
      <c r="W392" s="5" t="str">
        <f>T392&amp;"_"&amp;U392</f>
        <v>North_External</v>
      </c>
      <c r="X392" s="5">
        <f>(D392 - E392)*24</f>
        <v>2.0000000000582077</v>
      </c>
      <c r="Y392" s="5">
        <f>IF(D392&lt;=E392, 1, 0)</f>
        <v>0</v>
      </c>
    </row>
    <row r="393" spans="1:25" x14ac:dyDescent="0.35">
      <c r="A393" s="5" t="s">
        <v>406</v>
      </c>
      <c r="B393" s="5">
        <f t="shared" si="30"/>
        <v>1</v>
      </c>
      <c r="C393" s="3">
        <v>45308.291666666664</v>
      </c>
      <c r="D393" s="5" t="s">
        <v>1418</v>
      </c>
      <c r="E393" s="5" t="s">
        <v>1416</v>
      </c>
      <c r="F393" t="s">
        <v>1406</v>
      </c>
      <c r="G393" s="5">
        <f t="shared" si="31"/>
        <v>12</v>
      </c>
      <c r="H393" s="5" t="str">
        <f t="shared" si="32"/>
        <v>Winter</v>
      </c>
      <c r="I393" s="5" t="s">
        <v>2031</v>
      </c>
      <c r="J393" s="5">
        <v>574</v>
      </c>
      <c r="K393" s="5">
        <v>3065</v>
      </c>
      <c r="L393" s="5">
        <f t="shared" si="33"/>
        <v>0.44497677119628337</v>
      </c>
      <c r="M393" s="5">
        <f t="shared" si="34"/>
        <v>2712</v>
      </c>
      <c r="N393" s="5">
        <v>353</v>
      </c>
      <c r="O393" s="5">
        <v>3</v>
      </c>
      <c r="P393" s="5" t="str">
        <f>IF(O393&lt;=0, "Invalid - ≤ 0", IF(O393&gt;50, "Invalid - &gt;50", "W Pass"))</f>
        <v>W Pass</v>
      </c>
      <c r="Q393" s="5" t="s">
        <v>2033</v>
      </c>
      <c r="R393" s="5" t="s">
        <v>2039</v>
      </c>
      <c r="S393" s="5" t="s">
        <v>2075</v>
      </c>
      <c r="T393" s="5" t="s">
        <v>2091</v>
      </c>
      <c r="U393" s="5" t="s">
        <v>2097</v>
      </c>
      <c r="V393" s="5">
        <v>4</v>
      </c>
      <c r="W393" s="5" t="str">
        <f>T393&amp;"_"&amp;U393</f>
        <v>South_External</v>
      </c>
      <c r="X393" s="5">
        <f>(D393 - E393)*24</f>
        <v>1.9999999998835847</v>
      </c>
      <c r="Y393" s="5">
        <f>IF(D393&lt;=E393, 1, 0)</f>
        <v>0</v>
      </c>
    </row>
    <row r="394" spans="1:25" x14ac:dyDescent="0.35">
      <c r="A394" s="5" t="s">
        <v>407</v>
      </c>
      <c r="B394" s="5">
        <f t="shared" si="30"/>
        <v>1</v>
      </c>
      <c r="C394" s="3">
        <v>45308.333333333336</v>
      </c>
      <c r="D394" s="5" t="s">
        <v>1419</v>
      </c>
      <c r="E394" s="5" t="s">
        <v>1417</v>
      </c>
      <c r="F394" t="s">
        <v>1407</v>
      </c>
      <c r="G394" s="5">
        <f t="shared" si="31"/>
        <v>12</v>
      </c>
      <c r="H394" s="5" t="str">
        <f t="shared" si="32"/>
        <v>Winter</v>
      </c>
      <c r="I394" s="5" t="s">
        <v>2028</v>
      </c>
      <c r="J394" s="5">
        <v>142</v>
      </c>
      <c r="K394" s="5">
        <v>3527</v>
      </c>
      <c r="L394" s="5">
        <f t="shared" si="33"/>
        <v>2.0698356807511735</v>
      </c>
      <c r="M394" s="5">
        <f t="shared" si="34"/>
        <v>2748</v>
      </c>
      <c r="N394" s="5">
        <v>779</v>
      </c>
      <c r="O394" s="5">
        <v>6</v>
      </c>
      <c r="P394" s="5" t="str">
        <f>IF(O394&lt;=0, "Invalid - ≤ 0", IF(O394&gt;50, "Invalid - &gt;50", "W Pass"))</f>
        <v>W Pass</v>
      </c>
      <c r="Q394" s="5" t="s">
        <v>2035</v>
      </c>
      <c r="R394" s="5" t="s">
        <v>2039</v>
      </c>
      <c r="S394" s="5" t="s">
        <v>2062</v>
      </c>
      <c r="T394" s="5" t="s">
        <v>2091</v>
      </c>
      <c r="U394" s="5" t="s">
        <v>2096</v>
      </c>
      <c r="V394" s="5">
        <v>0</v>
      </c>
      <c r="W394" s="5" t="str">
        <f>T394&amp;"_"&amp;U394</f>
        <v>South_Internal</v>
      </c>
      <c r="X394" s="5">
        <f>(D394 - E394)*24</f>
        <v>2.0000000000582077</v>
      </c>
      <c r="Y394" s="5">
        <f>IF(D394&lt;=E394, 1, 0)</f>
        <v>0</v>
      </c>
    </row>
    <row r="395" spans="1:25" x14ac:dyDescent="0.35">
      <c r="A395" s="5" t="s">
        <v>408</v>
      </c>
      <c r="B395" s="5">
        <f t="shared" si="30"/>
        <v>1</v>
      </c>
      <c r="C395" s="3">
        <v>45308.375</v>
      </c>
      <c r="D395" s="5" t="s">
        <v>1420</v>
      </c>
      <c r="E395" s="5" t="s">
        <v>1418</v>
      </c>
      <c r="F395" t="s">
        <v>1408</v>
      </c>
      <c r="G395" s="5">
        <f t="shared" si="31"/>
        <v>12</v>
      </c>
      <c r="H395" s="5" t="str">
        <f t="shared" si="32"/>
        <v>Winter</v>
      </c>
      <c r="I395" s="5" t="s">
        <v>2027</v>
      </c>
      <c r="J395" s="5">
        <v>509</v>
      </c>
      <c r="K395" s="5">
        <v>1979</v>
      </c>
      <c r="L395" s="5">
        <f t="shared" si="33"/>
        <v>0.32400130975769481</v>
      </c>
      <c r="M395" s="5">
        <f t="shared" si="34"/>
        <v>1480</v>
      </c>
      <c r="N395" s="5">
        <v>499</v>
      </c>
      <c r="O395" s="5">
        <v>6</v>
      </c>
      <c r="P395" s="5" t="str">
        <f>IF(O395&lt;=0, "Invalid - ≤ 0", IF(O395&gt;50, "Invalid - &gt;50", "W Pass"))</f>
        <v>W Pass</v>
      </c>
      <c r="Q395" s="5" t="s">
        <v>2033</v>
      </c>
      <c r="R395" s="5" t="s">
        <v>2037</v>
      </c>
      <c r="S395" s="5" t="s">
        <v>2053</v>
      </c>
      <c r="T395" s="5" t="s">
        <v>2091</v>
      </c>
      <c r="U395" s="5" t="s">
        <v>2097</v>
      </c>
      <c r="V395" s="5">
        <v>4</v>
      </c>
      <c r="W395" s="5" t="str">
        <f>T395&amp;"_"&amp;U395</f>
        <v>South_External</v>
      </c>
      <c r="X395" s="5">
        <f>(D395 - E395)*24</f>
        <v>2.0000000000582077</v>
      </c>
      <c r="Y395" s="5">
        <f>IF(D395&lt;=E395, 1, 0)</f>
        <v>0</v>
      </c>
    </row>
    <row r="396" spans="1:25" x14ac:dyDescent="0.35">
      <c r="A396" s="5" t="s">
        <v>409</v>
      </c>
      <c r="B396" s="5">
        <f t="shared" si="30"/>
        <v>1</v>
      </c>
      <c r="C396" s="3">
        <v>45308.416666666664</v>
      </c>
      <c r="D396" s="5" t="s">
        <v>1421</v>
      </c>
      <c r="E396" s="5" t="s">
        <v>1419</v>
      </c>
      <c r="F396" t="s">
        <v>1409</v>
      </c>
      <c r="G396" s="5">
        <f t="shared" si="31"/>
        <v>12</v>
      </c>
      <c r="H396" s="5" t="str">
        <f t="shared" si="32"/>
        <v>Winter</v>
      </c>
      <c r="I396" s="5" t="s">
        <v>2032</v>
      </c>
      <c r="J396" s="5">
        <v>966</v>
      </c>
      <c r="K396" s="5">
        <v>2074</v>
      </c>
      <c r="L396" s="5">
        <f t="shared" si="33"/>
        <v>0.17891649413388544</v>
      </c>
      <c r="M396" s="5">
        <f t="shared" si="34"/>
        <v>1734</v>
      </c>
      <c r="N396" s="5">
        <v>340</v>
      </c>
      <c r="O396" s="5">
        <v>19</v>
      </c>
      <c r="P396" s="5" t="str">
        <f>IF(O396&lt;=0, "Invalid - ≤ 0", IF(O396&gt;50, "Invalid - &gt;50", "W Pass"))</f>
        <v>W Pass</v>
      </c>
      <c r="Q396" s="5" t="s">
        <v>2035</v>
      </c>
      <c r="R396" s="5" t="s">
        <v>2037</v>
      </c>
      <c r="S396" s="5" t="s">
        <v>2089</v>
      </c>
      <c r="T396" s="5" t="s">
        <v>2095</v>
      </c>
      <c r="U396" s="5" t="s">
        <v>2097</v>
      </c>
      <c r="V396" s="5">
        <v>4.5</v>
      </c>
      <c r="W396" s="5" t="str">
        <f>T396&amp;"_"&amp;U396</f>
        <v>North_External</v>
      </c>
      <c r="X396" s="5">
        <f>(D396 - E396)*24</f>
        <v>1.9999999998835847</v>
      </c>
      <c r="Y396" s="5">
        <f>IF(D396&lt;=E396, 1, 0)</f>
        <v>0</v>
      </c>
    </row>
    <row r="397" spans="1:25" x14ac:dyDescent="0.35">
      <c r="A397" s="5" t="s">
        <v>410</v>
      </c>
      <c r="B397" s="5">
        <f t="shared" si="30"/>
        <v>1</v>
      </c>
      <c r="C397" s="3">
        <v>45308.458333333336</v>
      </c>
      <c r="D397" s="5" t="s">
        <v>1422</v>
      </c>
      <c r="E397" s="5" t="s">
        <v>1420</v>
      </c>
      <c r="F397" t="s">
        <v>1410</v>
      </c>
      <c r="G397" s="5">
        <f t="shared" si="31"/>
        <v>12</v>
      </c>
      <c r="H397" s="5" t="str">
        <f t="shared" si="32"/>
        <v>Winter</v>
      </c>
      <c r="I397" s="5" t="s">
        <v>2031</v>
      </c>
      <c r="J397" s="5">
        <v>135</v>
      </c>
      <c r="K397" s="5">
        <v>4787</v>
      </c>
      <c r="L397" s="5">
        <f t="shared" si="33"/>
        <v>2.9549382716049384</v>
      </c>
      <c r="M397" s="5">
        <f t="shared" si="34"/>
        <v>4462</v>
      </c>
      <c r="N397" s="5">
        <v>325</v>
      </c>
      <c r="O397" s="5">
        <v>6</v>
      </c>
      <c r="P397" s="5" t="str">
        <f>IF(O397&lt;=0, "Invalid - ≤ 0", IF(O397&gt;50, "Invalid - &gt;50", "W Pass"))</f>
        <v>W Pass</v>
      </c>
      <c r="Q397" s="5" t="s">
        <v>2034</v>
      </c>
      <c r="R397" s="5" t="s">
        <v>2037</v>
      </c>
      <c r="S397" s="5" t="s">
        <v>2083</v>
      </c>
      <c r="T397" s="5" t="s">
        <v>2091</v>
      </c>
      <c r="U397" s="5" t="s">
        <v>2096</v>
      </c>
      <c r="V397" s="5">
        <v>4</v>
      </c>
      <c r="W397" s="5" t="str">
        <f>T397&amp;"_"&amp;U397</f>
        <v>South_Internal</v>
      </c>
      <c r="X397" s="5">
        <f>(D397 - E397)*24</f>
        <v>2.0000000000582077</v>
      </c>
      <c r="Y397" s="5">
        <f>IF(D397&lt;=E397, 1, 0)</f>
        <v>0</v>
      </c>
    </row>
    <row r="398" spans="1:25" x14ac:dyDescent="0.35">
      <c r="A398" s="5" t="s">
        <v>411</v>
      </c>
      <c r="B398" s="5">
        <f t="shared" si="30"/>
        <v>1</v>
      </c>
      <c r="C398" s="3">
        <v>45308.5</v>
      </c>
      <c r="D398" s="5" t="s">
        <v>1423</v>
      </c>
      <c r="E398" s="5" t="s">
        <v>1421</v>
      </c>
      <c r="F398" t="s">
        <v>1411</v>
      </c>
      <c r="G398" s="5">
        <f t="shared" si="31"/>
        <v>12</v>
      </c>
      <c r="H398" s="5" t="str">
        <f t="shared" si="32"/>
        <v>Winter</v>
      </c>
      <c r="I398" s="5" t="s">
        <v>2031</v>
      </c>
      <c r="J398" s="5">
        <v>117</v>
      </c>
      <c r="K398" s="5">
        <v>4968</v>
      </c>
      <c r="L398" s="5">
        <f t="shared" si="33"/>
        <v>3.5384615384615383</v>
      </c>
      <c r="M398" s="5">
        <f t="shared" si="34"/>
        <v>4815</v>
      </c>
      <c r="N398" s="5">
        <v>153</v>
      </c>
      <c r="O398" s="5">
        <v>20</v>
      </c>
      <c r="P398" s="5" t="str">
        <f>IF(O398&lt;=0, "Invalid - ≤ 0", IF(O398&gt;50, "Invalid - &gt;50", "W Pass"))</f>
        <v>W Pass</v>
      </c>
      <c r="Q398" s="5" t="s">
        <v>2033</v>
      </c>
      <c r="R398" s="5" t="s">
        <v>2037</v>
      </c>
      <c r="S398" s="5" t="s">
        <v>2065</v>
      </c>
      <c r="T398" s="5" t="s">
        <v>2095</v>
      </c>
      <c r="U398" s="5" t="s">
        <v>2096</v>
      </c>
      <c r="V398" s="5">
        <v>4.5</v>
      </c>
      <c r="W398" s="5" t="str">
        <f>T398&amp;"_"&amp;U398</f>
        <v>North_Internal</v>
      </c>
      <c r="X398" s="5">
        <f>(D398 - E398)*24</f>
        <v>2.0000000000582077</v>
      </c>
      <c r="Y398" s="5">
        <f>IF(D398&lt;=E398, 1, 0)</f>
        <v>0</v>
      </c>
    </row>
    <row r="399" spans="1:25" x14ac:dyDescent="0.35">
      <c r="A399" s="5" t="s">
        <v>412</v>
      </c>
      <c r="B399" s="5">
        <f t="shared" si="30"/>
        <v>1</v>
      </c>
      <c r="C399" s="3">
        <v>45308.541666666664</v>
      </c>
      <c r="D399" s="5" t="s">
        <v>1424</v>
      </c>
      <c r="E399" s="5" t="s">
        <v>1422</v>
      </c>
      <c r="F399" t="s">
        <v>1412</v>
      </c>
      <c r="G399" s="5">
        <f t="shared" si="31"/>
        <v>12</v>
      </c>
      <c r="H399" s="5" t="str">
        <f t="shared" si="32"/>
        <v>Winter</v>
      </c>
      <c r="I399" s="5" t="s">
        <v>2027</v>
      </c>
      <c r="J399" s="5">
        <v>876</v>
      </c>
      <c r="K399" s="5">
        <v>506</v>
      </c>
      <c r="L399" s="5">
        <f t="shared" si="33"/>
        <v>4.813546423135464E-2</v>
      </c>
      <c r="M399" s="5">
        <f t="shared" si="34"/>
        <v>332</v>
      </c>
      <c r="N399" s="5">
        <v>174</v>
      </c>
      <c r="O399" s="5">
        <v>10</v>
      </c>
      <c r="P399" s="5" t="str">
        <f>IF(O399&lt;=0, "Invalid - ≤ 0", IF(O399&gt;50, "Invalid - &gt;50", "W Pass"))</f>
        <v>W Pass</v>
      </c>
      <c r="Q399" s="5" t="s">
        <v>2036</v>
      </c>
      <c r="R399" s="5" t="s">
        <v>2038</v>
      </c>
      <c r="S399" s="5" t="s">
        <v>2055</v>
      </c>
      <c r="T399" s="5" t="s">
        <v>2095</v>
      </c>
      <c r="U399" s="5" t="s">
        <v>2097</v>
      </c>
      <c r="V399" s="5">
        <v>4.2</v>
      </c>
      <c r="W399" s="5" t="str">
        <f>T399&amp;"_"&amp;U399</f>
        <v>North_External</v>
      </c>
      <c r="X399" s="5">
        <f>(D399 - E399)*24</f>
        <v>1.9999999998835847</v>
      </c>
      <c r="Y399" s="5">
        <f>IF(D399&lt;=E399, 1, 0)</f>
        <v>0</v>
      </c>
    </row>
    <row r="400" spans="1:25" x14ac:dyDescent="0.35">
      <c r="A400" s="5" t="s">
        <v>413</v>
      </c>
      <c r="B400" s="5">
        <f t="shared" si="30"/>
        <v>1</v>
      </c>
      <c r="C400" s="3">
        <v>45308.583333333336</v>
      </c>
      <c r="D400" s="5" t="s">
        <v>1425</v>
      </c>
      <c r="E400" s="5" t="s">
        <v>1423</v>
      </c>
      <c r="F400" t="s">
        <v>1413</v>
      </c>
      <c r="G400" s="5">
        <f t="shared" si="31"/>
        <v>12</v>
      </c>
      <c r="H400" s="5" t="str">
        <f t="shared" si="32"/>
        <v>Winter</v>
      </c>
      <c r="I400" s="5" t="s">
        <v>2028</v>
      </c>
      <c r="J400" s="5">
        <v>696</v>
      </c>
      <c r="K400" s="5">
        <v>644</v>
      </c>
      <c r="L400" s="5">
        <f t="shared" si="33"/>
        <v>7.7107279693486588E-2</v>
      </c>
      <c r="M400" s="5">
        <f t="shared" si="34"/>
        <v>202</v>
      </c>
      <c r="N400" s="5">
        <v>442</v>
      </c>
      <c r="O400" s="5">
        <v>19</v>
      </c>
      <c r="P400" s="5" t="str">
        <f>IF(O400&lt;=0, "Invalid - ≤ 0", IF(O400&gt;50, "Invalid - &gt;50", "W Pass"))</f>
        <v>W Pass</v>
      </c>
      <c r="Q400" s="5" t="s">
        <v>2036</v>
      </c>
      <c r="R400" s="5" t="s">
        <v>2038</v>
      </c>
      <c r="S400" s="5" t="s">
        <v>2048</v>
      </c>
      <c r="T400" s="5" t="s">
        <v>2093</v>
      </c>
      <c r="U400" s="5" t="s">
        <v>2096</v>
      </c>
      <c r="V400" s="5">
        <v>3.8</v>
      </c>
      <c r="W400" s="5" t="str">
        <f>T400&amp;"_"&amp;U400</f>
        <v>East_Internal</v>
      </c>
      <c r="X400" s="5">
        <f>(D400 - E400)*24</f>
        <v>2.0000000000582077</v>
      </c>
      <c r="Y400" s="5">
        <f>IF(D400&lt;=E400, 1, 0)</f>
        <v>0</v>
      </c>
    </row>
    <row r="401" spans="1:25" x14ac:dyDescent="0.35">
      <c r="A401" s="5" t="s">
        <v>414</v>
      </c>
      <c r="B401" s="5">
        <f t="shared" si="30"/>
        <v>1</v>
      </c>
      <c r="C401" s="3">
        <v>45308.625</v>
      </c>
      <c r="D401" s="5" t="s">
        <v>1426</v>
      </c>
      <c r="E401" s="5" t="s">
        <v>1424</v>
      </c>
      <c r="F401" t="s">
        <v>1414</v>
      </c>
      <c r="G401" s="5">
        <f t="shared" si="31"/>
        <v>12</v>
      </c>
      <c r="H401" s="5" t="str">
        <f t="shared" si="32"/>
        <v>Winter</v>
      </c>
      <c r="I401" s="5" t="s">
        <v>2027</v>
      </c>
      <c r="J401" s="5">
        <v>220</v>
      </c>
      <c r="K401" s="5">
        <v>3946</v>
      </c>
      <c r="L401" s="5">
        <f t="shared" si="33"/>
        <v>1.4946969696969696</v>
      </c>
      <c r="M401" s="5">
        <f t="shared" si="34"/>
        <v>3690</v>
      </c>
      <c r="N401" s="5">
        <v>256</v>
      </c>
      <c r="O401" s="5">
        <v>26</v>
      </c>
      <c r="P401" s="5" t="str">
        <f>IF(O401&lt;=0, "Invalid - ≤ 0", IF(O401&gt;50, "Invalid - &gt;50", "W Pass"))</f>
        <v>W Pass</v>
      </c>
      <c r="Q401" s="5" t="s">
        <v>2034</v>
      </c>
      <c r="R401" s="5" t="s">
        <v>2038</v>
      </c>
      <c r="S401" s="5" t="s">
        <v>2075</v>
      </c>
      <c r="T401" s="5" t="s">
        <v>2094</v>
      </c>
      <c r="U401" s="5" t="s">
        <v>2096</v>
      </c>
      <c r="V401" s="5">
        <v>4.7</v>
      </c>
      <c r="W401" s="5" t="str">
        <f>T401&amp;"_"&amp;U401</f>
        <v>Central_Internal</v>
      </c>
      <c r="X401" s="5">
        <f>(D401 - E401)*24</f>
        <v>2.0000000000582077</v>
      </c>
      <c r="Y401" s="5">
        <f>IF(D401&lt;=E401, 1, 0)</f>
        <v>0</v>
      </c>
    </row>
    <row r="402" spans="1:25" x14ac:dyDescent="0.35">
      <c r="A402" s="5" t="s">
        <v>415</v>
      </c>
      <c r="B402" s="5">
        <f t="shared" si="30"/>
        <v>1</v>
      </c>
      <c r="C402" s="3">
        <v>45308.666666666664</v>
      </c>
      <c r="D402" s="5" t="s">
        <v>1427</v>
      </c>
      <c r="E402" s="5" t="s">
        <v>1425</v>
      </c>
      <c r="F402" t="s">
        <v>1415</v>
      </c>
      <c r="G402" s="5">
        <f t="shared" si="31"/>
        <v>12</v>
      </c>
      <c r="H402" s="5" t="str">
        <f t="shared" si="32"/>
        <v>Winter</v>
      </c>
      <c r="I402" s="5" t="s">
        <v>2031</v>
      </c>
      <c r="J402" s="5">
        <v>495</v>
      </c>
      <c r="K402" s="5">
        <v>2943</v>
      </c>
      <c r="L402" s="5">
        <f t="shared" si="33"/>
        <v>0.49545454545454548</v>
      </c>
      <c r="M402" s="5">
        <f t="shared" si="34"/>
        <v>2828</v>
      </c>
      <c r="N402" s="5">
        <v>115</v>
      </c>
      <c r="O402" s="5">
        <v>21</v>
      </c>
      <c r="P402" s="5" t="str">
        <f>IF(O402&lt;=0, "Invalid - ≤ 0", IF(O402&gt;50, "Invalid - &gt;50", "W Pass"))</f>
        <v>W Pass</v>
      </c>
      <c r="Q402" s="5" t="s">
        <v>2033</v>
      </c>
      <c r="R402" s="5" t="s">
        <v>2039</v>
      </c>
      <c r="S402" s="5" t="s">
        <v>2078</v>
      </c>
      <c r="T402" s="5" t="s">
        <v>2091</v>
      </c>
      <c r="U402" s="5" t="s">
        <v>2097</v>
      </c>
      <c r="V402" s="5">
        <v>4</v>
      </c>
      <c r="W402" s="5" t="str">
        <f>T402&amp;"_"&amp;U402</f>
        <v>South_External</v>
      </c>
      <c r="X402" s="5">
        <f>(D402 - E402)*24</f>
        <v>1.9999999998835847</v>
      </c>
      <c r="Y402" s="5">
        <f>IF(D402&lt;=E402, 1, 0)</f>
        <v>0</v>
      </c>
    </row>
    <row r="403" spans="1:25" x14ac:dyDescent="0.35">
      <c r="A403" s="5" t="s">
        <v>416</v>
      </c>
      <c r="B403" s="5">
        <f t="shared" si="30"/>
        <v>1</v>
      </c>
      <c r="C403" s="3">
        <v>45308.708333333336</v>
      </c>
      <c r="D403" s="5" t="s">
        <v>1428</v>
      </c>
      <c r="E403" s="5" t="s">
        <v>1426</v>
      </c>
      <c r="F403" t="s">
        <v>1416</v>
      </c>
      <c r="G403" s="5">
        <f t="shared" si="31"/>
        <v>12</v>
      </c>
      <c r="H403" s="5" t="str">
        <f t="shared" si="32"/>
        <v>Winter</v>
      </c>
      <c r="I403" s="5" t="s">
        <v>2031</v>
      </c>
      <c r="J403" s="5">
        <v>385</v>
      </c>
      <c r="K403" s="5">
        <v>1820</v>
      </c>
      <c r="L403" s="5">
        <f t="shared" si="33"/>
        <v>0.39393939393939392</v>
      </c>
      <c r="M403" s="5">
        <f t="shared" si="34"/>
        <v>1730</v>
      </c>
      <c r="N403" s="5">
        <v>90</v>
      </c>
      <c r="O403" s="5">
        <v>19</v>
      </c>
      <c r="P403" s="5" t="str">
        <f>IF(O403&lt;=0, "Invalid - ≤ 0", IF(O403&gt;50, "Invalid - &gt;50", "W Pass"))</f>
        <v>W Pass</v>
      </c>
      <c r="Q403" s="5" t="s">
        <v>2036</v>
      </c>
      <c r="R403" s="5" t="s">
        <v>2040</v>
      </c>
      <c r="S403" s="5" t="s">
        <v>2060</v>
      </c>
      <c r="T403" s="5" t="s">
        <v>2094</v>
      </c>
      <c r="U403" s="5" t="s">
        <v>2096</v>
      </c>
      <c r="V403" s="5">
        <v>0</v>
      </c>
      <c r="W403" s="5" t="str">
        <f>T403&amp;"_"&amp;U403</f>
        <v>Central_Internal</v>
      </c>
      <c r="X403" s="5">
        <f>(D403 - E403)*24</f>
        <v>2.0000000000582077</v>
      </c>
      <c r="Y403" s="5">
        <f>IF(D403&lt;=E403, 1, 0)</f>
        <v>0</v>
      </c>
    </row>
    <row r="404" spans="1:25" x14ac:dyDescent="0.35">
      <c r="A404" s="5" t="s">
        <v>417</v>
      </c>
      <c r="B404" s="5">
        <f t="shared" si="30"/>
        <v>1</v>
      </c>
      <c r="C404" s="3">
        <v>45308.75</v>
      </c>
      <c r="D404" s="5" t="s">
        <v>1429</v>
      </c>
      <c r="E404" s="5" t="s">
        <v>1427</v>
      </c>
      <c r="F404" t="s">
        <v>1417</v>
      </c>
      <c r="G404" s="5">
        <f t="shared" si="31"/>
        <v>12</v>
      </c>
      <c r="H404" s="5" t="str">
        <f t="shared" si="32"/>
        <v>Winter</v>
      </c>
      <c r="I404" s="5" t="s">
        <v>2032</v>
      </c>
      <c r="J404" s="5">
        <v>354</v>
      </c>
      <c r="K404" s="5">
        <v>4386</v>
      </c>
      <c r="L404" s="5">
        <f t="shared" si="33"/>
        <v>1.0324858757062148</v>
      </c>
      <c r="M404" s="5">
        <f t="shared" si="34"/>
        <v>3851</v>
      </c>
      <c r="N404" s="5">
        <v>535</v>
      </c>
      <c r="O404" s="5">
        <v>27</v>
      </c>
      <c r="P404" s="5" t="str">
        <f>IF(O404&lt;=0, "Invalid - ≤ 0", IF(O404&gt;50, "Invalid - &gt;50", "W Pass"))</f>
        <v>W Pass</v>
      </c>
      <c r="Q404" s="5" t="s">
        <v>2033</v>
      </c>
      <c r="R404" s="5" t="s">
        <v>2038</v>
      </c>
      <c r="S404" s="5" t="s">
        <v>2068</v>
      </c>
      <c r="T404" s="5" t="s">
        <v>2095</v>
      </c>
      <c r="U404" s="5" t="s">
        <v>2096</v>
      </c>
      <c r="V404" s="5">
        <v>4.7</v>
      </c>
      <c r="W404" s="5" t="str">
        <f>T404&amp;"_"&amp;U404</f>
        <v>North_Internal</v>
      </c>
      <c r="X404" s="5">
        <f>(D404 - E404)*24</f>
        <v>2.0000000000582077</v>
      </c>
      <c r="Y404" s="5">
        <f>IF(D404&lt;=E404, 1, 0)</f>
        <v>0</v>
      </c>
    </row>
    <row r="405" spans="1:25" x14ac:dyDescent="0.35">
      <c r="A405" s="5" t="s">
        <v>418</v>
      </c>
      <c r="B405" s="5">
        <f t="shared" si="30"/>
        <v>1</v>
      </c>
      <c r="C405" s="3">
        <v>45308.791666666664</v>
      </c>
      <c r="D405" s="5" t="s">
        <v>1430</v>
      </c>
      <c r="E405" s="5" t="s">
        <v>1428</v>
      </c>
      <c r="F405" t="s">
        <v>1418</v>
      </c>
      <c r="G405" s="5">
        <f t="shared" si="31"/>
        <v>12</v>
      </c>
      <c r="H405" s="5" t="str">
        <f t="shared" si="32"/>
        <v>Winter</v>
      </c>
      <c r="I405" s="5" t="s">
        <v>2031</v>
      </c>
      <c r="J405" s="5">
        <v>987</v>
      </c>
      <c r="K405" s="5">
        <v>785</v>
      </c>
      <c r="L405" s="5">
        <f t="shared" si="33"/>
        <v>6.6278284363390741E-2</v>
      </c>
      <c r="M405" s="5">
        <f t="shared" si="34"/>
        <v>272</v>
      </c>
      <c r="N405" s="5">
        <v>513</v>
      </c>
      <c r="O405" s="5">
        <v>19</v>
      </c>
      <c r="P405" s="5" t="str">
        <f>IF(O405&lt;=0, "Invalid - ≤ 0", IF(O405&gt;50, "Invalid - &gt;50", "W Pass"))</f>
        <v>W Pass</v>
      </c>
      <c r="Q405" s="5" t="s">
        <v>2033</v>
      </c>
      <c r="R405" s="5" t="s">
        <v>2040</v>
      </c>
      <c r="S405" s="5" t="s">
        <v>2051</v>
      </c>
      <c r="T405" s="5" t="s">
        <v>2094</v>
      </c>
      <c r="U405" s="5" t="s">
        <v>2097</v>
      </c>
      <c r="V405" s="5">
        <v>4.7</v>
      </c>
      <c r="W405" s="5" t="str">
        <f>T405&amp;"_"&amp;U405</f>
        <v>Central_External</v>
      </c>
      <c r="X405" s="5">
        <f>(D405 - E405)*24</f>
        <v>1.9999999998835847</v>
      </c>
      <c r="Y405" s="5">
        <f>IF(D405&lt;=E405, 1, 0)</f>
        <v>0</v>
      </c>
    </row>
    <row r="406" spans="1:25" x14ac:dyDescent="0.35">
      <c r="A406" s="5" t="s">
        <v>419</v>
      </c>
      <c r="B406" s="5">
        <f t="shared" si="30"/>
        <v>1</v>
      </c>
      <c r="C406" s="3">
        <v>45308.833333333336</v>
      </c>
      <c r="D406" s="5" t="s">
        <v>1431</v>
      </c>
      <c r="E406" s="5" t="s">
        <v>1429</v>
      </c>
      <c r="F406" t="s">
        <v>1419</v>
      </c>
      <c r="G406" s="5">
        <f t="shared" si="31"/>
        <v>12</v>
      </c>
      <c r="H406" s="5" t="str">
        <f t="shared" si="32"/>
        <v>Winter</v>
      </c>
      <c r="I406" s="5" t="s">
        <v>2031</v>
      </c>
      <c r="J406" s="5">
        <v>490</v>
      </c>
      <c r="K406" s="5">
        <v>552</v>
      </c>
      <c r="L406" s="5">
        <f t="shared" si="33"/>
        <v>9.3877551020408165E-2</v>
      </c>
      <c r="M406" s="5">
        <f t="shared" si="34"/>
        <v>-95</v>
      </c>
      <c r="N406" s="5">
        <v>647</v>
      </c>
      <c r="O406" s="5">
        <v>14</v>
      </c>
      <c r="P406" s="5" t="str">
        <f>IF(O406&lt;=0, "Invalid - ≤ 0", IF(O406&gt;50, "Invalid - &gt;50", "W Pass"))</f>
        <v>W Pass</v>
      </c>
      <c r="Q406" s="5" t="s">
        <v>2033</v>
      </c>
      <c r="R406" s="5" t="s">
        <v>2037</v>
      </c>
      <c r="S406" s="5" t="s">
        <v>2087</v>
      </c>
      <c r="T406" s="5" t="s">
        <v>2093</v>
      </c>
      <c r="U406" s="5" t="s">
        <v>2097</v>
      </c>
      <c r="V406" s="5">
        <v>3.8</v>
      </c>
      <c r="W406" s="5" t="str">
        <f>T406&amp;"_"&amp;U406</f>
        <v>East_External</v>
      </c>
      <c r="X406" s="5">
        <f>(D406 - E406)*24</f>
        <v>2.0000000000582077</v>
      </c>
      <c r="Y406" s="5">
        <f>IF(D406&lt;=E406, 1, 0)</f>
        <v>0</v>
      </c>
    </row>
    <row r="407" spans="1:25" x14ac:dyDescent="0.35">
      <c r="A407" s="5" t="s">
        <v>420</v>
      </c>
      <c r="B407" s="5">
        <f t="shared" si="30"/>
        <v>1</v>
      </c>
      <c r="C407" s="3">
        <v>45308.875</v>
      </c>
      <c r="D407" s="5" t="s">
        <v>1432</v>
      </c>
      <c r="E407" s="5" t="s">
        <v>1430</v>
      </c>
      <c r="F407" t="s">
        <v>1420</v>
      </c>
      <c r="G407" s="5">
        <f t="shared" si="31"/>
        <v>12</v>
      </c>
      <c r="H407" s="5" t="str">
        <f t="shared" si="32"/>
        <v>Winter</v>
      </c>
      <c r="I407" s="5" t="s">
        <v>2030</v>
      </c>
      <c r="J407" s="5">
        <v>668</v>
      </c>
      <c r="K407" s="5">
        <v>4408</v>
      </c>
      <c r="L407" s="5">
        <f t="shared" si="33"/>
        <v>0.54990019960079839</v>
      </c>
      <c r="M407" s="5">
        <f t="shared" si="34"/>
        <v>3789</v>
      </c>
      <c r="N407" s="5">
        <v>619</v>
      </c>
      <c r="O407" s="5">
        <v>18</v>
      </c>
      <c r="P407" s="5" t="str">
        <f>IF(O407&lt;=0, "Invalid - ≤ 0", IF(O407&gt;50, "Invalid - &gt;50", "W Pass"))</f>
        <v>W Pass</v>
      </c>
      <c r="Q407" s="5" t="s">
        <v>2034</v>
      </c>
      <c r="R407" s="5" t="s">
        <v>2039</v>
      </c>
      <c r="S407" s="5" t="s">
        <v>2044</v>
      </c>
      <c r="T407" s="5" t="s">
        <v>2094</v>
      </c>
      <c r="U407" s="5" t="s">
        <v>2096</v>
      </c>
      <c r="V407" s="5">
        <v>4</v>
      </c>
      <c r="W407" s="5" t="str">
        <f>T407&amp;"_"&amp;U407</f>
        <v>Central_Internal</v>
      </c>
      <c r="X407" s="5">
        <f>(D407 - E407)*24</f>
        <v>2.0000000000582077</v>
      </c>
      <c r="Y407" s="5">
        <f>IF(D407&lt;=E407, 1, 0)</f>
        <v>0</v>
      </c>
    </row>
    <row r="408" spans="1:25" x14ac:dyDescent="0.35">
      <c r="A408" s="5" t="s">
        <v>421</v>
      </c>
      <c r="B408" s="5">
        <f t="shared" si="30"/>
        <v>1</v>
      </c>
      <c r="C408" s="3">
        <v>45308.916666666664</v>
      </c>
      <c r="D408" s="5" t="s">
        <v>1433</v>
      </c>
      <c r="E408" s="5" t="s">
        <v>1431</v>
      </c>
      <c r="F408" t="s">
        <v>1421</v>
      </c>
      <c r="G408" s="5">
        <f t="shared" si="31"/>
        <v>12</v>
      </c>
      <c r="H408" s="5" t="str">
        <f t="shared" si="32"/>
        <v>Winter</v>
      </c>
      <c r="I408" s="5" t="s">
        <v>2030</v>
      </c>
      <c r="J408" s="5">
        <v>492</v>
      </c>
      <c r="K408" s="5">
        <v>1967</v>
      </c>
      <c r="L408" s="5">
        <f t="shared" si="33"/>
        <v>0.33316395663956638</v>
      </c>
      <c r="M408" s="5">
        <f t="shared" si="34"/>
        <v>1625</v>
      </c>
      <c r="N408" s="5">
        <v>342</v>
      </c>
      <c r="O408" s="5">
        <v>28</v>
      </c>
      <c r="P408" s="5" t="str">
        <f>IF(O408&lt;=0, "Invalid - ≤ 0", IF(O408&gt;50, "Invalid - &gt;50", "W Pass"))</f>
        <v>W Pass</v>
      </c>
      <c r="Q408" s="5" t="s">
        <v>2034</v>
      </c>
      <c r="R408" s="5" t="s">
        <v>2039</v>
      </c>
      <c r="S408" s="5" t="s">
        <v>2081</v>
      </c>
      <c r="T408" s="5" t="s">
        <v>2094</v>
      </c>
      <c r="U408" s="5" t="s">
        <v>2097</v>
      </c>
      <c r="V408" s="5">
        <v>4.2</v>
      </c>
      <c r="W408" s="5" t="str">
        <f>T408&amp;"_"&amp;U408</f>
        <v>Central_External</v>
      </c>
      <c r="X408" s="5">
        <f>(D408 - E408)*24</f>
        <v>1.9999999998835847</v>
      </c>
      <c r="Y408" s="5">
        <f>IF(D408&lt;=E408, 1, 0)</f>
        <v>0</v>
      </c>
    </row>
    <row r="409" spans="1:25" x14ac:dyDescent="0.35">
      <c r="A409" s="5" t="s">
        <v>422</v>
      </c>
      <c r="B409" s="5">
        <f t="shared" si="30"/>
        <v>1</v>
      </c>
      <c r="C409" s="3">
        <v>45308.958333333336</v>
      </c>
      <c r="D409" s="5" t="s">
        <v>1434</v>
      </c>
      <c r="E409" s="5" t="s">
        <v>1432</v>
      </c>
      <c r="F409" t="s">
        <v>1422</v>
      </c>
      <c r="G409" s="5">
        <f t="shared" si="31"/>
        <v>12</v>
      </c>
      <c r="H409" s="5" t="str">
        <f t="shared" si="32"/>
        <v>Winter</v>
      </c>
      <c r="I409" s="5" t="s">
        <v>2028</v>
      </c>
      <c r="J409" s="5">
        <v>190</v>
      </c>
      <c r="K409" s="5">
        <v>3232</v>
      </c>
      <c r="L409" s="5">
        <f t="shared" si="33"/>
        <v>1.4175438596491228</v>
      </c>
      <c r="M409" s="5">
        <f t="shared" si="34"/>
        <v>2796</v>
      </c>
      <c r="N409" s="5">
        <v>436</v>
      </c>
      <c r="O409" s="5">
        <v>13</v>
      </c>
      <c r="P409" s="5" t="str">
        <f>IF(O409&lt;=0, "Invalid - ≤ 0", IF(O409&gt;50, "Invalid - &gt;50", "W Pass"))</f>
        <v>W Pass</v>
      </c>
      <c r="Q409" s="5" t="s">
        <v>2034</v>
      </c>
      <c r="R409" s="5" t="s">
        <v>2040</v>
      </c>
      <c r="S409" s="5" t="s">
        <v>2088</v>
      </c>
      <c r="T409" s="5" t="s">
        <v>2094</v>
      </c>
      <c r="U409" s="5" t="s">
        <v>2096</v>
      </c>
      <c r="V409" s="5">
        <v>0</v>
      </c>
      <c r="W409" s="5" t="str">
        <f>T409&amp;"_"&amp;U409</f>
        <v>Central_Internal</v>
      </c>
      <c r="X409" s="5">
        <f>(D409 - E409)*24</f>
        <v>2.0000000000582077</v>
      </c>
      <c r="Y409" s="5">
        <f>IF(D409&lt;=E409, 1, 0)</f>
        <v>0</v>
      </c>
    </row>
    <row r="410" spans="1:25" x14ac:dyDescent="0.35">
      <c r="A410" s="5" t="s">
        <v>423</v>
      </c>
      <c r="B410" s="5">
        <f t="shared" si="30"/>
        <v>1</v>
      </c>
      <c r="C410" s="3">
        <v>45309</v>
      </c>
      <c r="D410" s="5" t="s">
        <v>1435</v>
      </c>
      <c r="E410" s="5" t="s">
        <v>1433</v>
      </c>
      <c r="F410" t="s">
        <v>1423</v>
      </c>
      <c r="G410" s="5">
        <f t="shared" si="31"/>
        <v>12</v>
      </c>
      <c r="H410" s="5" t="str">
        <f t="shared" si="32"/>
        <v>Winter</v>
      </c>
      <c r="I410" s="5" t="s">
        <v>2029</v>
      </c>
      <c r="J410" s="5">
        <v>633</v>
      </c>
      <c r="K410" s="5">
        <v>2269</v>
      </c>
      <c r="L410" s="5">
        <f t="shared" si="33"/>
        <v>0.29870984728804634</v>
      </c>
      <c r="M410" s="5">
        <f t="shared" si="34"/>
        <v>1809</v>
      </c>
      <c r="N410" s="5">
        <v>460</v>
      </c>
      <c r="O410" s="5">
        <v>2</v>
      </c>
      <c r="P410" s="5" t="str">
        <f>IF(O410&lt;=0, "Invalid - ≤ 0", IF(O410&gt;50, "Invalid - &gt;50", "W Pass"))</f>
        <v>W Pass</v>
      </c>
      <c r="Q410" s="5" t="s">
        <v>2035</v>
      </c>
      <c r="R410" s="5" t="s">
        <v>2037</v>
      </c>
      <c r="S410" s="5" t="s">
        <v>2067</v>
      </c>
      <c r="T410" s="5" t="s">
        <v>2095</v>
      </c>
      <c r="U410" s="5" t="s">
        <v>2097</v>
      </c>
      <c r="V410" s="5">
        <v>4.2</v>
      </c>
      <c r="W410" s="5" t="str">
        <f>T410&amp;"_"&amp;U410</f>
        <v>North_External</v>
      </c>
      <c r="X410" s="5">
        <f>(D410 - E410)*24</f>
        <v>2.0000000000582077</v>
      </c>
      <c r="Y410" s="5">
        <f>IF(D410&lt;=E410, 1, 0)</f>
        <v>0</v>
      </c>
    </row>
    <row r="411" spans="1:25" x14ac:dyDescent="0.35">
      <c r="A411" s="5" t="s">
        <v>424</v>
      </c>
      <c r="B411" s="5">
        <f t="shared" si="30"/>
        <v>1</v>
      </c>
      <c r="C411" s="3">
        <v>45309.041666666664</v>
      </c>
      <c r="D411" s="5" t="s">
        <v>1436</v>
      </c>
      <c r="E411" s="5" t="s">
        <v>1434</v>
      </c>
      <c r="F411" t="s">
        <v>1424</v>
      </c>
      <c r="G411" s="5">
        <f t="shared" si="31"/>
        <v>12</v>
      </c>
      <c r="H411" s="5" t="str">
        <f t="shared" si="32"/>
        <v>Winter</v>
      </c>
      <c r="I411" s="5" t="s">
        <v>2031</v>
      </c>
      <c r="J411" s="5">
        <v>698</v>
      </c>
      <c r="K411" s="5">
        <v>3289</v>
      </c>
      <c r="L411" s="5">
        <f t="shared" si="33"/>
        <v>0.39266953199617954</v>
      </c>
      <c r="M411" s="5">
        <f t="shared" si="34"/>
        <v>2909</v>
      </c>
      <c r="N411" s="5">
        <v>380</v>
      </c>
      <c r="O411" s="5">
        <v>22</v>
      </c>
      <c r="P411" s="5" t="str">
        <f>IF(O411&lt;=0, "Invalid - ≤ 0", IF(O411&gt;50, "Invalid - &gt;50", "W Pass"))</f>
        <v>W Pass</v>
      </c>
      <c r="Q411" s="5" t="s">
        <v>2034</v>
      </c>
      <c r="R411" s="5" t="s">
        <v>2039</v>
      </c>
      <c r="S411" s="5" t="s">
        <v>2084</v>
      </c>
      <c r="T411" s="5" t="s">
        <v>2091</v>
      </c>
      <c r="U411" s="5" t="s">
        <v>2096</v>
      </c>
      <c r="V411" s="5">
        <v>4.7</v>
      </c>
      <c r="W411" s="5" t="str">
        <f>T411&amp;"_"&amp;U411</f>
        <v>South_Internal</v>
      </c>
      <c r="X411" s="5">
        <f>(D411 - E411)*24</f>
        <v>1.9999999998835847</v>
      </c>
      <c r="Y411" s="5">
        <f>IF(D411&lt;=E411, 1, 0)</f>
        <v>0</v>
      </c>
    </row>
    <row r="412" spans="1:25" x14ac:dyDescent="0.35">
      <c r="A412" s="5" t="s">
        <v>425</v>
      </c>
      <c r="B412" s="5">
        <f t="shared" si="30"/>
        <v>1</v>
      </c>
      <c r="C412" s="3">
        <v>45309.083333333336</v>
      </c>
      <c r="D412" s="5" t="s">
        <v>1437</v>
      </c>
      <c r="E412" s="5" t="s">
        <v>1435</v>
      </c>
      <c r="F412" t="s">
        <v>1425</v>
      </c>
      <c r="G412" s="5">
        <f t="shared" si="31"/>
        <v>12</v>
      </c>
      <c r="H412" s="5" t="str">
        <f t="shared" si="32"/>
        <v>Winter</v>
      </c>
      <c r="I412" s="5" t="s">
        <v>2032</v>
      </c>
      <c r="J412" s="5">
        <v>733</v>
      </c>
      <c r="K412" s="5">
        <v>2493</v>
      </c>
      <c r="L412" s="5">
        <f t="shared" si="33"/>
        <v>0.2834242837653479</v>
      </c>
      <c r="M412" s="5">
        <f t="shared" si="34"/>
        <v>2354</v>
      </c>
      <c r="N412" s="5">
        <v>139</v>
      </c>
      <c r="O412" s="5">
        <v>18</v>
      </c>
      <c r="P412" s="5" t="str">
        <f>IF(O412&lt;=0, "Invalid - ≤ 0", IF(O412&gt;50, "Invalid - &gt;50", "W Pass"))</f>
        <v>W Pass</v>
      </c>
      <c r="Q412" s="5" t="s">
        <v>2033</v>
      </c>
      <c r="R412" s="5" t="s">
        <v>2040</v>
      </c>
      <c r="S412" s="5" t="s">
        <v>2067</v>
      </c>
      <c r="T412" s="5" t="s">
        <v>2093</v>
      </c>
      <c r="U412" s="5" t="s">
        <v>2097</v>
      </c>
      <c r="V412" s="5">
        <v>4.7</v>
      </c>
      <c r="W412" s="5" t="str">
        <f>T412&amp;"_"&amp;U412</f>
        <v>East_External</v>
      </c>
      <c r="X412" s="5">
        <f>(D412 - E412)*24</f>
        <v>2.0000000000582077</v>
      </c>
      <c r="Y412" s="5">
        <f>IF(D412&lt;=E412, 1, 0)</f>
        <v>0</v>
      </c>
    </row>
    <row r="413" spans="1:25" x14ac:dyDescent="0.35">
      <c r="A413" s="5" t="s">
        <v>426</v>
      </c>
      <c r="B413" s="5">
        <f t="shared" si="30"/>
        <v>1</v>
      </c>
      <c r="C413" s="3">
        <v>45309.125</v>
      </c>
      <c r="D413" s="5" t="s">
        <v>1438</v>
      </c>
      <c r="E413" s="5" t="s">
        <v>1436</v>
      </c>
      <c r="F413" t="s">
        <v>1426</v>
      </c>
      <c r="G413" s="5">
        <f t="shared" si="31"/>
        <v>12</v>
      </c>
      <c r="H413" s="5" t="str">
        <f t="shared" si="32"/>
        <v>Winter</v>
      </c>
      <c r="I413" s="5" t="s">
        <v>2028</v>
      </c>
      <c r="J413" s="5">
        <v>447</v>
      </c>
      <c r="K413" s="5">
        <v>4670</v>
      </c>
      <c r="L413" s="5">
        <f t="shared" si="33"/>
        <v>0.87061894108873972</v>
      </c>
      <c r="M413" s="5">
        <f t="shared" si="34"/>
        <v>4443</v>
      </c>
      <c r="N413" s="5">
        <v>227</v>
      </c>
      <c r="O413" s="5">
        <v>10</v>
      </c>
      <c r="P413" s="5" t="str">
        <f>IF(O413&lt;=0, "Invalid - ≤ 0", IF(O413&gt;50, "Invalid - &gt;50", "W Pass"))</f>
        <v>W Pass</v>
      </c>
      <c r="Q413" s="5" t="s">
        <v>2035</v>
      </c>
      <c r="R413" s="5" t="s">
        <v>2038</v>
      </c>
      <c r="S413" s="5" t="s">
        <v>2079</v>
      </c>
      <c r="T413" s="5" t="s">
        <v>2093</v>
      </c>
      <c r="U413" s="5" t="s">
        <v>2097</v>
      </c>
      <c r="V413" s="5">
        <v>4.2</v>
      </c>
      <c r="W413" s="5" t="str">
        <f>T413&amp;"_"&amp;U413</f>
        <v>East_External</v>
      </c>
      <c r="X413" s="5">
        <f>(D413 - E413)*24</f>
        <v>2.0000000000582077</v>
      </c>
      <c r="Y413" s="5">
        <f>IF(D413&lt;=E413, 1, 0)</f>
        <v>0</v>
      </c>
    </row>
    <row r="414" spans="1:25" x14ac:dyDescent="0.35">
      <c r="A414" s="5" t="s">
        <v>427</v>
      </c>
      <c r="B414" s="5">
        <f t="shared" si="30"/>
        <v>1</v>
      </c>
      <c r="C414" s="3">
        <v>45309.166666666664</v>
      </c>
      <c r="D414" s="5" t="s">
        <v>1439</v>
      </c>
      <c r="E414" s="5" t="s">
        <v>1437</v>
      </c>
      <c r="F414" t="s">
        <v>1427</v>
      </c>
      <c r="G414" s="5">
        <f t="shared" si="31"/>
        <v>12</v>
      </c>
      <c r="H414" s="5" t="str">
        <f t="shared" si="32"/>
        <v>Winter</v>
      </c>
      <c r="I414" s="5" t="s">
        <v>2027</v>
      </c>
      <c r="J414" s="5">
        <v>937</v>
      </c>
      <c r="K414" s="5">
        <v>1358</v>
      </c>
      <c r="L414" s="5">
        <f t="shared" si="33"/>
        <v>0.12077552472429741</v>
      </c>
      <c r="M414" s="5">
        <f t="shared" si="34"/>
        <v>735</v>
      </c>
      <c r="N414" s="5">
        <v>623</v>
      </c>
      <c r="O414" s="5">
        <v>4</v>
      </c>
      <c r="P414" s="5" t="str">
        <f>IF(O414&lt;=0, "Invalid - ≤ 0", IF(O414&gt;50, "Invalid - &gt;50", "W Pass"))</f>
        <v>W Pass</v>
      </c>
      <c r="Q414" s="5" t="s">
        <v>2035</v>
      </c>
      <c r="R414" s="5" t="s">
        <v>2037</v>
      </c>
      <c r="S414" s="5" t="s">
        <v>2071</v>
      </c>
      <c r="T414" s="5" t="s">
        <v>2095</v>
      </c>
      <c r="U414" s="5" t="s">
        <v>2096</v>
      </c>
      <c r="V414" s="5">
        <v>4.2</v>
      </c>
      <c r="W414" s="5" t="str">
        <f>T414&amp;"_"&amp;U414</f>
        <v>North_Internal</v>
      </c>
      <c r="X414" s="5">
        <f>(D414 - E414)*24</f>
        <v>1.9999999998835847</v>
      </c>
      <c r="Y414" s="5">
        <f>IF(D414&lt;=E414, 1, 0)</f>
        <v>0</v>
      </c>
    </row>
    <row r="415" spans="1:25" x14ac:dyDescent="0.35">
      <c r="A415" s="5" t="s">
        <v>428</v>
      </c>
      <c r="B415" s="5">
        <f t="shared" si="30"/>
        <v>1</v>
      </c>
      <c r="C415" s="3">
        <v>45309.208333333336</v>
      </c>
      <c r="D415" s="5" t="s">
        <v>1440</v>
      </c>
      <c r="E415" s="5" t="s">
        <v>1438</v>
      </c>
      <c r="F415" t="s">
        <v>1428</v>
      </c>
      <c r="G415" s="5">
        <f t="shared" si="31"/>
        <v>12</v>
      </c>
      <c r="H415" s="5" t="str">
        <f t="shared" si="32"/>
        <v>Winter</v>
      </c>
      <c r="I415" s="5" t="s">
        <v>2027</v>
      </c>
      <c r="J415" s="5">
        <v>975</v>
      </c>
      <c r="K415" s="5">
        <v>2433</v>
      </c>
      <c r="L415" s="5">
        <f t="shared" si="33"/>
        <v>0.20794871794871794</v>
      </c>
      <c r="M415" s="5">
        <f t="shared" si="34"/>
        <v>2368</v>
      </c>
      <c r="N415" s="5">
        <v>65</v>
      </c>
      <c r="O415" s="5">
        <v>26</v>
      </c>
      <c r="P415" s="5" t="str">
        <f>IF(O415&lt;=0, "Invalid - ≤ 0", IF(O415&gt;50, "Invalid - &gt;50", "W Pass"))</f>
        <v>W Pass</v>
      </c>
      <c r="Q415" s="5" t="s">
        <v>2035</v>
      </c>
      <c r="R415" s="5" t="s">
        <v>2040</v>
      </c>
      <c r="S415" s="5" t="s">
        <v>2077</v>
      </c>
      <c r="T415" s="5" t="s">
        <v>2094</v>
      </c>
      <c r="U415" s="5" t="s">
        <v>2096</v>
      </c>
      <c r="V415" s="5">
        <v>3.8</v>
      </c>
      <c r="W415" s="5" t="str">
        <f>T415&amp;"_"&amp;U415</f>
        <v>Central_Internal</v>
      </c>
      <c r="X415" s="5">
        <f>(D415 - E415)*24</f>
        <v>2.0000000000582077</v>
      </c>
      <c r="Y415" s="5">
        <f>IF(D415&lt;=E415, 1, 0)</f>
        <v>0</v>
      </c>
    </row>
    <row r="416" spans="1:25" x14ac:dyDescent="0.35">
      <c r="A416" s="5" t="s">
        <v>429</v>
      </c>
      <c r="B416" s="5">
        <f t="shared" si="30"/>
        <v>1</v>
      </c>
      <c r="C416" s="3">
        <v>45309.25</v>
      </c>
      <c r="D416" s="5" t="s">
        <v>1441</v>
      </c>
      <c r="E416" s="5" t="s">
        <v>1439</v>
      </c>
      <c r="F416" t="s">
        <v>1429</v>
      </c>
      <c r="G416" s="5">
        <f t="shared" si="31"/>
        <v>12</v>
      </c>
      <c r="H416" s="5" t="str">
        <f t="shared" si="32"/>
        <v>Winter</v>
      </c>
      <c r="I416" s="5" t="s">
        <v>2027</v>
      </c>
      <c r="J416" s="5">
        <v>208</v>
      </c>
      <c r="K416" s="5">
        <v>4476</v>
      </c>
      <c r="L416" s="5">
        <f t="shared" si="33"/>
        <v>1.7932692307692308</v>
      </c>
      <c r="M416" s="5">
        <f t="shared" si="34"/>
        <v>3893</v>
      </c>
      <c r="N416" s="5">
        <v>583</v>
      </c>
      <c r="O416" s="5">
        <v>15</v>
      </c>
      <c r="P416" s="5" t="str">
        <f>IF(O416&lt;=0, "Invalid - ≤ 0", IF(O416&gt;50, "Invalid - &gt;50", "W Pass"))</f>
        <v>W Pass</v>
      </c>
      <c r="Q416" s="5" t="s">
        <v>2035</v>
      </c>
      <c r="R416" s="5" t="s">
        <v>2039</v>
      </c>
      <c r="S416" s="5" t="s">
        <v>2087</v>
      </c>
      <c r="T416" s="5" t="s">
        <v>2095</v>
      </c>
      <c r="U416" s="5" t="s">
        <v>2097</v>
      </c>
      <c r="V416" s="5">
        <v>0</v>
      </c>
      <c r="W416" s="5" t="str">
        <f>T416&amp;"_"&amp;U416</f>
        <v>North_External</v>
      </c>
      <c r="X416" s="5">
        <f>(D416 - E416)*24</f>
        <v>2.0000000000582077</v>
      </c>
      <c r="Y416" s="5">
        <f>IF(D416&lt;=E416, 1, 0)</f>
        <v>0</v>
      </c>
    </row>
    <row r="417" spans="1:25" x14ac:dyDescent="0.35">
      <c r="A417" s="5" t="s">
        <v>430</v>
      </c>
      <c r="B417" s="5">
        <f t="shared" si="30"/>
        <v>1</v>
      </c>
      <c r="C417" s="3">
        <v>45309.291666666664</v>
      </c>
      <c r="D417" s="5" t="s">
        <v>1442</v>
      </c>
      <c r="E417" s="5" t="s">
        <v>1440</v>
      </c>
      <c r="F417" t="s">
        <v>1430</v>
      </c>
      <c r="G417" s="5">
        <f t="shared" si="31"/>
        <v>12</v>
      </c>
      <c r="H417" s="5" t="str">
        <f t="shared" si="32"/>
        <v>Winter</v>
      </c>
      <c r="I417" s="5" t="s">
        <v>2029</v>
      </c>
      <c r="J417" s="5">
        <v>260</v>
      </c>
      <c r="K417" s="5">
        <v>2740</v>
      </c>
      <c r="L417" s="5">
        <f t="shared" si="33"/>
        <v>0.87820512820512819</v>
      </c>
      <c r="M417" s="5">
        <f t="shared" si="34"/>
        <v>2571</v>
      </c>
      <c r="N417" s="5">
        <v>169</v>
      </c>
      <c r="O417" s="5">
        <v>20</v>
      </c>
      <c r="P417" s="5" t="str">
        <f>IF(O417&lt;=0, "Invalid - ≤ 0", IF(O417&gt;50, "Invalid - &gt;50", "W Pass"))</f>
        <v>W Pass</v>
      </c>
      <c r="Q417" s="5" t="s">
        <v>2034</v>
      </c>
      <c r="R417" s="5" t="s">
        <v>2040</v>
      </c>
      <c r="S417" s="5" t="s">
        <v>2080</v>
      </c>
      <c r="T417" s="5" t="s">
        <v>2092</v>
      </c>
      <c r="U417" s="5" t="s">
        <v>2096</v>
      </c>
      <c r="V417" s="5">
        <v>4.7</v>
      </c>
      <c r="W417" s="5" t="str">
        <f>T417&amp;"_"&amp;U417</f>
        <v>West_Internal</v>
      </c>
      <c r="X417" s="5">
        <f>(D417 - E417)*24</f>
        <v>1.9999999998835847</v>
      </c>
      <c r="Y417" s="5">
        <f>IF(D417&lt;=E417, 1, 0)</f>
        <v>0</v>
      </c>
    </row>
    <row r="418" spans="1:25" x14ac:dyDescent="0.35">
      <c r="A418" s="5" t="s">
        <v>431</v>
      </c>
      <c r="B418" s="5">
        <f t="shared" si="30"/>
        <v>1</v>
      </c>
      <c r="C418" s="3">
        <v>45309.333333333336</v>
      </c>
      <c r="D418" s="5" t="s">
        <v>1443</v>
      </c>
      <c r="E418" s="5" t="s">
        <v>1441</v>
      </c>
      <c r="F418" t="s">
        <v>1431</v>
      </c>
      <c r="G418" s="5">
        <f t="shared" si="31"/>
        <v>12</v>
      </c>
      <c r="H418" s="5" t="str">
        <f t="shared" si="32"/>
        <v>Winter</v>
      </c>
      <c r="I418" s="5" t="s">
        <v>2030</v>
      </c>
      <c r="J418" s="5">
        <v>165</v>
      </c>
      <c r="K418" s="5">
        <v>1687</v>
      </c>
      <c r="L418" s="5">
        <f t="shared" si="33"/>
        <v>0.85202020202020201</v>
      </c>
      <c r="M418" s="5">
        <f t="shared" si="34"/>
        <v>1352</v>
      </c>
      <c r="N418" s="5">
        <v>335</v>
      </c>
      <c r="O418" s="5">
        <v>18</v>
      </c>
      <c r="P418" s="5" t="str">
        <f>IF(O418&lt;=0, "Invalid - ≤ 0", IF(O418&gt;50, "Invalid - &gt;50", "W Pass"))</f>
        <v>W Pass</v>
      </c>
      <c r="Q418" s="5" t="s">
        <v>2035</v>
      </c>
      <c r="R418" s="5" t="s">
        <v>2040</v>
      </c>
      <c r="S418" s="5" t="s">
        <v>2083</v>
      </c>
      <c r="T418" s="5" t="s">
        <v>2094</v>
      </c>
      <c r="U418" s="5" t="s">
        <v>2096</v>
      </c>
      <c r="V418" s="5">
        <v>4.7</v>
      </c>
      <c r="W418" s="5" t="str">
        <f>T418&amp;"_"&amp;U418</f>
        <v>Central_Internal</v>
      </c>
      <c r="X418" s="5">
        <f>(D418 - E418)*24</f>
        <v>2.0000000000582077</v>
      </c>
      <c r="Y418" s="5">
        <f>IF(D418&lt;=E418, 1, 0)</f>
        <v>0</v>
      </c>
    </row>
    <row r="419" spans="1:25" x14ac:dyDescent="0.35">
      <c r="A419" s="5" t="s">
        <v>432</v>
      </c>
      <c r="B419" s="5">
        <f t="shared" si="30"/>
        <v>1</v>
      </c>
      <c r="C419" s="3">
        <v>45309.375</v>
      </c>
      <c r="D419" s="5" t="s">
        <v>1444</v>
      </c>
      <c r="E419" s="5" t="s">
        <v>1442</v>
      </c>
      <c r="F419" t="s">
        <v>1432</v>
      </c>
      <c r="G419" s="5">
        <f t="shared" si="31"/>
        <v>12</v>
      </c>
      <c r="H419" s="5" t="str">
        <f t="shared" si="32"/>
        <v>Winter</v>
      </c>
      <c r="I419" s="5" t="s">
        <v>2031</v>
      </c>
      <c r="J419" s="5">
        <v>779</v>
      </c>
      <c r="K419" s="5">
        <v>4258</v>
      </c>
      <c r="L419" s="5">
        <f t="shared" si="33"/>
        <v>0.45549850235344458</v>
      </c>
      <c r="M419" s="5">
        <f t="shared" si="34"/>
        <v>3770</v>
      </c>
      <c r="N419" s="5">
        <v>488</v>
      </c>
      <c r="O419" s="5">
        <v>13</v>
      </c>
      <c r="P419" s="5" t="str">
        <f>IF(O419&lt;=0, "Invalid - ≤ 0", IF(O419&gt;50, "Invalid - &gt;50", "W Pass"))</f>
        <v>W Pass</v>
      </c>
      <c r="Q419" s="5" t="s">
        <v>2036</v>
      </c>
      <c r="R419" s="5" t="s">
        <v>2039</v>
      </c>
      <c r="S419" s="5" t="s">
        <v>2062</v>
      </c>
      <c r="T419" s="5" t="s">
        <v>2095</v>
      </c>
      <c r="U419" s="5" t="s">
        <v>2096</v>
      </c>
      <c r="V419" s="5">
        <v>4</v>
      </c>
      <c r="W419" s="5" t="str">
        <f>T419&amp;"_"&amp;U419</f>
        <v>North_Internal</v>
      </c>
      <c r="X419" s="5">
        <f>(D419 - E419)*24</f>
        <v>2.0000000000582077</v>
      </c>
      <c r="Y419" s="5">
        <f>IF(D419&lt;=E419, 1, 0)</f>
        <v>0</v>
      </c>
    </row>
    <row r="420" spans="1:25" x14ac:dyDescent="0.35">
      <c r="A420" s="5" t="s">
        <v>433</v>
      </c>
      <c r="B420" s="5">
        <f t="shared" si="30"/>
        <v>1</v>
      </c>
      <c r="C420" s="3">
        <v>45309.416666666664</v>
      </c>
      <c r="D420" s="5" t="s">
        <v>1445</v>
      </c>
      <c r="E420" s="5" t="s">
        <v>1443</v>
      </c>
      <c r="F420" t="s">
        <v>1433</v>
      </c>
      <c r="G420" s="5">
        <f t="shared" si="31"/>
        <v>12</v>
      </c>
      <c r="H420" s="5" t="str">
        <f t="shared" si="32"/>
        <v>Winter</v>
      </c>
      <c r="I420" s="5" t="s">
        <v>2032</v>
      </c>
      <c r="J420" s="5">
        <v>173</v>
      </c>
      <c r="K420" s="5">
        <v>4400</v>
      </c>
      <c r="L420" s="5">
        <f t="shared" si="33"/>
        <v>2.1194605009633913</v>
      </c>
      <c r="M420" s="5">
        <f t="shared" si="34"/>
        <v>4179</v>
      </c>
      <c r="N420" s="5">
        <v>221</v>
      </c>
      <c r="O420" s="5">
        <v>27</v>
      </c>
      <c r="P420" s="5" t="str">
        <f>IF(O420&lt;=0, "Invalid - ≤ 0", IF(O420&gt;50, "Invalid - &gt;50", "W Pass"))</f>
        <v>W Pass</v>
      </c>
      <c r="Q420" s="5" t="s">
        <v>2035</v>
      </c>
      <c r="R420" s="5" t="s">
        <v>2039</v>
      </c>
      <c r="S420" s="5" t="s">
        <v>2053</v>
      </c>
      <c r="T420" s="5" t="s">
        <v>2091</v>
      </c>
      <c r="U420" s="5" t="s">
        <v>2097</v>
      </c>
      <c r="V420" s="5">
        <v>4</v>
      </c>
      <c r="W420" s="5" t="str">
        <f>T420&amp;"_"&amp;U420</f>
        <v>South_External</v>
      </c>
      <c r="X420" s="5">
        <f>(D420 - E420)*24</f>
        <v>1.9999999998835847</v>
      </c>
      <c r="Y420" s="5">
        <f>IF(D420&lt;=E420, 1, 0)</f>
        <v>0</v>
      </c>
    </row>
    <row r="421" spans="1:25" x14ac:dyDescent="0.35">
      <c r="A421" s="5" t="s">
        <v>434</v>
      </c>
      <c r="B421" s="5">
        <f t="shared" si="30"/>
        <v>1</v>
      </c>
      <c r="C421" s="3">
        <v>45309.458333333336</v>
      </c>
      <c r="D421" s="5" t="s">
        <v>1446</v>
      </c>
      <c r="E421" s="5" t="s">
        <v>1444</v>
      </c>
      <c r="F421" t="s">
        <v>1434</v>
      </c>
      <c r="G421" s="5">
        <f t="shared" si="31"/>
        <v>12</v>
      </c>
      <c r="H421" s="5" t="str">
        <f t="shared" si="32"/>
        <v>Winter</v>
      </c>
      <c r="I421" s="5" t="s">
        <v>2029</v>
      </c>
      <c r="J421" s="5">
        <v>141</v>
      </c>
      <c r="K421" s="5">
        <v>4177</v>
      </c>
      <c r="L421" s="5">
        <f t="shared" si="33"/>
        <v>2.4686761229314422</v>
      </c>
      <c r="M421" s="5">
        <f t="shared" si="34"/>
        <v>4086</v>
      </c>
      <c r="N421" s="5">
        <v>91</v>
      </c>
      <c r="O421" s="5">
        <v>14</v>
      </c>
      <c r="P421" s="5" t="str">
        <f>IF(O421&lt;=0, "Invalid - ≤ 0", IF(O421&gt;50, "Invalid - &gt;50", "W Pass"))</f>
        <v>W Pass</v>
      </c>
      <c r="Q421" s="5" t="s">
        <v>2033</v>
      </c>
      <c r="R421" s="5" t="s">
        <v>2037</v>
      </c>
      <c r="S421" s="5" t="s">
        <v>2064</v>
      </c>
      <c r="T421" s="5" t="s">
        <v>2091</v>
      </c>
      <c r="U421" s="5" t="s">
        <v>2096</v>
      </c>
      <c r="V421" s="5">
        <v>4.7</v>
      </c>
      <c r="W421" s="5" t="str">
        <f>T421&amp;"_"&amp;U421</f>
        <v>South_Internal</v>
      </c>
      <c r="X421" s="5">
        <f>(D421 - E421)*24</f>
        <v>2.0000000000582077</v>
      </c>
      <c r="Y421" s="5">
        <f>IF(D421&lt;=E421, 1, 0)</f>
        <v>0</v>
      </c>
    </row>
    <row r="422" spans="1:25" x14ac:dyDescent="0.35">
      <c r="A422" s="5" t="s">
        <v>435</v>
      </c>
      <c r="B422" s="5">
        <f t="shared" si="30"/>
        <v>1</v>
      </c>
      <c r="C422" s="3">
        <v>45309.5</v>
      </c>
      <c r="D422" s="5" t="s">
        <v>1447</v>
      </c>
      <c r="E422" s="5" t="s">
        <v>1445</v>
      </c>
      <c r="F422" t="s">
        <v>1435</v>
      </c>
      <c r="G422" s="5">
        <f t="shared" si="31"/>
        <v>12</v>
      </c>
      <c r="H422" s="5" t="str">
        <f t="shared" si="32"/>
        <v>Winter</v>
      </c>
      <c r="I422" s="5" t="s">
        <v>2031</v>
      </c>
      <c r="J422" s="5">
        <v>536</v>
      </c>
      <c r="K422" s="5">
        <v>4657</v>
      </c>
      <c r="L422" s="5">
        <f t="shared" si="33"/>
        <v>0.72403606965174128</v>
      </c>
      <c r="M422" s="5">
        <f t="shared" si="34"/>
        <v>4432</v>
      </c>
      <c r="N422" s="5">
        <v>225</v>
      </c>
      <c r="O422" s="5">
        <v>25</v>
      </c>
      <c r="P422" s="5" t="str">
        <f>IF(O422&lt;=0, "Invalid - ≤ 0", IF(O422&gt;50, "Invalid - &gt;50", "W Pass"))</f>
        <v>W Pass</v>
      </c>
      <c r="Q422" s="5" t="s">
        <v>2033</v>
      </c>
      <c r="R422" s="5" t="s">
        <v>2038</v>
      </c>
      <c r="S422" s="5" t="s">
        <v>2090</v>
      </c>
      <c r="T422" s="5" t="s">
        <v>2093</v>
      </c>
      <c r="U422" s="5" t="s">
        <v>2096</v>
      </c>
      <c r="V422" s="5">
        <v>3.8</v>
      </c>
      <c r="W422" s="5" t="str">
        <f>T422&amp;"_"&amp;U422</f>
        <v>East_Internal</v>
      </c>
      <c r="X422" s="5">
        <f>(D422 - E422)*24</f>
        <v>2.0000000000582077</v>
      </c>
      <c r="Y422" s="5">
        <f>IF(D422&lt;=E422, 1, 0)</f>
        <v>0</v>
      </c>
    </row>
    <row r="423" spans="1:25" x14ac:dyDescent="0.35">
      <c r="A423" s="5" t="s">
        <v>436</v>
      </c>
      <c r="B423" s="5">
        <f t="shared" si="30"/>
        <v>1</v>
      </c>
      <c r="C423" s="3">
        <v>45309.541666666664</v>
      </c>
      <c r="D423" s="5" t="s">
        <v>1448</v>
      </c>
      <c r="E423" s="5" t="s">
        <v>1446</v>
      </c>
      <c r="F423" t="s">
        <v>1436</v>
      </c>
      <c r="G423" s="5">
        <f t="shared" si="31"/>
        <v>12</v>
      </c>
      <c r="H423" s="5" t="str">
        <f t="shared" si="32"/>
        <v>Winter</v>
      </c>
      <c r="I423" s="5" t="s">
        <v>2028</v>
      </c>
      <c r="J423" s="5">
        <v>771</v>
      </c>
      <c r="K423" s="5">
        <v>4851</v>
      </c>
      <c r="L423" s="5">
        <f t="shared" si="33"/>
        <v>0.52431906614785995</v>
      </c>
      <c r="M423" s="5">
        <f t="shared" si="34"/>
        <v>4359</v>
      </c>
      <c r="N423" s="5">
        <v>492</v>
      </c>
      <c r="O423" s="5">
        <v>10</v>
      </c>
      <c r="P423" s="5" t="str">
        <f>IF(O423&lt;=0, "Invalid - ≤ 0", IF(O423&gt;50, "Invalid - &gt;50", "W Pass"))</f>
        <v>W Pass</v>
      </c>
      <c r="Q423" s="5" t="s">
        <v>2035</v>
      </c>
      <c r="R423" s="5" t="s">
        <v>2038</v>
      </c>
      <c r="S423" s="5" t="s">
        <v>2070</v>
      </c>
      <c r="T423" s="5" t="s">
        <v>2092</v>
      </c>
      <c r="U423" s="5" t="s">
        <v>2096</v>
      </c>
      <c r="V423" s="5">
        <v>4.7</v>
      </c>
      <c r="W423" s="5" t="str">
        <f>T423&amp;"_"&amp;U423</f>
        <v>West_Internal</v>
      </c>
      <c r="X423" s="5">
        <f>(D423 - E423)*24</f>
        <v>1.9999999998835847</v>
      </c>
      <c r="Y423" s="5">
        <f>IF(D423&lt;=E423, 1, 0)</f>
        <v>0</v>
      </c>
    </row>
    <row r="424" spans="1:25" x14ac:dyDescent="0.35">
      <c r="A424" s="5" t="s">
        <v>437</v>
      </c>
      <c r="B424" s="5">
        <f t="shared" si="30"/>
        <v>1</v>
      </c>
      <c r="C424" s="3">
        <v>45309.583333333336</v>
      </c>
      <c r="D424" s="5" t="s">
        <v>1449</v>
      </c>
      <c r="E424" s="5" t="s">
        <v>1447</v>
      </c>
      <c r="F424" t="s">
        <v>1437</v>
      </c>
      <c r="G424" s="5">
        <f t="shared" si="31"/>
        <v>12</v>
      </c>
      <c r="H424" s="5" t="str">
        <f t="shared" si="32"/>
        <v>Winter</v>
      </c>
      <c r="I424" s="5" t="s">
        <v>2027</v>
      </c>
      <c r="J424" s="5">
        <v>493</v>
      </c>
      <c r="K424" s="5">
        <v>4008</v>
      </c>
      <c r="L424" s="5">
        <f t="shared" si="33"/>
        <v>0.67748478701825554</v>
      </c>
      <c r="M424" s="5">
        <f t="shared" si="34"/>
        <v>3377</v>
      </c>
      <c r="N424" s="5">
        <v>631</v>
      </c>
      <c r="O424" s="5">
        <v>19</v>
      </c>
      <c r="P424" s="5" t="str">
        <f>IF(O424&lt;=0, "Invalid - ≤ 0", IF(O424&gt;50, "Invalid - &gt;50", "W Pass"))</f>
        <v>W Pass</v>
      </c>
      <c r="Q424" s="5" t="s">
        <v>2034</v>
      </c>
      <c r="R424" s="5" t="s">
        <v>2038</v>
      </c>
      <c r="S424" s="5" t="s">
        <v>2045</v>
      </c>
      <c r="T424" s="5" t="s">
        <v>2092</v>
      </c>
      <c r="U424" s="5" t="s">
        <v>2097</v>
      </c>
      <c r="V424" s="5">
        <v>3.8</v>
      </c>
      <c r="W424" s="5" t="str">
        <f>T424&amp;"_"&amp;U424</f>
        <v>West_External</v>
      </c>
      <c r="X424" s="5">
        <f>(D424 - E424)*24</f>
        <v>2.0000000000582077</v>
      </c>
      <c r="Y424" s="5">
        <f>IF(D424&lt;=E424, 1, 0)</f>
        <v>0</v>
      </c>
    </row>
    <row r="425" spans="1:25" x14ac:dyDescent="0.35">
      <c r="A425" s="5" t="s">
        <v>438</v>
      </c>
      <c r="B425" s="5">
        <f t="shared" si="30"/>
        <v>1</v>
      </c>
      <c r="C425" s="3">
        <v>45309.625</v>
      </c>
      <c r="D425" s="5" t="s">
        <v>1450</v>
      </c>
      <c r="E425" s="5" t="s">
        <v>1448</v>
      </c>
      <c r="F425" t="s">
        <v>1438</v>
      </c>
      <c r="G425" s="5">
        <f t="shared" si="31"/>
        <v>12</v>
      </c>
      <c r="H425" s="5" t="str">
        <f t="shared" si="32"/>
        <v>Winter</v>
      </c>
      <c r="I425" s="5" t="s">
        <v>2029</v>
      </c>
      <c r="J425" s="5">
        <v>981</v>
      </c>
      <c r="K425" s="5">
        <v>1500</v>
      </c>
      <c r="L425" s="5">
        <f t="shared" si="33"/>
        <v>0.127420998980632</v>
      </c>
      <c r="M425" s="5">
        <f t="shared" si="34"/>
        <v>900</v>
      </c>
      <c r="N425" s="5">
        <v>600</v>
      </c>
      <c r="O425" s="5">
        <v>5</v>
      </c>
      <c r="P425" s="5" t="str">
        <f>IF(O425&lt;=0, "Invalid - ≤ 0", IF(O425&gt;50, "Invalid - &gt;50", "W Pass"))</f>
        <v>W Pass</v>
      </c>
      <c r="Q425" s="5" t="s">
        <v>2033</v>
      </c>
      <c r="R425" s="5" t="s">
        <v>2040</v>
      </c>
      <c r="S425" s="5" t="s">
        <v>2070</v>
      </c>
      <c r="T425" s="5" t="s">
        <v>2092</v>
      </c>
      <c r="U425" s="5" t="s">
        <v>2096</v>
      </c>
      <c r="V425" s="5">
        <v>4.5</v>
      </c>
      <c r="W425" s="5" t="str">
        <f>T425&amp;"_"&amp;U425</f>
        <v>West_Internal</v>
      </c>
      <c r="X425" s="5">
        <f>(D425 - E425)*24</f>
        <v>2.0000000000582077</v>
      </c>
      <c r="Y425" s="5">
        <f>IF(D425&lt;=E425, 1, 0)</f>
        <v>0</v>
      </c>
    </row>
    <row r="426" spans="1:25" x14ac:dyDescent="0.35">
      <c r="A426" s="5" t="s">
        <v>439</v>
      </c>
      <c r="B426" s="5">
        <f t="shared" si="30"/>
        <v>1</v>
      </c>
      <c r="C426" s="3">
        <v>45309.666666666664</v>
      </c>
      <c r="D426" s="5" t="s">
        <v>1451</v>
      </c>
      <c r="E426" s="5" t="s">
        <v>1449</v>
      </c>
      <c r="F426" t="s">
        <v>1439</v>
      </c>
      <c r="G426" s="5">
        <f t="shared" si="31"/>
        <v>12</v>
      </c>
      <c r="H426" s="5" t="str">
        <f t="shared" si="32"/>
        <v>Winter</v>
      </c>
      <c r="I426" s="5" t="s">
        <v>2029</v>
      </c>
      <c r="J426" s="5">
        <v>779</v>
      </c>
      <c r="K426" s="5">
        <v>4017</v>
      </c>
      <c r="L426" s="5">
        <f t="shared" si="33"/>
        <v>0.42971758664955073</v>
      </c>
      <c r="M426" s="5">
        <f t="shared" si="34"/>
        <v>3434</v>
      </c>
      <c r="N426" s="5">
        <v>583</v>
      </c>
      <c r="O426" s="5">
        <v>12</v>
      </c>
      <c r="P426" s="5" t="str">
        <f>IF(O426&lt;=0, "Invalid - ≤ 0", IF(O426&gt;50, "Invalid - &gt;50", "W Pass"))</f>
        <v>W Pass</v>
      </c>
      <c r="Q426" s="5" t="s">
        <v>2033</v>
      </c>
      <c r="R426" s="5" t="s">
        <v>2039</v>
      </c>
      <c r="S426" s="5" t="s">
        <v>2069</v>
      </c>
      <c r="T426" s="5" t="s">
        <v>2095</v>
      </c>
      <c r="U426" s="5" t="s">
        <v>2096</v>
      </c>
      <c r="V426" s="5">
        <v>4.5</v>
      </c>
      <c r="W426" s="5" t="str">
        <f>T426&amp;"_"&amp;U426</f>
        <v>North_Internal</v>
      </c>
      <c r="X426" s="5">
        <f>(D426 - E426)*24</f>
        <v>1.9999999998835847</v>
      </c>
      <c r="Y426" s="5">
        <f>IF(D426&lt;=E426, 1, 0)</f>
        <v>0</v>
      </c>
    </row>
    <row r="427" spans="1:25" x14ac:dyDescent="0.35">
      <c r="A427" s="5" t="s">
        <v>440</v>
      </c>
      <c r="B427" s="5">
        <f t="shared" si="30"/>
        <v>1</v>
      </c>
      <c r="C427" s="3">
        <v>45309.708333333336</v>
      </c>
      <c r="D427" s="5" t="s">
        <v>1452</v>
      </c>
      <c r="E427" s="5" t="s">
        <v>1450</v>
      </c>
      <c r="F427" t="s">
        <v>1440</v>
      </c>
      <c r="G427" s="5">
        <f t="shared" si="31"/>
        <v>12</v>
      </c>
      <c r="H427" s="5" t="str">
        <f t="shared" si="32"/>
        <v>Winter</v>
      </c>
      <c r="I427" s="5" t="s">
        <v>2027</v>
      </c>
      <c r="J427" s="5">
        <v>135</v>
      </c>
      <c r="K427" s="5">
        <v>604</v>
      </c>
      <c r="L427" s="5">
        <f t="shared" si="33"/>
        <v>0.37283950617283951</v>
      </c>
      <c r="M427" s="5">
        <f t="shared" si="34"/>
        <v>362</v>
      </c>
      <c r="N427" s="5">
        <v>242</v>
      </c>
      <c r="O427" s="5">
        <v>6</v>
      </c>
      <c r="P427" s="5" t="str">
        <f>IF(O427&lt;=0, "Invalid - ≤ 0", IF(O427&gt;50, "Invalid - &gt;50", "W Pass"))</f>
        <v>W Pass</v>
      </c>
      <c r="Q427" s="5" t="s">
        <v>2033</v>
      </c>
      <c r="R427" s="5" t="s">
        <v>2038</v>
      </c>
      <c r="S427" s="5" t="s">
        <v>2054</v>
      </c>
      <c r="T427" s="5" t="s">
        <v>2091</v>
      </c>
      <c r="U427" s="5" t="s">
        <v>2097</v>
      </c>
      <c r="V427" s="5">
        <v>4.2</v>
      </c>
      <c r="W427" s="5" t="str">
        <f>T427&amp;"_"&amp;U427</f>
        <v>South_External</v>
      </c>
      <c r="X427" s="5">
        <f>(D427 - E427)*24</f>
        <v>2.0000000000582077</v>
      </c>
      <c r="Y427" s="5">
        <f>IF(D427&lt;=E427, 1, 0)</f>
        <v>0</v>
      </c>
    </row>
    <row r="428" spans="1:25" x14ac:dyDescent="0.35">
      <c r="A428" s="5" t="s">
        <v>441</v>
      </c>
      <c r="B428" s="5">
        <f t="shared" si="30"/>
        <v>1</v>
      </c>
      <c r="C428" s="3">
        <v>45309.75</v>
      </c>
      <c r="D428" s="5" t="s">
        <v>1453</v>
      </c>
      <c r="E428" s="5" t="s">
        <v>1451</v>
      </c>
      <c r="F428" t="s">
        <v>1441</v>
      </c>
      <c r="G428" s="5">
        <f t="shared" si="31"/>
        <v>12</v>
      </c>
      <c r="H428" s="5" t="str">
        <f t="shared" si="32"/>
        <v>Winter</v>
      </c>
      <c r="I428" s="5" t="s">
        <v>2028</v>
      </c>
      <c r="J428" s="5">
        <v>571</v>
      </c>
      <c r="K428" s="5">
        <v>2890</v>
      </c>
      <c r="L428" s="5">
        <f t="shared" si="33"/>
        <v>0.42177466433158201</v>
      </c>
      <c r="M428" s="5">
        <f t="shared" si="34"/>
        <v>2600</v>
      </c>
      <c r="N428" s="5">
        <v>290</v>
      </c>
      <c r="O428" s="5">
        <v>7</v>
      </c>
      <c r="P428" s="5" t="str">
        <f>IF(O428&lt;=0, "Invalid - ≤ 0", IF(O428&gt;50, "Invalid - &gt;50", "W Pass"))</f>
        <v>W Pass</v>
      </c>
      <c r="Q428" s="5" t="s">
        <v>2034</v>
      </c>
      <c r="R428" s="5" t="s">
        <v>2037</v>
      </c>
      <c r="S428" s="5" t="s">
        <v>2059</v>
      </c>
      <c r="T428" s="5" t="s">
        <v>2094</v>
      </c>
      <c r="U428" s="5" t="s">
        <v>2096</v>
      </c>
      <c r="V428" s="5">
        <v>4</v>
      </c>
      <c r="W428" s="5" t="str">
        <f>T428&amp;"_"&amp;U428</f>
        <v>Central_Internal</v>
      </c>
      <c r="X428" s="5">
        <f>(D428 - E428)*24</f>
        <v>2.0000000000582077</v>
      </c>
      <c r="Y428" s="5">
        <f>IF(D428&lt;=E428, 1, 0)</f>
        <v>0</v>
      </c>
    </row>
    <row r="429" spans="1:25" x14ac:dyDescent="0.35">
      <c r="A429" s="5" t="s">
        <v>442</v>
      </c>
      <c r="B429" s="5">
        <f t="shared" si="30"/>
        <v>1</v>
      </c>
      <c r="C429" s="3">
        <v>45309.791666666664</v>
      </c>
      <c r="D429" s="5" t="s">
        <v>1454</v>
      </c>
      <c r="E429" s="5" t="s">
        <v>1452</v>
      </c>
      <c r="F429" t="s">
        <v>1442</v>
      </c>
      <c r="G429" s="5">
        <f t="shared" si="31"/>
        <v>12</v>
      </c>
      <c r="H429" s="5" t="str">
        <f t="shared" si="32"/>
        <v>Winter</v>
      </c>
      <c r="I429" s="5" t="s">
        <v>2032</v>
      </c>
      <c r="J429" s="5">
        <v>620</v>
      </c>
      <c r="K429" s="5">
        <v>2683</v>
      </c>
      <c r="L429" s="5">
        <f t="shared" si="33"/>
        <v>0.36061827956989245</v>
      </c>
      <c r="M429" s="5">
        <f t="shared" si="34"/>
        <v>2374</v>
      </c>
      <c r="N429" s="5">
        <v>309</v>
      </c>
      <c r="O429" s="5">
        <v>23</v>
      </c>
      <c r="P429" s="5" t="str">
        <f>IF(O429&lt;=0, "Invalid - ≤ 0", IF(O429&gt;50, "Invalid - &gt;50", "W Pass"))</f>
        <v>W Pass</v>
      </c>
      <c r="Q429" s="5" t="s">
        <v>2034</v>
      </c>
      <c r="R429" s="5" t="s">
        <v>2038</v>
      </c>
      <c r="S429" s="5" t="s">
        <v>2051</v>
      </c>
      <c r="T429" s="5" t="s">
        <v>2091</v>
      </c>
      <c r="U429" s="5" t="s">
        <v>2096</v>
      </c>
      <c r="V429" s="5">
        <v>0</v>
      </c>
      <c r="W429" s="5" t="str">
        <f>T429&amp;"_"&amp;U429</f>
        <v>South_Internal</v>
      </c>
      <c r="X429" s="5">
        <f>(D429 - E429)*24</f>
        <v>1.9999999998835847</v>
      </c>
      <c r="Y429" s="5">
        <f>IF(D429&lt;=E429, 1, 0)</f>
        <v>0</v>
      </c>
    </row>
    <row r="430" spans="1:25" x14ac:dyDescent="0.35">
      <c r="A430" s="5" t="s">
        <v>443</v>
      </c>
      <c r="B430" s="5">
        <f t="shared" si="30"/>
        <v>1</v>
      </c>
      <c r="C430" s="3">
        <v>45309.833333333336</v>
      </c>
      <c r="D430" s="5" t="s">
        <v>1455</v>
      </c>
      <c r="E430" s="5" t="s">
        <v>1453</v>
      </c>
      <c r="F430" t="s">
        <v>1443</v>
      </c>
      <c r="G430" s="5">
        <f t="shared" si="31"/>
        <v>12</v>
      </c>
      <c r="H430" s="5" t="str">
        <f t="shared" si="32"/>
        <v>Winter</v>
      </c>
      <c r="I430" s="5" t="s">
        <v>2030</v>
      </c>
      <c r="J430" s="5">
        <v>889</v>
      </c>
      <c r="K430" s="5">
        <v>4073</v>
      </c>
      <c r="L430" s="5">
        <f t="shared" si="33"/>
        <v>0.38179602549681291</v>
      </c>
      <c r="M430" s="5">
        <f t="shared" si="34"/>
        <v>3852</v>
      </c>
      <c r="N430" s="5">
        <v>221</v>
      </c>
      <c r="O430" s="5">
        <v>22</v>
      </c>
      <c r="P430" s="5" t="str">
        <f>IF(O430&lt;=0, "Invalid - ≤ 0", IF(O430&gt;50, "Invalid - &gt;50", "W Pass"))</f>
        <v>W Pass</v>
      </c>
      <c r="Q430" s="5" t="s">
        <v>2034</v>
      </c>
      <c r="R430" s="5" t="s">
        <v>2038</v>
      </c>
      <c r="S430" s="5" t="s">
        <v>2067</v>
      </c>
      <c r="T430" s="5" t="s">
        <v>2095</v>
      </c>
      <c r="U430" s="5" t="s">
        <v>2097</v>
      </c>
      <c r="V430" s="5">
        <v>4.5</v>
      </c>
      <c r="W430" s="5" t="str">
        <f>T430&amp;"_"&amp;U430</f>
        <v>North_External</v>
      </c>
      <c r="X430" s="5">
        <f>(D430 - E430)*24</f>
        <v>2.0000000000582077</v>
      </c>
      <c r="Y430" s="5">
        <f>IF(D430&lt;=E430, 1, 0)</f>
        <v>0</v>
      </c>
    </row>
    <row r="431" spans="1:25" x14ac:dyDescent="0.35">
      <c r="A431" s="5" t="s">
        <v>444</v>
      </c>
      <c r="B431" s="5">
        <f t="shared" si="30"/>
        <v>1</v>
      </c>
      <c r="C431" s="3">
        <v>45309.875</v>
      </c>
      <c r="D431" s="5" t="s">
        <v>1456</v>
      </c>
      <c r="E431" s="5" t="s">
        <v>1454</v>
      </c>
      <c r="F431" t="s">
        <v>1444</v>
      </c>
      <c r="G431" s="5">
        <f t="shared" si="31"/>
        <v>12</v>
      </c>
      <c r="H431" s="5" t="str">
        <f t="shared" si="32"/>
        <v>Winter</v>
      </c>
      <c r="I431" s="5" t="s">
        <v>2030</v>
      </c>
      <c r="J431" s="5">
        <v>523</v>
      </c>
      <c r="K431" s="5">
        <v>4485</v>
      </c>
      <c r="L431" s="5">
        <f t="shared" si="33"/>
        <v>0.71462715105162522</v>
      </c>
      <c r="M431" s="5">
        <f t="shared" si="34"/>
        <v>4241</v>
      </c>
      <c r="N431" s="5">
        <v>244</v>
      </c>
      <c r="O431" s="5">
        <v>4</v>
      </c>
      <c r="P431" s="5" t="str">
        <f>IF(O431&lt;=0, "Invalid - ≤ 0", IF(O431&gt;50, "Invalid - &gt;50", "W Pass"))</f>
        <v>W Pass</v>
      </c>
      <c r="Q431" s="5" t="s">
        <v>2035</v>
      </c>
      <c r="R431" s="5" t="s">
        <v>2039</v>
      </c>
      <c r="S431" s="5" t="s">
        <v>2075</v>
      </c>
      <c r="T431" s="5" t="s">
        <v>2092</v>
      </c>
      <c r="U431" s="5" t="s">
        <v>2097</v>
      </c>
      <c r="V431" s="5">
        <v>3.8</v>
      </c>
      <c r="W431" s="5" t="str">
        <f>T431&amp;"_"&amp;U431</f>
        <v>West_External</v>
      </c>
      <c r="X431" s="5">
        <f>(D431 - E431)*24</f>
        <v>2.0000000000582077</v>
      </c>
      <c r="Y431" s="5">
        <f>IF(D431&lt;=E431, 1, 0)</f>
        <v>0</v>
      </c>
    </row>
    <row r="432" spans="1:25" x14ac:dyDescent="0.35">
      <c r="A432" s="5" t="s">
        <v>445</v>
      </c>
      <c r="B432" s="5">
        <f t="shared" si="30"/>
        <v>1</v>
      </c>
      <c r="C432" s="3">
        <v>45309.916666666664</v>
      </c>
      <c r="D432" s="5" t="s">
        <v>1457</v>
      </c>
      <c r="E432" s="5" t="s">
        <v>1455</v>
      </c>
      <c r="F432" t="s">
        <v>1445</v>
      </c>
      <c r="G432" s="5">
        <f t="shared" si="31"/>
        <v>12</v>
      </c>
      <c r="H432" s="5" t="str">
        <f t="shared" si="32"/>
        <v>Winter</v>
      </c>
      <c r="I432" s="5" t="s">
        <v>2030</v>
      </c>
      <c r="J432" s="5">
        <v>546</v>
      </c>
      <c r="K432" s="5">
        <v>4429</v>
      </c>
      <c r="L432" s="5">
        <f t="shared" si="33"/>
        <v>0.67597680097680102</v>
      </c>
      <c r="M432" s="5">
        <f t="shared" si="34"/>
        <v>4003</v>
      </c>
      <c r="N432" s="5">
        <v>426</v>
      </c>
      <c r="O432" s="5">
        <v>26</v>
      </c>
      <c r="P432" s="5" t="str">
        <f>IF(O432&lt;=0, "Invalid - ≤ 0", IF(O432&gt;50, "Invalid - &gt;50", "W Pass"))</f>
        <v>W Pass</v>
      </c>
      <c r="Q432" s="5" t="s">
        <v>2034</v>
      </c>
      <c r="R432" s="5" t="s">
        <v>2040</v>
      </c>
      <c r="S432" s="5" t="s">
        <v>2047</v>
      </c>
      <c r="T432" s="5" t="s">
        <v>2094</v>
      </c>
      <c r="U432" s="5" t="s">
        <v>2096</v>
      </c>
      <c r="V432" s="5">
        <v>3.8</v>
      </c>
      <c r="W432" s="5" t="str">
        <f>T432&amp;"_"&amp;U432</f>
        <v>Central_Internal</v>
      </c>
      <c r="X432" s="5">
        <f>(D432 - E432)*24</f>
        <v>1.9999999998835847</v>
      </c>
      <c r="Y432" s="5">
        <f>IF(D432&lt;=E432, 1, 0)</f>
        <v>0</v>
      </c>
    </row>
    <row r="433" spans="1:25" x14ac:dyDescent="0.35">
      <c r="A433" s="5" t="s">
        <v>446</v>
      </c>
      <c r="B433" s="5">
        <f t="shared" si="30"/>
        <v>1</v>
      </c>
      <c r="C433" s="3">
        <v>45309.958333333336</v>
      </c>
      <c r="D433" s="5" t="s">
        <v>1458</v>
      </c>
      <c r="E433" s="5" t="s">
        <v>1456</v>
      </c>
      <c r="F433" t="s">
        <v>1446</v>
      </c>
      <c r="G433" s="5">
        <f t="shared" si="31"/>
        <v>12</v>
      </c>
      <c r="H433" s="5" t="str">
        <f t="shared" si="32"/>
        <v>Winter</v>
      </c>
      <c r="I433" s="5" t="s">
        <v>2031</v>
      </c>
      <c r="J433" s="5">
        <v>303</v>
      </c>
      <c r="K433" s="5">
        <v>4497</v>
      </c>
      <c r="L433" s="5">
        <f t="shared" si="33"/>
        <v>1.2367986798679869</v>
      </c>
      <c r="M433" s="5">
        <f t="shared" si="34"/>
        <v>3834</v>
      </c>
      <c r="N433" s="5">
        <v>663</v>
      </c>
      <c r="O433" s="5">
        <v>20</v>
      </c>
      <c r="P433" s="5" t="str">
        <f>IF(O433&lt;=0, "Invalid - ≤ 0", IF(O433&gt;50, "Invalid - &gt;50", "W Pass"))</f>
        <v>W Pass</v>
      </c>
      <c r="Q433" s="5" t="s">
        <v>2034</v>
      </c>
      <c r="R433" s="5" t="s">
        <v>2039</v>
      </c>
      <c r="S433" s="5" t="s">
        <v>2066</v>
      </c>
      <c r="T433" s="5" t="s">
        <v>2094</v>
      </c>
      <c r="U433" s="5" t="s">
        <v>2097</v>
      </c>
      <c r="V433" s="5">
        <v>4.7</v>
      </c>
      <c r="W433" s="5" t="str">
        <f>T433&amp;"_"&amp;U433</f>
        <v>Central_External</v>
      </c>
      <c r="X433" s="5">
        <f>(D433 - E433)*24</f>
        <v>2.0000000000582077</v>
      </c>
      <c r="Y433" s="5">
        <f>IF(D433&lt;=E433, 1, 0)</f>
        <v>0</v>
      </c>
    </row>
    <row r="434" spans="1:25" x14ac:dyDescent="0.35">
      <c r="A434" s="5" t="s">
        <v>447</v>
      </c>
      <c r="B434" s="5">
        <f t="shared" si="30"/>
        <v>1</v>
      </c>
      <c r="C434" s="3">
        <v>45310</v>
      </c>
      <c r="D434" s="5" t="s">
        <v>1459</v>
      </c>
      <c r="E434" s="5" t="s">
        <v>1457</v>
      </c>
      <c r="F434" t="s">
        <v>1447</v>
      </c>
      <c r="G434" s="5">
        <f t="shared" si="31"/>
        <v>12</v>
      </c>
      <c r="H434" s="5" t="str">
        <f t="shared" si="32"/>
        <v>Winter</v>
      </c>
      <c r="I434" s="5" t="s">
        <v>2032</v>
      </c>
      <c r="J434" s="5">
        <v>294</v>
      </c>
      <c r="K434" s="5">
        <v>1803</v>
      </c>
      <c r="L434" s="5">
        <f t="shared" si="33"/>
        <v>0.51105442176870752</v>
      </c>
      <c r="M434" s="5">
        <f t="shared" si="34"/>
        <v>1340</v>
      </c>
      <c r="N434" s="5">
        <v>463</v>
      </c>
      <c r="O434" s="5">
        <v>11</v>
      </c>
      <c r="P434" s="5" t="str">
        <f>IF(O434&lt;=0, "Invalid - ≤ 0", IF(O434&gt;50, "Invalid - &gt;50", "W Pass"))</f>
        <v>W Pass</v>
      </c>
      <c r="Q434" s="5" t="s">
        <v>2036</v>
      </c>
      <c r="R434" s="5" t="s">
        <v>2038</v>
      </c>
      <c r="S434" s="5" t="s">
        <v>2068</v>
      </c>
      <c r="T434" s="5" t="s">
        <v>2094</v>
      </c>
      <c r="U434" s="5" t="s">
        <v>2096</v>
      </c>
      <c r="V434" s="5">
        <v>0</v>
      </c>
      <c r="W434" s="5" t="str">
        <f>T434&amp;"_"&amp;U434</f>
        <v>Central_Internal</v>
      </c>
      <c r="X434" s="5">
        <f>(D434 - E434)*24</f>
        <v>2.0000000000582077</v>
      </c>
      <c r="Y434" s="5">
        <f>IF(D434&lt;=E434, 1, 0)</f>
        <v>0</v>
      </c>
    </row>
    <row r="435" spans="1:25" x14ac:dyDescent="0.35">
      <c r="A435" s="5" t="s">
        <v>448</v>
      </c>
      <c r="B435" s="5">
        <f t="shared" si="30"/>
        <v>1</v>
      </c>
      <c r="C435" s="3">
        <v>45310.041666666664</v>
      </c>
      <c r="D435" s="5" t="s">
        <v>1460</v>
      </c>
      <c r="E435" s="5" t="s">
        <v>1458</v>
      </c>
      <c r="F435" t="s">
        <v>1448</v>
      </c>
      <c r="G435" s="5">
        <f t="shared" si="31"/>
        <v>12</v>
      </c>
      <c r="H435" s="5" t="str">
        <f t="shared" si="32"/>
        <v>Winter</v>
      </c>
      <c r="I435" s="5" t="s">
        <v>2028</v>
      </c>
      <c r="J435" s="5">
        <v>186</v>
      </c>
      <c r="K435" s="5">
        <v>1890</v>
      </c>
      <c r="L435" s="5">
        <f t="shared" si="33"/>
        <v>0.84677419354838712</v>
      </c>
      <c r="M435" s="5">
        <f t="shared" si="34"/>
        <v>1389</v>
      </c>
      <c r="N435" s="5">
        <v>501</v>
      </c>
      <c r="O435" s="5">
        <v>25</v>
      </c>
      <c r="P435" s="5" t="str">
        <f>IF(O435&lt;=0, "Invalid - ≤ 0", IF(O435&gt;50, "Invalid - &gt;50", "W Pass"))</f>
        <v>W Pass</v>
      </c>
      <c r="Q435" s="5" t="s">
        <v>2033</v>
      </c>
      <c r="R435" s="5" t="s">
        <v>2040</v>
      </c>
      <c r="S435" s="5" t="s">
        <v>2088</v>
      </c>
      <c r="T435" s="5" t="s">
        <v>2091</v>
      </c>
      <c r="U435" s="5" t="s">
        <v>2096</v>
      </c>
      <c r="V435" s="5">
        <v>4.7</v>
      </c>
      <c r="W435" s="5" t="str">
        <f>T435&amp;"_"&amp;U435</f>
        <v>South_Internal</v>
      </c>
      <c r="X435" s="5">
        <f>(D435 - E435)*24</f>
        <v>1.9999999998835847</v>
      </c>
      <c r="Y435" s="5">
        <f>IF(D435&lt;=E435, 1, 0)</f>
        <v>0</v>
      </c>
    </row>
    <row r="436" spans="1:25" x14ac:dyDescent="0.35">
      <c r="A436" s="5" t="s">
        <v>449</v>
      </c>
      <c r="B436" s="5">
        <f t="shared" si="30"/>
        <v>1</v>
      </c>
      <c r="C436" s="3">
        <v>45310.083333333336</v>
      </c>
      <c r="D436" s="5" t="s">
        <v>1461</v>
      </c>
      <c r="E436" s="5" t="s">
        <v>1459</v>
      </c>
      <c r="F436" t="s">
        <v>1449</v>
      </c>
      <c r="G436" s="5">
        <f t="shared" si="31"/>
        <v>12</v>
      </c>
      <c r="H436" s="5" t="str">
        <f t="shared" si="32"/>
        <v>Winter</v>
      </c>
      <c r="I436" s="5" t="s">
        <v>2030</v>
      </c>
      <c r="J436" s="5">
        <v>718</v>
      </c>
      <c r="K436" s="5">
        <v>2311</v>
      </c>
      <c r="L436" s="5">
        <f t="shared" si="33"/>
        <v>0.26822191272051998</v>
      </c>
      <c r="M436" s="5">
        <f t="shared" si="34"/>
        <v>2188</v>
      </c>
      <c r="N436" s="5">
        <v>123</v>
      </c>
      <c r="O436" s="5">
        <v>20</v>
      </c>
      <c r="P436" s="5" t="str">
        <f>IF(O436&lt;=0, "Invalid - ≤ 0", IF(O436&gt;50, "Invalid - &gt;50", "W Pass"))</f>
        <v>W Pass</v>
      </c>
      <c r="Q436" s="5" t="s">
        <v>2035</v>
      </c>
      <c r="R436" s="5" t="s">
        <v>2039</v>
      </c>
      <c r="S436" s="5" t="s">
        <v>2079</v>
      </c>
      <c r="T436" s="5" t="s">
        <v>2092</v>
      </c>
      <c r="U436" s="5" t="s">
        <v>2096</v>
      </c>
      <c r="V436" s="5">
        <v>0</v>
      </c>
      <c r="W436" s="5" t="str">
        <f>T436&amp;"_"&amp;U436</f>
        <v>West_Internal</v>
      </c>
      <c r="X436" s="5">
        <f>(D436 - E436)*24</f>
        <v>2.0000000000582077</v>
      </c>
      <c r="Y436" s="5">
        <f>IF(D436&lt;=E436, 1, 0)</f>
        <v>0</v>
      </c>
    </row>
    <row r="437" spans="1:25" x14ac:dyDescent="0.35">
      <c r="A437" s="5" t="s">
        <v>450</v>
      </c>
      <c r="B437" s="5">
        <f t="shared" si="30"/>
        <v>1</v>
      </c>
      <c r="C437" s="3">
        <v>45310.125</v>
      </c>
      <c r="D437" s="5" t="s">
        <v>1462</v>
      </c>
      <c r="E437" s="5" t="s">
        <v>1460</v>
      </c>
      <c r="F437" t="s">
        <v>1450</v>
      </c>
      <c r="G437" s="5">
        <f t="shared" si="31"/>
        <v>12</v>
      </c>
      <c r="H437" s="5" t="str">
        <f t="shared" si="32"/>
        <v>Winter</v>
      </c>
      <c r="I437" s="5" t="s">
        <v>2031</v>
      </c>
      <c r="J437" s="5">
        <v>505</v>
      </c>
      <c r="K437" s="5">
        <v>630</v>
      </c>
      <c r="L437" s="5">
        <f t="shared" si="33"/>
        <v>0.10396039603960396</v>
      </c>
      <c r="M437" s="5">
        <f t="shared" si="34"/>
        <v>10</v>
      </c>
      <c r="N437" s="5">
        <v>620</v>
      </c>
      <c r="O437" s="5">
        <v>27</v>
      </c>
      <c r="P437" s="5" t="str">
        <f>IF(O437&lt;=0, "Invalid - ≤ 0", IF(O437&gt;50, "Invalid - &gt;50", "W Pass"))</f>
        <v>W Pass</v>
      </c>
      <c r="Q437" s="5" t="s">
        <v>2033</v>
      </c>
      <c r="R437" s="5" t="s">
        <v>2039</v>
      </c>
      <c r="S437" s="5" t="s">
        <v>2047</v>
      </c>
      <c r="T437" s="5" t="s">
        <v>2092</v>
      </c>
      <c r="U437" s="5" t="s">
        <v>2096</v>
      </c>
      <c r="V437" s="5">
        <v>4</v>
      </c>
      <c r="W437" s="5" t="str">
        <f>T437&amp;"_"&amp;U437</f>
        <v>West_Internal</v>
      </c>
      <c r="X437" s="5">
        <f>(D437 - E437)*24</f>
        <v>2.0000000000582077</v>
      </c>
      <c r="Y437" s="5">
        <f>IF(D437&lt;=E437, 1, 0)</f>
        <v>0</v>
      </c>
    </row>
    <row r="438" spans="1:25" x14ac:dyDescent="0.35">
      <c r="A438" s="5" t="s">
        <v>451</v>
      </c>
      <c r="B438" s="5">
        <f t="shared" si="30"/>
        <v>1</v>
      </c>
      <c r="C438" s="3">
        <v>45310.166666666664</v>
      </c>
      <c r="D438" s="5" t="s">
        <v>1463</v>
      </c>
      <c r="E438" s="5" t="s">
        <v>1461</v>
      </c>
      <c r="F438" t="s">
        <v>1451</v>
      </c>
      <c r="G438" s="5">
        <f t="shared" si="31"/>
        <v>12</v>
      </c>
      <c r="H438" s="5" t="str">
        <f t="shared" si="32"/>
        <v>Winter</v>
      </c>
      <c r="I438" s="5" t="s">
        <v>2031</v>
      </c>
      <c r="J438" s="5">
        <v>968</v>
      </c>
      <c r="K438" s="5">
        <v>1146</v>
      </c>
      <c r="L438" s="5">
        <f t="shared" si="33"/>
        <v>9.8657024793388434E-2</v>
      </c>
      <c r="M438" s="5">
        <f t="shared" si="34"/>
        <v>578</v>
      </c>
      <c r="N438" s="5">
        <v>568</v>
      </c>
      <c r="O438" s="5">
        <v>17</v>
      </c>
      <c r="P438" s="5" t="str">
        <f>IF(O438&lt;=0, "Invalid - ≤ 0", IF(O438&gt;50, "Invalid - &gt;50", "W Pass"))</f>
        <v>W Pass</v>
      </c>
      <c r="Q438" s="5" t="s">
        <v>2035</v>
      </c>
      <c r="R438" s="5" t="s">
        <v>2038</v>
      </c>
      <c r="S438" s="5" t="s">
        <v>2052</v>
      </c>
      <c r="T438" s="5" t="s">
        <v>2095</v>
      </c>
      <c r="U438" s="5" t="s">
        <v>2097</v>
      </c>
      <c r="V438" s="5">
        <v>4.7</v>
      </c>
      <c r="W438" s="5" t="str">
        <f>T438&amp;"_"&amp;U438</f>
        <v>North_External</v>
      </c>
      <c r="X438" s="5">
        <f>(D438 - E438)*24</f>
        <v>1.9999999998835847</v>
      </c>
      <c r="Y438" s="5">
        <f>IF(D438&lt;=E438, 1, 0)</f>
        <v>0</v>
      </c>
    </row>
    <row r="439" spans="1:25" x14ac:dyDescent="0.35">
      <c r="A439" s="5" t="s">
        <v>452</v>
      </c>
      <c r="B439" s="5">
        <f t="shared" si="30"/>
        <v>1</v>
      </c>
      <c r="C439" s="3">
        <v>45310.208333333336</v>
      </c>
      <c r="D439" s="5" t="s">
        <v>1464</v>
      </c>
      <c r="E439" s="5" t="s">
        <v>1462</v>
      </c>
      <c r="F439" t="s">
        <v>1452</v>
      </c>
      <c r="G439" s="5">
        <f t="shared" si="31"/>
        <v>12</v>
      </c>
      <c r="H439" s="5" t="str">
        <f t="shared" si="32"/>
        <v>Winter</v>
      </c>
      <c r="I439" s="5" t="s">
        <v>2030</v>
      </c>
      <c r="J439" s="5">
        <v>309</v>
      </c>
      <c r="K439" s="5">
        <v>4213</v>
      </c>
      <c r="L439" s="5">
        <f t="shared" si="33"/>
        <v>1.1361920172599784</v>
      </c>
      <c r="M439" s="5">
        <f t="shared" si="34"/>
        <v>3940</v>
      </c>
      <c r="N439" s="5">
        <v>273</v>
      </c>
      <c r="O439" s="5">
        <v>8</v>
      </c>
      <c r="P439" s="5" t="str">
        <f>IF(O439&lt;=0, "Invalid - ≤ 0", IF(O439&gt;50, "Invalid - &gt;50", "W Pass"))</f>
        <v>W Pass</v>
      </c>
      <c r="Q439" s="5" t="s">
        <v>2033</v>
      </c>
      <c r="R439" s="5" t="s">
        <v>2038</v>
      </c>
      <c r="S439" s="5" t="s">
        <v>2063</v>
      </c>
      <c r="T439" s="5" t="s">
        <v>2094</v>
      </c>
      <c r="U439" s="5" t="s">
        <v>2096</v>
      </c>
      <c r="V439" s="5">
        <v>3.8</v>
      </c>
      <c r="W439" s="5" t="str">
        <f>T439&amp;"_"&amp;U439</f>
        <v>Central_Internal</v>
      </c>
      <c r="X439" s="5">
        <f>(D439 - E439)*24</f>
        <v>2.0000000000582077</v>
      </c>
      <c r="Y439" s="5">
        <f>IF(D439&lt;=E439, 1, 0)</f>
        <v>0</v>
      </c>
    </row>
    <row r="440" spans="1:25" x14ac:dyDescent="0.35">
      <c r="A440" s="5" t="s">
        <v>453</v>
      </c>
      <c r="B440" s="5">
        <f t="shared" si="30"/>
        <v>1</v>
      </c>
      <c r="C440" s="3">
        <v>45310.25</v>
      </c>
      <c r="D440" s="5" t="s">
        <v>1465</v>
      </c>
      <c r="E440" s="5" t="s">
        <v>1463</v>
      </c>
      <c r="F440" t="s">
        <v>1453</v>
      </c>
      <c r="G440" s="5">
        <f t="shared" si="31"/>
        <v>12</v>
      </c>
      <c r="H440" s="5" t="str">
        <f t="shared" si="32"/>
        <v>Winter</v>
      </c>
      <c r="I440" s="5" t="s">
        <v>2028</v>
      </c>
      <c r="J440" s="5">
        <v>293</v>
      </c>
      <c r="K440" s="5">
        <v>3622</v>
      </c>
      <c r="L440" s="5">
        <f t="shared" si="33"/>
        <v>1.0301478953356087</v>
      </c>
      <c r="M440" s="5">
        <f t="shared" si="34"/>
        <v>2875</v>
      </c>
      <c r="N440" s="5">
        <v>747</v>
      </c>
      <c r="O440" s="5">
        <v>23</v>
      </c>
      <c r="P440" s="5" t="str">
        <f>IF(O440&lt;=0, "Invalid - ≤ 0", IF(O440&gt;50, "Invalid - &gt;50", "W Pass"))</f>
        <v>W Pass</v>
      </c>
      <c r="Q440" s="5" t="s">
        <v>2034</v>
      </c>
      <c r="R440" s="5" t="s">
        <v>2039</v>
      </c>
      <c r="S440" s="5" t="s">
        <v>2043</v>
      </c>
      <c r="T440" s="5" t="s">
        <v>2094</v>
      </c>
      <c r="U440" s="5" t="s">
        <v>2097</v>
      </c>
      <c r="V440" s="5">
        <v>0</v>
      </c>
      <c r="W440" s="5" t="str">
        <f>T440&amp;"_"&amp;U440</f>
        <v>Central_External</v>
      </c>
      <c r="X440" s="5">
        <f>(D440 - E440)*24</f>
        <v>2.0000000000582077</v>
      </c>
      <c r="Y440" s="5">
        <f>IF(D440&lt;=E440, 1, 0)</f>
        <v>0</v>
      </c>
    </row>
    <row r="441" spans="1:25" x14ac:dyDescent="0.35">
      <c r="A441" s="5" t="s">
        <v>454</v>
      </c>
      <c r="B441" s="5">
        <f t="shared" si="30"/>
        <v>1</v>
      </c>
      <c r="C441" s="3">
        <v>45310.291666666664</v>
      </c>
      <c r="D441" s="5" t="s">
        <v>1466</v>
      </c>
      <c r="E441" s="5" t="s">
        <v>1464</v>
      </c>
      <c r="F441" t="s">
        <v>1454</v>
      </c>
      <c r="G441" s="5">
        <f t="shared" si="31"/>
        <v>12</v>
      </c>
      <c r="H441" s="5" t="str">
        <f t="shared" si="32"/>
        <v>Winter</v>
      </c>
      <c r="I441" s="5" t="s">
        <v>2029</v>
      </c>
      <c r="J441" s="5">
        <v>202</v>
      </c>
      <c r="K441" s="5">
        <v>2822</v>
      </c>
      <c r="L441" s="5">
        <f t="shared" si="33"/>
        <v>1.1641914191419143</v>
      </c>
      <c r="M441" s="5">
        <f t="shared" si="34"/>
        <v>2496</v>
      </c>
      <c r="N441" s="5">
        <v>326</v>
      </c>
      <c r="O441" s="5">
        <v>12</v>
      </c>
      <c r="P441" s="5" t="str">
        <f>IF(O441&lt;=0, "Invalid - ≤ 0", IF(O441&gt;50, "Invalid - &gt;50", "W Pass"))</f>
        <v>W Pass</v>
      </c>
      <c r="Q441" s="5" t="s">
        <v>2036</v>
      </c>
      <c r="R441" s="5" t="s">
        <v>2040</v>
      </c>
      <c r="S441" s="5" t="s">
        <v>2057</v>
      </c>
      <c r="T441" s="5" t="s">
        <v>2093</v>
      </c>
      <c r="U441" s="5" t="s">
        <v>2096</v>
      </c>
      <c r="V441" s="5">
        <v>4.5</v>
      </c>
      <c r="W441" s="5" t="str">
        <f>T441&amp;"_"&amp;U441</f>
        <v>East_Internal</v>
      </c>
      <c r="X441" s="5">
        <f>(D441 - E441)*24</f>
        <v>1.9999999998835847</v>
      </c>
      <c r="Y441" s="5">
        <f>IF(D441&lt;=E441, 1, 0)</f>
        <v>0</v>
      </c>
    </row>
    <row r="442" spans="1:25" x14ac:dyDescent="0.35">
      <c r="A442" s="5" t="s">
        <v>455</v>
      </c>
      <c r="B442" s="5">
        <f t="shared" si="30"/>
        <v>1</v>
      </c>
      <c r="C442" s="3">
        <v>45310.333333333336</v>
      </c>
      <c r="D442" s="5" t="s">
        <v>1467</v>
      </c>
      <c r="E442" s="5" t="s">
        <v>1465</v>
      </c>
      <c r="F442" t="s">
        <v>1455</v>
      </c>
      <c r="G442" s="5">
        <f t="shared" si="31"/>
        <v>12</v>
      </c>
      <c r="H442" s="5" t="str">
        <f t="shared" si="32"/>
        <v>Winter</v>
      </c>
      <c r="I442" s="5" t="s">
        <v>2032</v>
      </c>
      <c r="J442" s="5">
        <v>908</v>
      </c>
      <c r="K442" s="5">
        <v>4377</v>
      </c>
      <c r="L442" s="5">
        <f t="shared" si="33"/>
        <v>0.40170704845814981</v>
      </c>
      <c r="M442" s="5">
        <f t="shared" si="34"/>
        <v>3902</v>
      </c>
      <c r="N442" s="5">
        <v>475</v>
      </c>
      <c r="O442" s="5">
        <v>29</v>
      </c>
      <c r="P442" s="5" t="str">
        <f>IF(O442&lt;=0, "Invalid - ≤ 0", IF(O442&gt;50, "Invalid - &gt;50", "W Pass"))</f>
        <v>W Pass</v>
      </c>
      <c r="Q442" s="5" t="s">
        <v>2035</v>
      </c>
      <c r="R442" s="5" t="s">
        <v>2038</v>
      </c>
      <c r="S442" s="5" t="s">
        <v>2072</v>
      </c>
      <c r="T442" s="5" t="s">
        <v>2094</v>
      </c>
      <c r="U442" s="5" t="s">
        <v>2097</v>
      </c>
      <c r="V442" s="5">
        <v>4</v>
      </c>
      <c r="W442" s="5" t="str">
        <f>T442&amp;"_"&amp;U442</f>
        <v>Central_External</v>
      </c>
      <c r="X442" s="5">
        <f>(D442 - E442)*24</f>
        <v>2.0000000000582077</v>
      </c>
      <c r="Y442" s="5">
        <f>IF(D442&lt;=E442, 1, 0)</f>
        <v>0</v>
      </c>
    </row>
    <row r="443" spans="1:25" x14ac:dyDescent="0.35">
      <c r="A443" s="5" t="s">
        <v>456</v>
      </c>
      <c r="B443" s="5">
        <f t="shared" si="30"/>
        <v>1</v>
      </c>
      <c r="C443" s="3">
        <v>45310.375</v>
      </c>
      <c r="D443" s="5" t="s">
        <v>1468</v>
      </c>
      <c r="E443" s="5" t="s">
        <v>1466</v>
      </c>
      <c r="F443" t="s">
        <v>1456</v>
      </c>
      <c r="G443" s="5">
        <f t="shared" si="31"/>
        <v>12</v>
      </c>
      <c r="H443" s="5" t="str">
        <f t="shared" si="32"/>
        <v>Winter</v>
      </c>
      <c r="I443" s="5" t="s">
        <v>2028</v>
      </c>
      <c r="J443" s="5">
        <v>981</v>
      </c>
      <c r="K443" s="5">
        <v>1742</v>
      </c>
      <c r="L443" s="5">
        <f t="shared" si="33"/>
        <v>0.14797825348284063</v>
      </c>
      <c r="M443" s="5">
        <f t="shared" si="34"/>
        <v>1118</v>
      </c>
      <c r="N443" s="5">
        <v>624</v>
      </c>
      <c r="O443" s="5">
        <v>29</v>
      </c>
      <c r="P443" s="5" t="str">
        <f>IF(O443&lt;=0, "Invalid - ≤ 0", IF(O443&gt;50, "Invalid - &gt;50", "W Pass"))</f>
        <v>W Pass</v>
      </c>
      <c r="Q443" s="5" t="s">
        <v>2036</v>
      </c>
      <c r="R443" s="5" t="s">
        <v>2040</v>
      </c>
      <c r="S443" s="5" t="s">
        <v>2084</v>
      </c>
      <c r="T443" s="5" t="s">
        <v>2091</v>
      </c>
      <c r="U443" s="5" t="s">
        <v>2096</v>
      </c>
      <c r="V443" s="5">
        <v>4.7</v>
      </c>
      <c r="W443" s="5" t="str">
        <f>T443&amp;"_"&amp;U443</f>
        <v>South_Internal</v>
      </c>
      <c r="X443" s="5">
        <f>(D443 - E443)*24</f>
        <v>2.0000000000582077</v>
      </c>
      <c r="Y443" s="5">
        <f>IF(D443&lt;=E443, 1, 0)</f>
        <v>0</v>
      </c>
    </row>
    <row r="444" spans="1:25" x14ac:dyDescent="0.35">
      <c r="A444" s="5" t="s">
        <v>457</v>
      </c>
      <c r="B444" s="5">
        <f t="shared" si="30"/>
        <v>1</v>
      </c>
      <c r="C444" s="3">
        <v>45310.416666666664</v>
      </c>
      <c r="D444" s="5" t="s">
        <v>1469</v>
      </c>
      <c r="E444" s="5" t="s">
        <v>1467</v>
      </c>
      <c r="F444" t="s">
        <v>1457</v>
      </c>
      <c r="G444" s="5">
        <f t="shared" si="31"/>
        <v>12</v>
      </c>
      <c r="H444" s="5" t="str">
        <f t="shared" si="32"/>
        <v>Winter</v>
      </c>
      <c r="I444" s="5" t="s">
        <v>2031</v>
      </c>
      <c r="J444" s="5">
        <v>616</v>
      </c>
      <c r="K444" s="5">
        <v>1917</v>
      </c>
      <c r="L444" s="5">
        <f t="shared" si="33"/>
        <v>0.25933441558441561</v>
      </c>
      <c r="M444" s="5">
        <f t="shared" si="34"/>
        <v>1569</v>
      </c>
      <c r="N444" s="5">
        <v>348</v>
      </c>
      <c r="O444" s="5">
        <v>7</v>
      </c>
      <c r="P444" s="5" t="str">
        <f>IF(O444&lt;=0, "Invalid - ≤ 0", IF(O444&gt;50, "Invalid - &gt;50", "W Pass"))</f>
        <v>W Pass</v>
      </c>
      <c r="Q444" s="5" t="s">
        <v>2033</v>
      </c>
      <c r="R444" s="5" t="s">
        <v>2040</v>
      </c>
      <c r="S444" s="5" t="s">
        <v>2055</v>
      </c>
      <c r="T444" s="5" t="s">
        <v>2093</v>
      </c>
      <c r="U444" s="5" t="s">
        <v>2097</v>
      </c>
      <c r="V444" s="5">
        <v>4</v>
      </c>
      <c r="W444" s="5" t="str">
        <f>T444&amp;"_"&amp;U444</f>
        <v>East_External</v>
      </c>
      <c r="X444" s="5">
        <f>(D444 - E444)*24</f>
        <v>1.9999999998835847</v>
      </c>
      <c r="Y444" s="5">
        <f>IF(D444&lt;=E444, 1, 0)</f>
        <v>0</v>
      </c>
    </row>
    <row r="445" spans="1:25" x14ac:dyDescent="0.35">
      <c r="A445" s="5" t="s">
        <v>458</v>
      </c>
      <c r="B445" s="5">
        <f t="shared" si="30"/>
        <v>1</v>
      </c>
      <c r="C445" s="3">
        <v>45310.458333333336</v>
      </c>
      <c r="D445" s="5" t="s">
        <v>1470</v>
      </c>
      <c r="E445" s="5" t="s">
        <v>1468</v>
      </c>
      <c r="F445" t="s">
        <v>1458</v>
      </c>
      <c r="G445" s="5">
        <f t="shared" si="31"/>
        <v>12</v>
      </c>
      <c r="H445" s="5" t="str">
        <f t="shared" si="32"/>
        <v>Winter</v>
      </c>
      <c r="I445" s="5" t="s">
        <v>2032</v>
      </c>
      <c r="J445" s="5">
        <v>392</v>
      </c>
      <c r="K445" s="5">
        <v>2425</v>
      </c>
      <c r="L445" s="5">
        <f t="shared" si="33"/>
        <v>0.51551870748299322</v>
      </c>
      <c r="M445" s="5">
        <f t="shared" si="34"/>
        <v>2275</v>
      </c>
      <c r="N445" s="5">
        <v>150</v>
      </c>
      <c r="O445" s="5">
        <v>5</v>
      </c>
      <c r="P445" s="5" t="str">
        <f>IF(O445&lt;=0, "Invalid - ≤ 0", IF(O445&gt;50, "Invalid - &gt;50", "W Pass"))</f>
        <v>W Pass</v>
      </c>
      <c r="Q445" s="5" t="s">
        <v>2036</v>
      </c>
      <c r="R445" s="5" t="s">
        <v>2037</v>
      </c>
      <c r="S445" s="5" t="s">
        <v>2046</v>
      </c>
      <c r="T445" s="5" t="s">
        <v>2093</v>
      </c>
      <c r="U445" s="5" t="s">
        <v>2097</v>
      </c>
      <c r="V445" s="5">
        <v>4</v>
      </c>
      <c r="W445" s="5" t="str">
        <f>T445&amp;"_"&amp;U445</f>
        <v>East_External</v>
      </c>
      <c r="X445" s="5">
        <f>(D445 - E445)*24</f>
        <v>2.0000000000582077</v>
      </c>
      <c r="Y445" s="5">
        <f>IF(D445&lt;=E445, 1, 0)</f>
        <v>0</v>
      </c>
    </row>
    <row r="446" spans="1:25" x14ac:dyDescent="0.35">
      <c r="A446" s="5" t="s">
        <v>459</v>
      </c>
      <c r="B446" s="5">
        <f t="shared" si="30"/>
        <v>1</v>
      </c>
      <c r="C446" s="3">
        <v>45310.5</v>
      </c>
      <c r="D446" s="5" t="s">
        <v>1471</v>
      </c>
      <c r="E446" s="5" t="s">
        <v>1469</v>
      </c>
      <c r="F446" t="s">
        <v>1459</v>
      </c>
      <c r="G446" s="5">
        <f t="shared" si="31"/>
        <v>12</v>
      </c>
      <c r="H446" s="5" t="str">
        <f t="shared" si="32"/>
        <v>Winter</v>
      </c>
      <c r="I446" s="5" t="s">
        <v>2032</v>
      </c>
      <c r="J446" s="5">
        <v>329</v>
      </c>
      <c r="K446" s="5">
        <v>697</v>
      </c>
      <c r="L446" s="5">
        <f t="shared" si="33"/>
        <v>0.17654508611955422</v>
      </c>
      <c r="M446" s="5">
        <f t="shared" si="34"/>
        <v>640</v>
      </c>
      <c r="N446" s="5">
        <v>57</v>
      </c>
      <c r="O446" s="5">
        <v>26</v>
      </c>
      <c r="P446" s="5" t="str">
        <f>IF(O446&lt;=0, "Invalid - ≤ 0", IF(O446&gt;50, "Invalid - &gt;50", "W Pass"))</f>
        <v>W Pass</v>
      </c>
      <c r="Q446" s="5" t="s">
        <v>2033</v>
      </c>
      <c r="R446" s="5" t="s">
        <v>2038</v>
      </c>
      <c r="S446" s="5" t="s">
        <v>2087</v>
      </c>
      <c r="T446" s="5" t="s">
        <v>2094</v>
      </c>
      <c r="U446" s="5" t="s">
        <v>2097</v>
      </c>
      <c r="V446" s="5">
        <v>4</v>
      </c>
      <c r="W446" s="5" t="str">
        <f>T446&amp;"_"&amp;U446</f>
        <v>Central_External</v>
      </c>
      <c r="X446" s="5">
        <f>(D446 - E446)*24</f>
        <v>2.0000000000582077</v>
      </c>
      <c r="Y446" s="5">
        <f>IF(D446&lt;=E446, 1, 0)</f>
        <v>0</v>
      </c>
    </row>
    <row r="447" spans="1:25" x14ac:dyDescent="0.35">
      <c r="A447" s="5" t="s">
        <v>460</v>
      </c>
      <c r="B447" s="5">
        <f t="shared" si="30"/>
        <v>1</v>
      </c>
      <c r="C447" s="3">
        <v>45310.541666666664</v>
      </c>
      <c r="D447" s="5" t="s">
        <v>1472</v>
      </c>
      <c r="E447" s="5" t="s">
        <v>1470</v>
      </c>
      <c r="F447" t="s">
        <v>1460</v>
      </c>
      <c r="G447" s="5">
        <f t="shared" si="31"/>
        <v>12</v>
      </c>
      <c r="H447" s="5" t="str">
        <f t="shared" si="32"/>
        <v>Winter</v>
      </c>
      <c r="I447" s="5" t="s">
        <v>2031</v>
      </c>
      <c r="J447" s="5">
        <v>168</v>
      </c>
      <c r="K447" s="5">
        <v>1692</v>
      </c>
      <c r="L447" s="5">
        <f t="shared" si="33"/>
        <v>0.8392857142857143</v>
      </c>
      <c r="M447" s="5">
        <f t="shared" si="34"/>
        <v>1228</v>
      </c>
      <c r="N447" s="5">
        <v>464</v>
      </c>
      <c r="O447" s="5">
        <v>14</v>
      </c>
      <c r="P447" s="5" t="str">
        <f>IF(O447&lt;=0, "Invalid - ≤ 0", IF(O447&gt;50, "Invalid - &gt;50", "W Pass"))</f>
        <v>W Pass</v>
      </c>
      <c r="Q447" s="5" t="s">
        <v>2033</v>
      </c>
      <c r="R447" s="5" t="s">
        <v>2040</v>
      </c>
      <c r="S447" s="5" t="s">
        <v>2084</v>
      </c>
      <c r="T447" s="5" t="s">
        <v>2093</v>
      </c>
      <c r="U447" s="5" t="s">
        <v>2097</v>
      </c>
      <c r="V447" s="5">
        <v>4</v>
      </c>
      <c r="W447" s="5" t="str">
        <f>T447&amp;"_"&amp;U447</f>
        <v>East_External</v>
      </c>
      <c r="X447" s="5">
        <f>(D447 - E447)*24</f>
        <v>1.9999999998835847</v>
      </c>
      <c r="Y447" s="5">
        <f>IF(D447&lt;=E447, 1, 0)</f>
        <v>0</v>
      </c>
    </row>
    <row r="448" spans="1:25" x14ac:dyDescent="0.35">
      <c r="A448" s="5" t="s">
        <v>461</v>
      </c>
      <c r="B448" s="5">
        <f t="shared" si="30"/>
        <v>1</v>
      </c>
      <c r="C448" s="3">
        <v>45310.583333333336</v>
      </c>
      <c r="D448" s="5" t="s">
        <v>1473</v>
      </c>
      <c r="E448" s="5" t="s">
        <v>1471</v>
      </c>
      <c r="F448" t="s">
        <v>1461</v>
      </c>
      <c r="G448" s="5">
        <f t="shared" si="31"/>
        <v>12</v>
      </c>
      <c r="H448" s="5" t="str">
        <f t="shared" si="32"/>
        <v>Winter</v>
      </c>
      <c r="I448" s="5" t="s">
        <v>2028</v>
      </c>
      <c r="J448" s="5">
        <v>206</v>
      </c>
      <c r="K448" s="5">
        <v>3376</v>
      </c>
      <c r="L448" s="5">
        <f t="shared" si="33"/>
        <v>1.3656957928802589</v>
      </c>
      <c r="M448" s="5">
        <f t="shared" si="34"/>
        <v>2818</v>
      </c>
      <c r="N448" s="5">
        <v>558</v>
      </c>
      <c r="O448" s="5">
        <v>2</v>
      </c>
      <c r="P448" s="5" t="str">
        <f>IF(O448&lt;=0, "Invalid - ≤ 0", IF(O448&gt;50, "Invalid - &gt;50", "W Pass"))</f>
        <v>W Pass</v>
      </c>
      <c r="Q448" s="5" t="s">
        <v>2036</v>
      </c>
      <c r="R448" s="5" t="s">
        <v>2039</v>
      </c>
      <c r="S448" s="5" t="s">
        <v>2072</v>
      </c>
      <c r="T448" s="5" t="s">
        <v>2092</v>
      </c>
      <c r="U448" s="5" t="s">
        <v>2097</v>
      </c>
      <c r="V448" s="5">
        <v>4.2</v>
      </c>
      <c r="W448" s="5" t="str">
        <f>T448&amp;"_"&amp;U448</f>
        <v>West_External</v>
      </c>
      <c r="X448" s="5">
        <f>(D448 - E448)*24</f>
        <v>2.0000000000582077</v>
      </c>
      <c r="Y448" s="5">
        <f>IF(D448&lt;=E448, 1, 0)</f>
        <v>0</v>
      </c>
    </row>
    <row r="449" spans="1:25" x14ac:dyDescent="0.35">
      <c r="A449" s="5" t="s">
        <v>462</v>
      </c>
      <c r="B449" s="5">
        <f t="shared" si="30"/>
        <v>1</v>
      </c>
      <c r="C449" s="3">
        <v>45310.625</v>
      </c>
      <c r="D449" s="5" t="s">
        <v>1474</v>
      </c>
      <c r="E449" s="5" t="s">
        <v>1472</v>
      </c>
      <c r="F449" t="s">
        <v>1462</v>
      </c>
      <c r="G449" s="5">
        <f t="shared" si="31"/>
        <v>12</v>
      </c>
      <c r="H449" s="5" t="str">
        <f t="shared" si="32"/>
        <v>Winter</v>
      </c>
      <c r="I449" s="5" t="s">
        <v>2029</v>
      </c>
      <c r="J449" s="5">
        <v>812</v>
      </c>
      <c r="K449" s="5">
        <v>3463</v>
      </c>
      <c r="L449" s="5">
        <f t="shared" si="33"/>
        <v>0.35539819376026272</v>
      </c>
      <c r="M449" s="5">
        <f t="shared" si="34"/>
        <v>3054</v>
      </c>
      <c r="N449" s="5">
        <v>409</v>
      </c>
      <c r="O449" s="5">
        <v>18</v>
      </c>
      <c r="P449" s="5" t="str">
        <f>IF(O449&lt;=0, "Invalid - ≤ 0", IF(O449&gt;50, "Invalid - &gt;50", "W Pass"))</f>
        <v>W Pass</v>
      </c>
      <c r="Q449" s="5" t="s">
        <v>2036</v>
      </c>
      <c r="R449" s="5" t="s">
        <v>2037</v>
      </c>
      <c r="S449" s="5" t="s">
        <v>2061</v>
      </c>
      <c r="T449" s="5" t="s">
        <v>2091</v>
      </c>
      <c r="U449" s="5" t="s">
        <v>2097</v>
      </c>
      <c r="V449" s="5">
        <v>3.8</v>
      </c>
      <c r="W449" s="5" t="str">
        <f>T449&amp;"_"&amp;U449</f>
        <v>South_External</v>
      </c>
      <c r="X449" s="5">
        <f>(D449 - E449)*24</f>
        <v>2.0000000000582077</v>
      </c>
      <c r="Y449" s="5">
        <f>IF(D449&lt;=E449, 1, 0)</f>
        <v>0</v>
      </c>
    </row>
    <row r="450" spans="1:25" x14ac:dyDescent="0.35">
      <c r="A450" s="5" t="s">
        <v>463</v>
      </c>
      <c r="B450" s="5">
        <f t="shared" si="30"/>
        <v>1</v>
      </c>
      <c r="C450" s="3">
        <v>45310.666666666664</v>
      </c>
      <c r="D450" s="5" t="s">
        <v>1475</v>
      </c>
      <c r="E450" s="5" t="s">
        <v>1473</v>
      </c>
      <c r="F450" t="s">
        <v>1463</v>
      </c>
      <c r="G450" s="5">
        <f t="shared" si="31"/>
        <v>12</v>
      </c>
      <c r="H450" s="5" t="str">
        <f t="shared" si="32"/>
        <v>Winter</v>
      </c>
      <c r="I450" s="5" t="s">
        <v>2032</v>
      </c>
      <c r="J450" s="5">
        <v>826</v>
      </c>
      <c r="K450" s="5">
        <v>3220</v>
      </c>
      <c r="L450" s="5">
        <f t="shared" si="33"/>
        <v>0.3248587570621469</v>
      </c>
      <c r="M450" s="5">
        <f t="shared" si="34"/>
        <v>3037</v>
      </c>
      <c r="N450" s="5">
        <v>183</v>
      </c>
      <c r="O450" s="5">
        <v>21</v>
      </c>
      <c r="P450" s="5" t="str">
        <f>IF(O450&lt;=0, "Invalid - ≤ 0", IF(O450&gt;50, "Invalid - &gt;50", "W Pass"))</f>
        <v>W Pass</v>
      </c>
      <c r="Q450" s="5" t="s">
        <v>2036</v>
      </c>
      <c r="R450" s="5" t="s">
        <v>2040</v>
      </c>
      <c r="S450" s="5" t="s">
        <v>2068</v>
      </c>
      <c r="T450" s="5" t="s">
        <v>2095</v>
      </c>
      <c r="U450" s="5" t="s">
        <v>2097</v>
      </c>
      <c r="V450" s="5">
        <v>4</v>
      </c>
      <c r="W450" s="5" t="str">
        <f>T450&amp;"_"&amp;U450</f>
        <v>North_External</v>
      </c>
      <c r="X450" s="5">
        <f>(D450 - E450)*24</f>
        <v>1.9999999998835847</v>
      </c>
      <c r="Y450" s="5">
        <f>IF(D450&lt;=E450, 1, 0)</f>
        <v>0</v>
      </c>
    </row>
    <row r="451" spans="1:25" x14ac:dyDescent="0.35">
      <c r="A451" s="5" t="s">
        <v>464</v>
      </c>
      <c r="B451" s="5">
        <f t="shared" ref="B451:B514" si="35">COUNTIF(A:A,A451)</f>
        <v>1</v>
      </c>
      <c r="C451" s="3">
        <v>45310.708333333336</v>
      </c>
      <c r="D451" s="5" t="s">
        <v>1476</v>
      </c>
      <c r="E451" s="5" t="s">
        <v>1474</v>
      </c>
      <c r="F451" t="s">
        <v>1464</v>
      </c>
      <c r="G451" s="5">
        <f t="shared" ref="G451:G514" si="36">(D451 - F451) * 24</f>
        <v>12</v>
      </c>
      <c r="H451" s="5" t="str">
        <f t="shared" ref="H451:H514" si="37">IF(OR(MONTH(C451)=12, MONTH(C451)&lt;=2), "Winter", IF(AND(MONTH(C451)&gt;=7, MONTH(C451)&lt;=9), "Monsoon", "Other"))</f>
        <v>Winter</v>
      </c>
      <c r="I451" s="5" t="s">
        <v>2032</v>
      </c>
      <c r="J451" s="5">
        <v>339</v>
      </c>
      <c r="K451" s="5">
        <v>1448</v>
      </c>
      <c r="L451" s="5">
        <f t="shared" ref="L451:L514" si="38">K451 / (J451 * G451)</f>
        <v>0.35594886922320551</v>
      </c>
      <c r="M451" s="5">
        <f t="shared" ref="M451:M514" si="39">(K451 - N451)</f>
        <v>652</v>
      </c>
      <c r="N451" s="5">
        <v>796</v>
      </c>
      <c r="O451" s="5">
        <v>29</v>
      </c>
      <c r="P451" s="5" t="str">
        <f>IF(O451&lt;=0, "Invalid - ≤ 0", IF(O451&gt;50, "Invalid - &gt;50", "W Pass"))</f>
        <v>W Pass</v>
      </c>
      <c r="Q451" s="5" t="s">
        <v>2036</v>
      </c>
      <c r="R451" s="5" t="s">
        <v>2040</v>
      </c>
      <c r="S451" s="5" t="s">
        <v>2064</v>
      </c>
      <c r="T451" s="5" t="s">
        <v>2093</v>
      </c>
      <c r="U451" s="5" t="s">
        <v>2097</v>
      </c>
      <c r="V451" s="5">
        <v>3.8</v>
      </c>
      <c r="W451" s="5" t="str">
        <f>T451&amp;"_"&amp;U451</f>
        <v>East_External</v>
      </c>
      <c r="X451" s="5">
        <f>(D451 - E451)*24</f>
        <v>2.0000000000582077</v>
      </c>
      <c r="Y451" s="5">
        <f>IF(D451&lt;=E451, 1, 0)</f>
        <v>0</v>
      </c>
    </row>
    <row r="452" spans="1:25" x14ac:dyDescent="0.35">
      <c r="A452" s="5" t="s">
        <v>465</v>
      </c>
      <c r="B452" s="5">
        <f t="shared" si="35"/>
        <v>1</v>
      </c>
      <c r="C452" s="3">
        <v>45310.75</v>
      </c>
      <c r="D452" s="5" t="s">
        <v>1477</v>
      </c>
      <c r="E452" s="5" t="s">
        <v>1475</v>
      </c>
      <c r="F452" t="s">
        <v>1465</v>
      </c>
      <c r="G452" s="5">
        <f t="shared" si="36"/>
        <v>12</v>
      </c>
      <c r="H452" s="5" t="str">
        <f t="shared" si="37"/>
        <v>Winter</v>
      </c>
      <c r="I452" s="5" t="s">
        <v>2027</v>
      </c>
      <c r="J452" s="5">
        <v>142</v>
      </c>
      <c r="K452" s="5">
        <v>3997</v>
      </c>
      <c r="L452" s="5">
        <f t="shared" si="38"/>
        <v>2.345657276995305</v>
      </c>
      <c r="M452" s="5">
        <f t="shared" si="39"/>
        <v>3241</v>
      </c>
      <c r="N452" s="5">
        <v>756</v>
      </c>
      <c r="O452" s="5">
        <v>20</v>
      </c>
      <c r="P452" s="5" t="str">
        <f>IF(O452&lt;=0, "Invalid - ≤ 0", IF(O452&gt;50, "Invalid - &gt;50", "W Pass"))</f>
        <v>W Pass</v>
      </c>
      <c r="Q452" s="5" t="s">
        <v>2035</v>
      </c>
      <c r="R452" s="5" t="s">
        <v>2039</v>
      </c>
      <c r="S452" s="5" t="s">
        <v>2060</v>
      </c>
      <c r="T452" s="5" t="s">
        <v>2091</v>
      </c>
      <c r="U452" s="5" t="s">
        <v>2097</v>
      </c>
      <c r="V452" s="5">
        <v>4.5</v>
      </c>
      <c r="W452" s="5" t="str">
        <f>T452&amp;"_"&amp;U452</f>
        <v>South_External</v>
      </c>
      <c r="X452" s="5">
        <f>(D452 - E452)*24</f>
        <v>2.0000000000582077</v>
      </c>
      <c r="Y452" s="5">
        <f>IF(D452&lt;=E452, 1, 0)</f>
        <v>0</v>
      </c>
    </row>
    <row r="453" spans="1:25" x14ac:dyDescent="0.35">
      <c r="A453" s="5" t="s">
        <v>466</v>
      </c>
      <c r="B453" s="5">
        <f t="shared" si="35"/>
        <v>1</v>
      </c>
      <c r="C453" s="3">
        <v>45310.791666666664</v>
      </c>
      <c r="D453" s="5" t="s">
        <v>1478</v>
      </c>
      <c r="E453" s="5" t="s">
        <v>1476</v>
      </c>
      <c r="F453" t="s">
        <v>1466</v>
      </c>
      <c r="G453" s="5">
        <f t="shared" si="36"/>
        <v>12</v>
      </c>
      <c r="H453" s="5" t="str">
        <f t="shared" si="37"/>
        <v>Winter</v>
      </c>
      <c r="I453" s="5" t="s">
        <v>2032</v>
      </c>
      <c r="J453" s="5">
        <v>451</v>
      </c>
      <c r="K453" s="5">
        <v>2927</v>
      </c>
      <c r="L453" s="5">
        <f t="shared" si="38"/>
        <v>0.54083518107908357</v>
      </c>
      <c r="M453" s="5">
        <f t="shared" si="39"/>
        <v>2167</v>
      </c>
      <c r="N453" s="5">
        <v>760</v>
      </c>
      <c r="O453" s="5">
        <v>2</v>
      </c>
      <c r="P453" s="5" t="str">
        <f>IF(O453&lt;=0, "Invalid - ≤ 0", IF(O453&gt;50, "Invalid - &gt;50", "W Pass"))</f>
        <v>W Pass</v>
      </c>
      <c r="Q453" s="5" t="s">
        <v>2036</v>
      </c>
      <c r="R453" s="5" t="s">
        <v>2038</v>
      </c>
      <c r="S453" s="5" t="s">
        <v>2088</v>
      </c>
      <c r="T453" s="5" t="s">
        <v>2094</v>
      </c>
      <c r="U453" s="5" t="s">
        <v>2097</v>
      </c>
      <c r="V453" s="5">
        <v>4.2</v>
      </c>
      <c r="W453" s="5" t="str">
        <f>T453&amp;"_"&amp;U453</f>
        <v>Central_External</v>
      </c>
      <c r="X453" s="5">
        <f>(D453 - E453)*24</f>
        <v>1.9999999998835847</v>
      </c>
      <c r="Y453" s="5">
        <f>IF(D453&lt;=E453, 1, 0)</f>
        <v>0</v>
      </c>
    </row>
    <row r="454" spans="1:25" x14ac:dyDescent="0.35">
      <c r="A454" s="5" t="s">
        <v>467</v>
      </c>
      <c r="B454" s="5">
        <f t="shared" si="35"/>
        <v>1</v>
      </c>
      <c r="C454" s="3">
        <v>45310.833333333336</v>
      </c>
      <c r="D454" s="5" t="s">
        <v>1479</v>
      </c>
      <c r="E454" s="5" t="s">
        <v>1477</v>
      </c>
      <c r="F454" t="s">
        <v>1467</v>
      </c>
      <c r="G454" s="5">
        <f t="shared" si="36"/>
        <v>12</v>
      </c>
      <c r="H454" s="5" t="str">
        <f t="shared" si="37"/>
        <v>Winter</v>
      </c>
      <c r="I454" s="5" t="s">
        <v>2027</v>
      </c>
      <c r="J454" s="5">
        <v>115</v>
      </c>
      <c r="K454" s="5">
        <v>4850</v>
      </c>
      <c r="L454" s="5">
        <f t="shared" si="38"/>
        <v>3.5144927536231885</v>
      </c>
      <c r="M454" s="5">
        <f t="shared" si="39"/>
        <v>4158</v>
      </c>
      <c r="N454" s="5">
        <v>692</v>
      </c>
      <c r="O454" s="5">
        <v>27</v>
      </c>
      <c r="P454" s="5" t="str">
        <f>IF(O454&lt;=0, "Invalid - ≤ 0", IF(O454&gt;50, "Invalid - &gt;50", "W Pass"))</f>
        <v>W Pass</v>
      </c>
      <c r="Q454" s="5" t="s">
        <v>2033</v>
      </c>
      <c r="R454" s="5" t="s">
        <v>2040</v>
      </c>
      <c r="S454" s="5" t="s">
        <v>2089</v>
      </c>
      <c r="T454" s="5" t="s">
        <v>2093</v>
      </c>
      <c r="U454" s="5" t="s">
        <v>2096</v>
      </c>
      <c r="V454" s="5">
        <v>4.5</v>
      </c>
      <c r="W454" s="5" t="str">
        <f>T454&amp;"_"&amp;U454</f>
        <v>East_Internal</v>
      </c>
      <c r="X454" s="5">
        <f>(D454 - E454)*24</f>
        <v>2.0000000000582077</v>
      </c>
      <c r="Y454" s="5">
        <f>IF(D454&lt;=E454, 1, 0)</f>
        <v>0</v>
      </c>
    </row>
    <row r="455" spans="1:25" x14ac:dyDescent="0.35">
      <c r="A455" s="5" t="s">
        <v>468</v>
      </c>
      <c r="B455" s="5">
        <f t="shared" si="35"/>
        <v>1</v>
      </c>
      <c r="C455" s="3">
        <v>45310.875</v>
      </c>
      <c r="D455" s="5" t="s">
        <v>1480</v>
      </c>
      <c r="E455" s="5" t="s">
        <v>1478</v>
      </c>
      <c r="F455" t="s">
        <v>1468</v>
      </c>
      <c r="G455" s="5">
        <f t="shared" si="36"/>
        <v>12</v>
      </c>
      <c r="H455" s="5" t="str">
        <f t="shared" si="37"/>
        <v>Winter</v>
      </c>
      <c r="I455" s="5" t="s">
        <v>2029</v>
      </c>
      <c r="J455" s="5">
        <v>918</v>
      </c>
      <c r="K455" s="5">
        <v>1873</v>
      </c>
      <c r="L455" s="5">
        <f t="shared" si="38"/>
        <v>0.17002541757443718</v>
      </c>
      <c r="M455" s="5">
        <f t="shared" si="39"/>
        <v>1253</v>
      </c>
      <c r="N455" s="5">
        <v>620</v>
      </c>
      <c r="O455" s="5">
        <v>5</v>
      </c>
      <c r="P455" s="5" t="str">
        <f>IF(O455&lt;=0, "Invalid - ≤ 0", IF(O455&gt;50, "Invalid - &gt;50", "W Pass"))</f>
        <v>W Pass</v>
      </c>
      <c r="Q455" s="5" t="s">
        <v>2034</v>
      </c>
      <c r="R455" s="5" t="s">
        <v>2039</v>
      </c>
      <c r="S455" s="5" t="s">
        <v>2071</v>
      </c>
      <c r="T455" s="5" t="s">
        <v>2091</v>
      </c>
      <c r="U455" s="5" t="s">
        <v>2097</v>
      </c>
      <c r="V455" s="5">
        <v>0</v>
      </c>
      <c r="W455" s="5" t="str">
        <f>T455&amp;"_"&amp;U455</f>
        <v>South_External</v>
      </c>
      <c r="X455" s="5">
        <f>(D455 - E455)*24</f>
        <v>2.0000000000582077</v>
      </c>
      <c r="Y455" s="5">
        <f>IF(D455&lt;=E455, 1, 0)</f>
        <v>0</v>
      </c>
    </row>
    <row r="456" spans="1:25" x14ac:dyDescent="0.35">
      <c r="A456" s="5" t="s">
        <v>469</v>
      </c>
      <c r="B456" s="5">
        <f t="shared" si="35"/>
        <v>1</v>
      </c>
      <c r="C456" s="3">
        <v>45310.916666666664</v>
      </c>
      <c r="D456" s="5" t="s">
        <v>1481</v>
      </c>
      <c r="E456" s="5" t="s">
        <v>1479</v>
      </c>
      <c r="F456" t="s">
        <v>1469</v>
      </c>
      <c r="G456" s="5">
        <f t="shared" si="36"/>
        <v>12</v>
      </c>
      <c r="H456" s="5" t="str">
        <f t="shared" si="37"/>
        <v>Winter</v>
      </c>
      <c r="I456" s="5" t="s">
        <v>2031</v>
      </c>
      <c r="J456" s="5">
        <v>245</v>
      </c>
      <c r="K456" s="5">
        <v>3824</v>
      </c>
      <c r="L456" s="5">
        <f t="shared" si="38"/>
        <v>1.3006802721088435</v>
      </c>
      <c r="M456" s="5">
        <f t="shared" si="39"/>
        <v>3615</v>
      </c>
      <c r="N456" s="5">
        <v>209</v>
      </c>
      <c r="O456" s="5">
        <v>18</v>
      </c>
      <c r="P456" s="5" t="str">
        <f>IF(O456&lt;=0, "Invalid - ≤ 0", IF(O456&gt;50, "Invalid - &gt;50", "W Pass"))</f>
        <v>W Pass</v>
      </c>
      <c r="Q456" s="5" t="s">
        <v>2035</v>
      </c>
      <c r="R456" s="5" t="s">
        <v>2038</v>
      </c>
      <c r="S456" s="5" t="s">
        <v>2043</v>
      </c>
      <c r="T456" s="5" t="s">
        <v>2094</v>
      </c>
      <c r="U456" s="5" t="s">
        <v>2097</v>
      </c>
      <c r="V456" s="5">
        <v>4</v>
      </c>
      <c r="W456" s="5" t="str">
        <f>T456&amp;"_"&amp;U456</f>
        <v>Central_External</v>
      </c>
      <c r="X456" s="5">
        <f>(D456 - E456)*24</f>
        <v>1.9999999998835847</v>
      </c>
      <c r="Y456" s="5">
        <f>IF(D456&lt;=E456, 1, 0)</f>
        <v>0</v>
      </c>
    </row>
    <row r="457" spans="1:25" x14ac:dyDescent="0.35">
      <c r="A457" s="5" t="s">
        <v>470</v>
      </c>
      <c r="B457" s="5">
        <f t="shared" si="35"/>
        <v>1</v>
      </c>
      <c r="C457" s="3">
        <v>45310.958333333336</v>
      </c>
      <c r="D457" s="5" t="s">
        <v>1482</v>
      </c>
      <c r="E457" s="5" t="s">
        <v>1480</v>
      </c>
      <c r="F457" t="s">
        <v>1470</v>
      </c>
      <c r="G457" s="5">
        <f t="shared" si="36"/>
        <v>12</v>
      </c>
      <c r="H457" s="5" t="str">
        <f t="shared" si="37"/>
        <v>Winter</v>
      </c>
      <c r="I457" s="5" t="s">
        <v>2030</v>
      </c>
      <c r="J457" s="5">
        <v>83</v>
      </c>
      <c r="K457" s="5">
        <v>865</v>
      </c>
      <c r="L457" s="5">
        <f t="shared" si="38"/>
        <v>0.86847389558232935</v>
      </c>
      <c r="M457" s="5">
        <f t="shared" si="39"/>
        <v>421</v>
      </c>
      <c r="N457" s="5">
        <v>444</v>
      </c>
      <c r="O457" s="5">
        <v>5</v>
      </c>
      <c r="P457" s="5" t="str">
        <f>IF(O457&lt;=0, "Invalid - ≤ 0", IF(O457&gt;50, "Invalid - &gt;50", "W Pass"))</f>
        <v>W Pass</v>
      </c>
      <c r="Q457" s="5" t="s">
        <v>2035</v>
      </c>
      <c r="R457" s="5" t="s">
        <v>2037</v>
      </c>
      <c r="S457" s="5" t="s">
        <v>2090</v>
      </c>
      <c r="T457" s="5" t="s">
        <v>2093</v>
      </c>
      <c r="U457" s="5" t="s">
        <v>2097</v>
      </c>
      <c r="V457" s="5">
        <v>4.2</v>
      </c>
      <c r="W457" s="5" t="str">
        <f>T457&amp;"_"&amp;U457</f>
        <v>East_External</v>
      </c>
      <c r="X457" s="5">
        <f>(D457 - E457)*24</f>
        <v>2.0000000000582077</v>
      </c>
      <c r="Y457" s="5">
        <f>IF(D457&lt;=E457, 1, 0)</f>
        <v>0</v>
      </c>
    </row>
    <row r="458" spans="1:25" x14ac:dyDescent="0.35">
      <c r="A458" s="5" t="s">
        <v>471</v>
      </c>
      <c r="B458" s="5">
        <f t="shared" si="35"/>
        <v>1</v>
      </c>
      <c r="C458" s="3">
        <v>45311</v>
      </c>
      <c r="D458" s="5" t="s">
        <v>1483</v>
      </c>
      <c r="E458" s="5" t="s">
        <v>1481</v>
      </c>
      <c r="F458" t="s">
        <v>1471</v>
      </c>
      <c r="G458" s="5">
        <f t="shared" si="36"/>
        <v>12</v>
      </c>
      <c r="H458" s="5" t="str">
        <f t="shared" si="37"/>
        <v>Winter</v>
      </c>
      <c r="I458" s="5" t="s">
        <v>2028</v>
      </c>
      <c r="J458" s="5">
        <v>896</v>
      </c>
      <c r="K458" s="5">
        <v>2495</v>
      </c>
      <c r="L458" s="5">
        <f t="shared" si="38"/>
        <v>0.23204985119047619</v>
      </c>
      <c r="M458" s="5">
        <f t="shared" si="39"/>
        <v>2178</v>
      </c>
      <c r="N458" s="5">
        <v>317</v>
      </c>
      <c r="O458" s="5">
        <v>26</v>
      </c>
      <c r="P458" s="5" t="str">
        <f>IF(O458&lt;=0, "Invalid - ≤ 0", IF(O458&gt;50, "Invalid - &gt;50", "W Pass"))</f>
        <v>W Pass</v>
      </c>
      <c r="Q458" s="5" t="s">
        <v>2034</v>
      </c>
      <c r="R458" s="5" t="s">
        <v>2040</v>
      </c>
      <c r="S458" s="5" t="s">
        <v>2049</v>
      </c>
      <c r="T458" s="5" t="s">
        <v>2093</v>
      </c>
      <c r="U458" s="5" t="s">
        <v>2097</v>
      </c>
      <c r="V458" s="5">
        <v>0</v>
      </c>
      <c r="W458" s="5" t="str">
        <f>T458&amp;"_"&amp;U458</f>
        <v>East_External</v>
      </c>
      <c r="X458" s="5">
        <f>(D458 - E458)*24</f>
        <v>2.0000000000582077</v>
      </c>
      <c r="Y458" s="5">
        <f>IF(D458&lt;=E458, 1, 0)</f>
        <v>0</v>
      </c>
    </row>
    <row r="459" spans="1:25" x14ac:dyDescent="0.35">
      <c r="A459" s="5" t="s">
        <v>472</v>
      </c>
      <c r="B459" s="5">
        <f t="shared" si="35"/>
        <v>1</v>
      </c>
      <c r="C459" s="3">
        <v>45311.041666666664</v>
      </c>
      <c r="D459" s="5" t="s">
        <v>1484</v>
      </c>
      <c r="E459" s="5" t="s">
        <v>1482</v>
      </c>
      <c r="F459" t="s">
        <v>1472</v>
      </c>
      <c r="G459" s="5">
        <f t="shared" si="36"/>
        <v>12</v>
      </c>
      <c r="H459" s="5" t="str">
        <f t="shared" si="37"/>
        <v>Winter</v>
      </c>
      <c r="I459" s="5" t="s">
        <v>2027</v>
      </c>
      <c r="J459" s="5">
        <v>826</v>
      </c>
      <c r="K459" s="5">
        <v>2106</v>
      </c>
      <c r="L459" s="5">
        <f t="shared" si="38"/>
        <v>0.21246973365617433</v>
      </c>
      <c r="M459" s="5">
        <f t="shared" si="39"/>
        <v>1682</v>
      </c>
      <c r="N459" s="5">
        <v>424</v>
      </c>
      <c r="O459" s="5">
        <v>4</v>
      </c>
      <c r="P459" s="5" t="str">
        <f>IF(O459&lt;=0, "Invalid - ≤ 0", IF(O459&gt;50, "Invalid - &gt;50", "W Pass"))</f>
        <v>W Pass</v>
      </c>
      <c r="Q459" s="5" t="s">
        <v>2036</v>
      </c>
      <c r="R459" s="5" t="s">
        <v>2039</v>
      </c>
      <c r="S459" s="5" t="s">
        <v>2081</v>
      </c>
      <c r="T459" s="5" t="s">
        <v>2092</v>
      </c>
      <c r="U459" s="5" t="s">
        <v>2097</v>
      </c>
      <c r="V459" s="5">
        <v>0</v>
      </c>
      <c r="W459" s="5" t="str">
        <f>T459&amp;"_"&amp;U459</f>
        <v>West_External</v>
      </c>
      <c r="X459" s="5">
        <f>(D459 - E459)*24</f>
        <v>1.9999999998835847</v>
      </c>
      <c r="Y459" s="5">
        <f>IF(D459&lt;=E459, 1, 0)</f>
        <v>0</v>
      </c>
    </row>
    <row r="460" spans="1:25" x14ac:dyDescent="0.35">
      <c r="A460" s="5" t="s">
        <v>473</v>
      </c>
      <c r="B460" s="5">
        <f t="shared" si="35"/>
        <v>1</v>
      </c>
      <c r="C460" s="3">
        <v>45311.083333333336</v>
      </c>
      <c r="D460" s="5" t="s">
        <v>1485</v>
      </c>
      <c r="E460" s="5" t="s">
        <v>1483</v>
      </c>
      <c r="F460" t="s">
        <v>1473</v>
      </c>
      <c r="G460" s="5">
        <f t="shared" si="36"/>
        <v>12</v>
      </c>
      <c r="H460" s="5" t="str">
        <f t="shared" si="37"/>
        <v>Winter</v>
      </c>
      <c r="I460" s="5" t="s">
        <v>2029</v>
      </c>
      <c r="J460" s="5">
        <v>324</v>
      </c>
      <c r="K460" s="5">
        <v>3941</v>
      </c>
      <c r="L460" s="5">
        <f t="shared" si="38"/>
        <v>1.0136316872427984</v>
      </c>
      <c r="M460" s="5">
        <f t="shared" si="39"/>
        <v>3543</v>
      </c>
      <c r="N460" s="5">
        <v>398</v>
      </c>
      <c r="O460" s="5">
        <v>5</v>
      </c>
      <c r="P460" s="5" t="str">
        <f>IF(O460&lt;=0, "Invalid - ≤ 0", IF(O460&gt;50, "Invalid - &gt;50", "W Pass"))</f>
        <v>W Pass</v>
      </c>
      <c r="Q460" s="5" t="s">
        <v>2034</v>
      </c>
      <c r="R460" s="5" t="s">
        <v>2039</v>
      </c>
      <c r="S460" s="5" t="s">
        <v>2084</v>
      </c>
      <c r="T460" s="5" t="s">
        <v>2095</v>
      </c>
      <c r="U460" s="5" t="s">
        <v>2096</v>
      </c>
      <c r="V460" s="5">
        <v>4.7</v>
      </c>
      <c r="W460" s="5" t="str">
        <f>T460&amp;"_"&amp;U460</f>
        <v>North_Internal</v>
      </c>
      <c r="X460" s="5">
        <f>(D460 - E460)*24</f>
        <v>2.0000000000582077</v>
      </c>
      <c r="Y460" s="5">
        <f>IF(D460&lt;=E460, 1, 0)</f>
        <v>0</v>
      </c>
    </row>
    <row r="461" spans="1:25" x14ac:dyDescent="0.35">
      <c r="A461" s="5" t="s">
        <v>474</v>
      </c>
      <c r="B461" s="5">
        <f t="shared" si="35"/>
        <v>1</v>
      </c>
      <c r="C461" s="3">
        <v>45311.125</v>
      </c>
      <c r="D461" s="5" t="s">
        <v>1486</v>
      </c>
      <c r="E461" s="5" t="s">
        <v>1484</v>
      </c>
      <c r="F461" t="s">
        <v>1474</v>
      </c>
      <c r="G461" s="5">
        <f t="shared" si="36"/>
        <v>12</v>
      </c>
      <c r="H461" s="5" t="str">
        <f t="shared" si="37"/>
        <v>Winter</v>
      </c>
      <c r="I461" s="5" t="s">
        <v>2028</v>
      </c>
      <c r="J461" s="5">
        <v>206</v>
      </c>
      <c r="K461" s="5">
        <v>595</v>
      </c>
      <c r="L461" s="5">
        <f t="shared" si="38"/>
        <v>0.24069579288025891</v>
      </c>
      <c r="M461" s="5">
        <f t="shared" si="39"/>
        <v>483</v>
      </c>
      <c r="N461" s="5">
        <v>112</v>
      </c>
      <c r="O461" s="5">
        <v>21</v>
      </c>
      <c r="P461" s="5" t="str">
        <f>IF(O461&lt;=0, "Invalid - ≤ 0", IF(O461&gt;50, "Invalid - &gt;50", "W Pass"))</f>
        <v>W Pass</v>
      </c>
      <c r="Q461" s="5" t="s">
        <v>2035</v>
      </c>
      <c r="R461" s="5" t="s">
        <v>2038</v>
      </c>
      <c r="S461" s="5" t="s">
        <v>2071</v>
      </c>
      <c r="T461" s="5" t="s">
        <v>2095</v>
      </c>
      <c r="U461" s="5" t="s">
        <v>2096</v>
      </c>
      <c r="V461" s="5">
        <v>0</v>
      </c>
      <c r="W461" s="5" t="str">
        <f>T461&amp;"_"&amp;U461</f>
        <v>North_Internal</v>
      </c>
      <c r="X461" s="5">
        <f>(D461 - E461)*24</f>
        <v>2.0000000000582077</v>
      </c>
      <c r="Y461" s="5">
        <f>IF(D461&lt;=E461, 1, 0)</f>
        <v>0</v>
      </c>
    </row>
    <row r="462" spans="1:25" x14ac:dyDescent="0.35">
      <c r="A462" s="5" t="s">
        <v>475</v>
      </c>
      <c r="B462" s="5">
        <f t="shared" si="35"/>
        <v>1</v>
      </c>
      <c r="C462" s="3">
        <v>45311.166666666664</v>
      </c>
      <c r="D462" s="5" t="s">
        <v>1487</v>
      </c>
      <c r="E462" s="5" t="s">
        <v>1485</v>
      </c>
      <c r="F462" t="s">
        <v>1475</v>
      </c>
      <c r="G462" s="5">
        <f t="shared" si="36"/>
        <v>12</v>
      </c>
      <c r="H462" s="5" t="str">
        <f t="shared" si="37"/>
        <v>Winter</v>
      </c>
      <c r="I462" s="5" t="s">
        <v>2031</v>
      </c>
      <c r="J462" s="5">
        <v>290</v>
      </c>
      <c r="K462" s="5">
        <v>3135</v>
      </c>
      <c r="L462" s="5">
        <f t="shared" si="38"/>
        <v>0.90086206896551724</v>
      </c>
      <c r="M462" s="5">
        <f t="shared" si="39"/>
        <v>2905</v>
      </c>
      <c r="N462" s="5">
        <v>230</v>
      </c>
      <c r="O462" s="5">
        <v>4</v>
      </c>
      <c r="P462" s="5" t="str">
        <f>IF(O462&lt;=0, "Invalid - ≤ 0", IF(O462&gt;50, "Invalid - &gt;50", "W Pass"))</f>
        <v>W Pass</v>
      </c>
      <c r="Q462" s="5" t="s">
        <v>2035</v>
      </c>
      <c r="R462" s="5" t="s">
        <v>2039</v>
      </c>
      <c r="S462" s="5" t="s">
        <v>2061</v>
      </c>
      <c r="T462" s="5" t="s">
        <v>2095</v>
      </c>
      <c r="U462" s="5" t="s">
        <v>2096</v>
      </c>
      <c r="V462" s="5">
        <v>4.7</v>
      </c>
      <c r="W462" s="5" t="str">
        <f>T462&amp;"_"&amp;U462</f>
        <v>North_Internal</v>
      </c>
      <c r="X462" s="5">
        <f>(D462 - E462)*24</f>
        <v>1.9999999998835847</v>
      </c>
      <c r="Y462" s="5">
        <f>IF(D462&lt;=E462, 1, 0)</f>
        <v>0</v>
      </c>
    </row>
    <row r="463" spans="1:25" x14ac:dyDescent="0.35">
      <c r="A463" s="5" t="s">
        <v>476</v>
      </c>
      <c r="B463" s="5">
        <f t="shared" si="35"/>
        <v>1</v>
      </c>
      <c r="C463" s="3">
        <v>45311.208333333336</v>
      </c>
      <c r="D463" s="5" t="s">
        <v>1488</v>
      </c>
      <c r="E463" s="5" t="s">
        <v>1486</v>
      </c>
      <c r="F463" t="s">
        <v>1476</v>
      </c>
      <c r="G463" s="5">
        <f t="shared" si="36"/>
        <v>12</v>
      </c>
      <c r="H463" s="5" t="str">
        <f t="shared" si="37"/>
        <v>Winter</v>
      </c>
      <c r="I463" s="5" t="s">
        <v>2031</v>
      </c>
      <c r="J463" s="5">
        <v>537</v>
      </c>
      <c r="K463" s="5">
        <v>571</v>
      </c>
      <c r="L463" s="5">
        <f t="shared" si="38"/>
        <v>8.8609559279950345E-2</v>
      </c>
      <c r="M463" s="5">
        <f t="shared" si="39"/>
        <v>381</v>
      </c>
      <c r="N463" s="5">
        <v>190</v>
      </c>
      <c r="O463" s="5">
        <v>5</v>
      </c>
      <c r="P463" s="5" t="str">
        <f>IF(O463&lt;=0, "Invalid - ≤ 0", IF(O463&gt;50, "Invalid - &gt;50", "W Pass"))</f>
        <v>W Pass</v>
      </c>
      <c r="Q463" s="5" t="s">
        <v>2036</v>
      </c>
      <c r="R463" s="5" t="s">
        <v>2037</v>
      </c>
      <c r="S463" s="5" t="s">
        <v>2053</v>
      </c>
      <c r="T463" s="5" t="s">
        <v>2092</v>
      </c>
      <c r="U463" s="5" t="s">
        <v>2096</v>
      </c>
      <c r="V463" s="5">
        <v>3.8</v>
      </c>
      <c r="W463" s="5" t="str">
        <f>T463&amp;"_"&amp;U463</f>
        <v>West_Internal</v>
      </c>
      <c r="X463" s="5">
        <f>(D463 - E463)*24</f>
        <v>2.0000000000582077</v>
      </c>
      <c r="Y463" s="5">
        <f>IF(D463&lt;=E463, 1, 0)</f>
        <v>0</v>
      </c>
    </row>
    <row r="464" spans="1:25" x14ac:dyDescent="0.35">
      <c r="A464" s="5" t="s">
        <v>477</v>
      </c>
      <c r="B464" s="5">
        <f t="shared" si="35"/>
        <v>1</v>
      </c>
      <c r="C464" s="3">
        <v>45311.25</v>
      </c>
      <c r="D464" s="5" t="s">
        <v>1489</v>
      </c>
      <c r="E464" s="5" t="s">
        <v>1487</v>
      </c>
      <c r="F464" t="s">
        <v>1477</v>
      </c>
      <c r="G464" s="5">
        <f t="shared" si="36"/>
        <v>12</v>
      </c>
      <c r="H464" s="5" t="str">
        <f t="shared" si="37"/>
        <v>Winter</v>
      </c>
      <c r="I464" s="5" t="s">
        <v>2027</v>
      </c>
      <c r="J464" s="5">
        <v>144</v>
      </c>
      <c r="K464" s="5">
        <v>3086</v>
      </c>
      <c r="L464" s="5">
        <f t="shared" si="38"/>
        <v>1.7858796296296295</v>
      </c>
      <c r="M464" s="5">
        <f t="shared" si="39"/>
        <v>2409</v>
      </c>
      <c r="N464" s="5">
        <v>677</v>
      </c>
      <c r="O464" s="5">
        <v>25</v>
      </c>
      <c r="P464" s="5" t="str">
        <f>IF(O464&lt;=0, "Invalid - ≤ 0", IF(O464&gt;50, "Invalid - &gt;50", "W Pass"))</f>
        <v>W Pass</v>
      </c>
      <c r="Q464" s="5" t="s">
        <v>2033</v>
      </c>
      <c r="R464" s="5" t="s">
        <v>2039</v>
      </c>
      <c r="S464" s="5" t="s">
        <v>2043</v>
      </c>
      <c r="T464" s="5" t="s">
        <v>2095</v>
      </c>
      <c r="U464" s="5" t="s">
        <v>2097</v>
      </c>
      <c r="V464" s="5">
        <v>4.2</v>
      </c>
      <c r="W464" s="5" t="str">
        <f>T464&amp;"_"&amp;U464</f>
        <v>North_External</v>
      </c>
      <c r="X464" s="5">
        <f>(D464 - E464)*24</f>
        <v>2.0000000000582077</v>
      </c>
      <c r="Y464" s="5">
        <f>IF(D464&lt;=E464, 1, 0)</f>
        <v>0</v>
      </c>
    </row>
    <row r="465" spans="1:25" x14ac:dyDescent="0.35">
      <c r="A465" s="5" t="s">
        <v>478</v>
      </c>
      <c r="B465" s="5">
        <f t="shared" si="35"/>
        <v>1</v>
      </c>
      <c r="C465" s="3">
        <v>45311.291666666664</v>
      </c>
      <c r="D465" s="5" t="s">
        <v>1490</v>
      </c>
      <c r="E465" s="5" t="s">
        <v>1488</v>
      </c>
      <c r="F465" t="s">
        <v>1478</v>
      </c>
      <c r="G465" s="5">
        <f t="shared" si="36"/>
        <v>12</v>
      </c>
      <c r="H465" s="5" t="str">
        <f t="shared" si="37"/>
        <v>Winter</v>
      </c>
      <c r="I465" s="5" t="s">
        <v>2031</v>
      </c>
      <c r="J465" s="5">
        <v>326</v>
      </c>
      <c r="K465" s="5">
        <v>3765</v>
      </c>
      <c r="L465" s="5">
        <f t="shared" si="38"/>
        <v>0.96242331288343563</v>
      </c>
      <c r="M465" s="5">
        <f t="shared" si="39"/>
        <v>3587</v>
      </c>
      <c r="N465" s="5">
        <v>178</v>
      </c>
      <c r="O465" s="5">
        <v>21</v>
      </c>
      <c r="P465" s="5" t="str">
        <f>IF(O465&lt;=0, "Invalid - ≤ 0", IF(O465&gt;50, "Invalid - &gt;50", "W Pass"))</f>
        <v>W Pass</v>
      </c>
      <c r="Q465" s="5" t="s">
        <v>2034</v>
      </c>
      <c r="R465" s="5" t="s">
        <v>2039</v>
      </c>
      <c r="S465" s="5" t="s">
        <v>2083</v>
      </c>
      <c r="T465" s="5" t="s">
        <v>2093</v>
      </c>
      <c r="U465" s="5" t="s">
        <v>2097</v>
      </c>
      <c r="V465" s="5">
        <v>3.8</v>
      </c>
      <c r="W465" s="5" t="str">
        <f>T465&amp;"_"&amp;U465</f>
        <v>East_External</v>
      </c>
      <c r="X465" s="5">
        <f>(D465 - E465)*24</f>
        <v>1.9999999998835847</v>
      </c>
      <c r="Y465" s="5">
        <f>IF(D465&lt;=E465, 1, 0)</f>
        <v>0</v>
      </c>
    </row>
    <row r="466" spans="1:25" x14ac:dyDescent="0.35">
      <c r="A466" s="5" t="s">
        <v>479</v>
      </c>
      <c r="B466" s="5">
        <f t="shared" si="35"/>
        <v>1</v>
      </c>
      <c r="C466" s="3">
        <v>45311.333333333336</v>
      </c>
      <c r="D466" s="5" t="s">
        <v>1491</v>
      </c>
      <c r="E466" s="5" t="s">
        <v>1489</v>
      </c>
      <c r="F466" t="s">
        <v>1479</v>
      </c>
      <c r="G466" s="5">
        <f t="shared" si="36"/>
        <v>12</v>
      </c>
      <c r="H466" s="5" t="str">
        <f t="shared" si="37"/>
        <v>Winter</v>
      </c>
      <c r="I466" s="5" t="s">
        <v>2029</v>
      </c>
      <c r="J466" s="5">
        <v>313</v>
      </c>
      <c r="K466" s="5">
        <v>1549</v>
      </c>
      <c r="L466" s="5">
        <f t="shared" si="38"/>
        <v>0.41240681576144833</v>
      </c>
      <c r="M466" s="5">
        <f t="shared" si="39"/>
        <v>1235</v>
      </c>
      <c r="N466" s="5">
        <v>314</v>
      </c>
      <c r="O466" s="5">
        <v>12</v>
      </c>
      <c r="P466" s="5" t="str">
        <f>IF(O466&lt;=0, "Invalid - ≤ 0", IF(O466&gt;50, "Invalid - &gt;50", "W Pass"))</f>
        <v>W Pass</v>
      </c>
      <c r="Q466" s="5" t="s">
        <v>2034</v>
      </c>
      <c r="R466" s="5" t="s">
        <v>2039</v>
      </c>
      <c r="S466" s="5" t="s">
        <v>2052</v>
      </c>
      <c r="T466" s="5" t="s">
        <v>2093</v>
      </c>
      <c r="U466" s="5" t="s">
        <v>2097</v>
      </c>
      <c r="V466" s="5">
        <v>4</v>
      </c>
      <c r="W466" s="5" t="str">
        <f>T466&amp;"_"&amp;U466</f>
        <v>East_External</v>
      </c>
      <c r="X466" s="5">
        <f>(D466 - E466)*24</f>
        <v>2.0000000000582077</v>
      </c>
      <c r="Y466" s="5">
        <f>IF(D466&lt;=E466, 1, 0)</f>
        <v>0</v>
      </c>
    </row>
    <row r="467" spans="1:25" x14ac:dyDescent="0.35">
      <c r="A467" s="5" t="s">
        <v>480</v>
      </c>
      <c r="B467" s="5">
        <f t="shared" si="35"/>
        <v>1</v>
      </c>
      <c r="C467" s="3">
        <v>45311.375</v>
      </c>
      <c r="D467" s="5" t="s">
        <v>1492</v>
      </c>
      <c r="E467" s="5" t="s">
        <v>1490</v>
      </c>
      <c r="F467" t="s">
        <v>1480</v>
      </c>
      <c r="G467" s="5">
        <f t="shared" si="36"/>
        <v>12</v>
      </c>
      <c r="H467" s="5" t="str">
        <f t="shared" si="37"/>
        <v>Winter</v>
      </c>
      <c r="I467" s="5" t="s">
        <v>2032</v>
      </c>
      <c r="J467" s="5">
        <v>776</v>
      </c>
      <c r="K467" s="5">
        <v>2170</v>
      </c>
      <c r="L467" s="5">
        <f t="shared" si="38"/>
        <v>0.23303264604810997</v>
      </c>
      <c r="M467" s="5">
        <f t="shared" si="39"/>
        <v>2115</v>
      </c>
      <c r="N467" s="5">
        <v>55</v>
      </c>
      <c r="O467" s="5">
        <v>16</v>
      </c>
      <c r="P467" s="5" t="str">
        <f>IF(O467&lt;=0, "Invalid - ≤ 0", IF(O467&gt;50, "Invalid - &gt;50", "W Pass"))</f>
        <v>W Pass</v>
      </c>
      <c r="Q467" s="5" t="s">
        <v>2034</v>
      </c>
      <c r="R467" s="5" t="s">
        <v>2040</v>
      </c>
      <c r="S467" s="5" t="s">
        <v>2045</v>
      </c>
      <c r="T467" s="5" t="s">
        <v>2093</v>
      </c>
      <c r="U467" s="5" t="s">
        <v>2096</v>
      </c>
      <c r="V467" s="5">
        <v>4.7</v>
      </c>
      <c r="W467" s="5" t="str">
        <f>T467&amp;"_"&amp;U467</f>
        <v>East_Internal</v>
      </c>
      <c r="X467" s="5">
        <f>(D467 - E467)*24</f>
        <v>2.0000000000582077</v>
      </c>
      <c r="Y467" s="5">
        <f>IF(D467&lt;=E467, 1, 0)</f>
        <v>0</v>
      </c>
    </row>
    <row r="468" spans="1:25" x14ac:dyDescent="0.35">
      <c r="A468" s="5" t="s">
        <v>481</v>
      </c>
      <c r="B468" s="5">
        <f t="shared" si="35"/>
        <v>1</v>
      </c>
      <c r="C468" s="3">
        <v>45311.416666666664</v>
      </c>
      <c r="D468" s="5" t="s">
        <v>1493</v>
      </c>
      <c r="E468" s="5" t="s">
        <v>1491</v>
      </c>
      <c r="F468" t="s">
        <v>1481</v>
      </c>
      <c r="G468" s="5">
        <f t="shared" si="36"/>
        <v>12</v>
      </c>
      <c r="H468" s="5" t="str">
        <f t="shared" si="37"/>
        <v>Winter</v>
      </c>
      <c r="I468" s="5" t="s">
        <v>2029</v>
      </c>
      <c r="J468" s="5">
        <v>916</v>
      </c>
      <c r="K468" s="5">
        <v>3341</v>
      </c>
      <c r="L468" s="5">
        <f t="shared" si="38"/>
        <v>0.30394832605531297</v>
      </c>
      <c r="M468" s="5">
        <f t="shared" si="39"/>
        <v>3113</v>
      </c>
      <c r="N468" s="5">
        <v>228</v>
      </c>
      <c r="O468" s="5">
        <v>1</v>
      </c>
      <c r="P468" s="5" t="str">
        <f>IF(O468&lt;=0, "Invalid - ≤ 0", IF(O468&gt;50, "Invalid - &gt;50", "W Pass"))</f>
        <v>W Pass</v>
      </c>
      <c r="Q468" s="5" t="s">
        <v>2034</v>
      </c>
      <c r="R468" s="5" t="s">
        <v>2038</v>
      </c>
      <c r="S468" s="5" t="s">
        <v>2088</v>
      </c>
      <c r="T468" s="5" t="s">
        <v>2095</v>
      </c>
      <c r="U468" s="5" t="s">
        <v>2096</v>
      </c>
      <c r="V468" s="5">
        <v>4.2</v>
      </c>
      <c r="W468" s="5" t="str">
        <f>T468&amp;"_"&amp;U468</f>
        <v>North_Internal</v>
      </c>
      <c r="X468" s="5">
        <f>(D468 - E468)*24</f>
        <v>1.9999999998835847</v>
      </c>
      <c r="Y468" s="5">
        <f>IF(D468&lt;=E468, 1, 0)</f>
        <v>0</v>
      </c>
    </row>
    <row r="469" spans="1:25" x14ac:dyDescent="0.35">
      <c r="A469" s="5" t="s">
        <v>482</v>
      </c>
      <c r="B469" s="5">
        <f t="shared" si="35"/>
        <v>1</v>
      </c>
      <c r="C469" s="3">
        <v>45311.458333333336</v>
      </c>
      <c r="D469" s="5" t="s">
        <v>1494</v>
      </c>
      <c r="E469" s="5" t="s">
        <v>1492</v>
      </c>
      <c r="F469" t="s">
        <v>1482</v>
      </c>
      <c r="G469" s="5">
        <f t="shared" si="36"/>
        <v>12</v>
      </c>
      <c r="H469" s="5" t="str">
        <f t="shared" si="37"/>
        <v>Winter</v>
      </c>
      <c r="I469" s="5" t="s">
        <v>2031</v>
      </c>
      <c r="J469" s="5">
        <v>857</v>
      </c>
      <c r="K469" s="5">
        <v>1625</v>
      </c>
      <c r="L469" s="5">
        <f t="shared" si="38"/>
        <v>0.15801244651886426</v>
      </c>
      <c r="M469" s="5">
        <f t="shared" si="39"/>
        <v>958</v>
      </c>
      <c r="N469" s="5">
        <v>667</v>
      </c>
      <c r="O469" s="5">
        <v>10</v>
      </c>
      <c r="P469" s="5" t="str">
        <f>IF(O469&lt;=0, "Invalid - ≤ 0", IF(O469&gt;50, "Invalid - &gt;50", "W Pass"))</f>
        <v>W Pass</v>
      </c>
      <c r="Q469" s="5" t="s">
        <v>2035</v>
      </c>
      <c r="R469" s="5" t="s">
        <v>2037</v>
      </c>
      <c r="S469" s="5" t="s">
        <v>2086</v>
      </c>
      <c r="T469" s="5" t="s">
        <v>2093</v>
      </c>
      <c r="U469" s="5" t="s">
        <v>2097</v>
      </c>
      <c r="V469" s="5">
        <v>4.5</v>
      </c>
      <c r="W469" s="5" t="str">
        <f>T469&amp;"_"&amp;U469</f>
        <v>East_External</v>
      </c>
      <c r="X469" s="5">
        <f>(D469 - E469)*24</f>
        <v>2.0000000000582077</v>
      </c>
      <c r="Y469" s="5">
        <f>IF(D469&lt;=E469, 1, 0)</f>
        <v>0</v>
      </c>
    </row>
    <row r="470" spans="1:25" x14ac:dyDescent="0.35">
      <c r="A470" s="5" t="s">
        <v>483</v>
      </c>
      <c r="B470" s="5">
        <f t="shared" si="35"/>
        <v>1</v>
      </c>
      <c r="C470" s="3">
        <v>45311.5</v>
      </c>
      <c r="D470" s="5" t="s">
        <v>1495</v>
      </c>
      <c r="E470" s="5" t="s">
        <v>1493</v>
      </c>
      <c r="F470" t="s">
        <v>1483</v>
      </c>
      <c r="G470" s="5">
        <f t="shared" si="36"/>
        <v>12</v>
      </c>
      <c r="H470" s="5" t="str">
        <f t="shared" si="37"/>
        <v>Winter</v>
      </c>
      <c r="I470" s="5" t="s">
        <v>2029</v>
      </c>
      <c r="J470" s="5">
        <v>971</v>
      </c>
      <c r="K470" s="5">
        <v>1272</v>
      </c>
      <c r="L470" s="5">
        <f t="shared" si="38"/>
        <v>0.10916580844490216</v>
      </c>
      <c r="M470" s="5">
        <f t="shared" si="39"/>
        <v>1060</v>
      </c>
      <c r="N470" s="5">
        <v>212</v>
      </c>
      <c r="O470" s="5">
        <v>28</v>
      </c>
      <c r="P470" s="5" t="str">
        <f>IF(O470&lt;=0, "Invalid - ≤ 0", IF(O470&gt;50, "Invalid - &gt;50", "W Pass"))</f>
        <v>W Pass</v>
      </c>
      <c r="Q470" s="5" t="s">
        <v>2036</v>
      </c>
      <c r="R470" s="5" t="s">
        <v>2038</v>
      </c>
      <c r="S470" s="5" t="s">
        <v>2041</v>
      </c>
      <c r="T470" s="5" t="s">
        <v>2091</v>
      </c>
      <c r="U470" s="5" t="s">
        <v>2096</v>
      </c>
      <c r="V470" s="5">
        <v>0</v>
      </c>
      <c r="W470" s="5" t="str">
        <f>T470&amp;"_"&amp;U470</f>
        <v>South_Internal</v>
      </c>
      <c r="X470" s="5">
        <f>(D470 - E470)*24</f>
        <v>2.0000000000582077</v>
      </c>
      <c r="Y470" s="5">
        <f>IF(D470&lt;=E470, 1, 0)</f>
        <v>0</v>
      </c>
    </row>
    <row r="471" spans="1:25" x14ac:dyDescent="0.35">
      <c r="A471" s="5" t="s">
        <v>484</v>
      </c>
      <c r="B471" s="5">
        <f t="shared" si="35"/>
        <v>1</v>
      </c>
      <c r="C471" s="3">
        <v>45311.541666666664</v>
      </c>
      <c r="D471" s="5" t="s">
        <v>1496</v>
      </c>
      <c r="E471" s="5" t="s">
        <v>1494</v>
      </c>
      <c r="F471" t="s">
        <v>1484</v>
      </c>
      <c r="G471" s="5">
        <f t="shared" si="36"/>
        <v>12</v>
      </c>
      <c r="H471" s="5" t="str">
        <f t="shared" si="37"/>
        <v>Winter</v>
      </c>
      <c r="I471" s="5" t="s">
        <v>2031</v>
      </c>
      <c r="J471" s="5">
        <v>740</v>
      </c>
      <c r="K471" s="5">
        <v>1867</v>
      </c>
      <c r="L471" s="5">
        <f t="shared" si="38"/>
        <v>0.21024774774774774</v>
      </c>
      <c r="M471" s="5">
        <f t="shared" si="39"/>
        <v>1625</v>
      </c>
      <c r="N471" s="5">
        <v>242</v>
      </c>
      <c r="O471" s="5">
        <v>4</v>
      </c>
      <c r="P471" s="5" t="str">
        <f>IF(O471&lt;=0, "Invalid - ≤ 0", IF(O471&gt;50, "Invalid - &gt;50", "W Pass"))</f>
        <v>W Pass</v>
      </c>
      <c r="Q471" s="5" t="s">
        <v>2035</v>
      </c>
      <c r="R471" s="5" t="s">
        <v>2037</v>
      </c>
      <c r="S471" s="5" t="s">
        <v>2073</v>
      </c>
      <c r="T471" s="5" t="s">
        <v>2094</v>
      </c>
      <c r="U471" s="5" t="s">
        <v>2096</v>
      </c>
      <c r="V471" s="5">
        <v>3.8</v>
      </c>
      <c r="W471" s="5" t="str">
        <f>T471&amp;"_"&amp;U471</f>
        <v>Central_Internal</v>
      </c>
      <c r="X471" s="5">
        <f>(D471 - E471)*24</f>
        <v>1.9999999998835847</v>
      </c>
      <c r="Y471" s="5">
        <f>IF(D471&lt;=E471, 1, 0)</f>
        <v>0</v>
      </c>
    </row>
    <row r="472" spans="1:25" x14ac:dyDescent="0.35">
      <c r="A472" s="5" t="s">
        <v>485</v>
      </c>
      <c r="B472" s="5">
        <f t="shared" si="35"/>
        <v>1</v>
      </c>
      <c r="C472" s="3">
        <v>45311.583333333336</v>
      </c>
      <c r="D472" s="5" t="s">
        <v>1497</v>
      </c>
      <c r="E472" s="5" t="s">
        <v>1495</v>
      </c>
      <c r="F472" t="s">
        <v>1485</v>
      </c>
      <c r="G472" s="5">
        <f t="shared" si="36"/>
        <v>12</v>
      </c>
      <c r="H472" s="5" t="str">
        <f t="shared" si="37"/>
        <v>Winter</v>
      </c>
      <c r="I472" s="5" t="s">
        <v>2031</v>
      </c>
      <c r="J472" s="5">
        <v>631</v>
      </c>
      <c r="K472" s="5">
        <v>2411</v>
      </c>
      <c r="L472" s="5">
        <f t="shared" si="38"/>
        <v>0.31840993132593765</v>
      </c>
      <c r="M472" s="5">
        <f t="shared" si="39"/>
        <v>2003</v>
      </c>
      <c r="N472" s="5">
        <v>408</v>
      </c>
      <c r="O472" s="5">
        <v>14</v>
      </c>
      <c r="P472" s="5" t="str">
        <f>IF(O472&lt;=0, "Invalid - ≤ 0", IF(O472&gt;50, "Invalid - &gt;50", "W Pass"))</f>
        <v>W Pass</v>
      </c>
      <c r="Q472" s="5" t="s">
        <v>2035</v>
      </c>
      <c r="R472" s="5" t="s">
        <v>2039</v>
      </c>
      <c r="S472" s="5" t="s">
        <v>2050</v>
      </c>
      <c r="T472" s="5" t="s">
        <v>2091</v>
      </c>
      <c r="U472" s="5" t="s">
        <v>2097</v>
      </c>
      <c r="V472" s="5">
        <v>4</v>
      </c>
      <c r="W472" s="5" t="str">
        <f>T472&amp;"_"&amp;U472</f>
        <v>South_External</v>
      </c>
      <c r="X472" s="5">
        <f>(D472 - E472)*24</f>
        <v>2.0000000000582077</v>
      </c>
      <c r="Y472" s="5">
        <f>IF(D472&lt;=E472, 1, 0)</f>
        <v>0</v>
      </c>
    </row>
    <row r="473" spans="1:25" x14ac:dyDescent="0.35">
      <c r="A473" s="5" t="s">
        <v>486</v>
      </c>
      <c r="B473" s="5">
        <f t="shared" si="35"/>
        <v>1</v>
      </c>
      <c r="C473" s="3">
        <v>45311.625</v>
      </c>
      <c r="D473" s="5" t="s">
        <v>1498</v>
      </c>
      <c r="E473" s="5" t="s">
        <v>1496</v>
      </c>
      <c r="F473" t="s">
        <v>1486</v>
      </c>
      <c r="G473" s="5">
        <f t="shared" si="36"/>
        <v>12</v>
      </c>
      <c r="H473" s="5" t="str">
        <f t="shared" si="37"/>
        <v>Winter</v>
      </c>
      <c r="I473" s="5" t="s">
        <v>2030</v>
      </c>
      <c r="J473" s="5">
        <v>207</v>
      </c>
      <c r="K473" s="5">
        <v>3658</v>
      </c>
      <c r="L473" s="5">
        <f t="shared" si="38"/>
        <v>1.4726247987117553</v>
      </c>
      <c r="M473" s="5">
        <f t="shared" si="39"/>
        <v>3409</v>
      </c>
      <c r="N473" s="5">
        <v>249</v>
      </c>
      <c r="O473" s="5">
        <v>17</v>
      </c>
      <c r="P473" s="5" t="str">
        <f>IF(O473&lt;=0, "Invalid - ≤ 0", IF(O473&gt;50, "Invalid - &gt;50", "W Pass"))</f>
        <v>W Pass</v>
      </c>
      <c r="Q473" s="5" t="s">
        <v>2035</v>
      </c>
      <c r="R473" s="5" t="s">
        <v>2039</v>
      </c>
      <c r="S473" s="5" t="s">
        <v>2058</v>
      </c>
      <c r="T473" s="5" t="s">
        <v>2091</v>
      </c>
      <c r="U473" s="5" t="s">
        <v>2096</v>
      </c>
      <c r="V473" s="5">
        <v>0</v>
      </c>
      <c r="W473" s="5" t="str">
        <f>T473&amp;"_"&amp;U473</f>
        <v>South_Internal</v>
      </c>
      <c r="X473" s="5">
        <f>(D473 - E473)*24</f>
        <v>2.0000000000582077</v>
      </c>
      <c r="Y473" s="5">
        <f>IF(D473&lt;=E473, 1, 0)</f>
        <v>0</v>
      </c>
    </row>
    <row r="474" spans="1:25" x14ac:dyDescent="0.35">
      <c r="A474" s="5" t="s">
        <v>487</v>
      </c>
      <c r="B474" s="5">
        <f t="shared" si="35"/>
        <v>1</v>
      </c>
      <c r="C474" s="3">
        <v>45311.666666666664</v>
      </c>
      <c r="D474" s="5" t="s">
        <v>1499</v>
      </c>
      <c r="E474" s="5" t="s">
        <v>1497</v>
      </c>
      <c r="F474" t="s">
        <v>1487</v>
      </c>
      <c r="G474" s="5">
        <f t="shared" si="36"/>
        <v>12</v>
      </c>
      <c r="H474" s="5" t="str">
        <f t="shared" si="37"/>
        <v>Winter</v>
      </c>
      <c r="I474" s="5" t="s">
        <v>2031</v>
      </c>
      <c r="J474" s="5">
        <v>380</v>
      </c>
      <c r="K474" s="5">
        <v>2077</v>
      </c>
      <c r="L474" s="5">
        <f t="shared" si="38"/>
        <v>0.45548245614035088</v>
      </c>
      <c r="M474" s="5">
        <f t="shared" si="39"/>
        <v>1682</v>
      </c>
      <c r="N474" s="5">
        <v>395</v>
      </c>
      <c r="O474" s="5">
        <v>19</v>
      </c>
      <c r="P474" s="5" t="str">
        <f>IF(O474&lt;=0, "Invalid - ≤ 0", IF(O474&gt;50, "Invalid - &gt;50", "W Pass"))</f>
        <v>W Pass</v>
      </c>
      <c r="Q474" s="5" t="s">
        <v>2034</v>
      </c>
      <c r="R474" s="5" t="s">
        <v>2040</v>
      </c>
      <c r="S474" s="5" t="s">
        <v>2078</v>
      </c>
      <c r="T474" s="5" t="s">
        <v>2095</v>
      </c>
      <c r="U474" s="5" t="s">
        <v>2096</v>
      </c>
      <c r="V474" s="5">
        <v>4.7</v>
      </c>
      <c r="W474" s="5" t="str">
        <f>T474&amp;"_"&amp;U474</f>
        <v>North_Internal</v>
      </c>
      <c r="X474" s="5">
        <f>(D474 - E474)*24</f>
        <v>1.9999999998835847</v>
      </c>
      <c r="Y474" s="5">
        <f>IF(D474&lt;=E474, 1, 0)</f>
        <v>0</v>
      </c>
    </row>
    <row r="475" spans="1:25" x14ac:dyDescent="0.35">
      <c r="A475" s="5" t="s">
        <v>488</v>
      </c>
      <c r="B475" s="5">
        <f t="shared" si="35"/>
        <v>1</v>
      </c>
      <c r="C475" s="3">
        <v>45311.708333333336</v>
      </c>
      <c r="D475" s="5" t="s">
        <v>1500</v>
      </c>
      <c r="E475" s="5" t="s">
        <v>1498</v>
      </c>
      <c r="F475" t="s">
        <v>1488</v>
      </c>
      <c r="G475" s="5">
        <f t="shared" si="36"/>
        <v>12</v>
      </c>
      <c r="H475" s="5" t="str">
        <f t="shared" si="37"/>
        <v>Winter</v>
      </c>
      <c r="I475" s="5" t="s">
        <v>2030</v>
      </c>
      <c r="J475" s="5">
        <v>301</v>
      </c>
      <c r="K475" s="5">
        <v>3502</v>
      </c>
      <c r="L475" s="5">
        <f t="shared" si="38"/>
        <v>0.96954595791805098</v>
      </c>
      <c r="M475" s="5">
        <f t="shared" si="39"/>
        <v>3010</v>
      </c>
      <c r="N475" s="5">
        <v>492</v>
      </c>
      <c r="O475" s="5">
        <v>26</v>
      </c>
      <c r="P475" s="5" t="str">
        <f>IF(O475&lt;=0, "Invalid - ≤ 0", IF(O475&gt;50, "Invalid - &gt;50", "W Pass"))</f>
        <v>W Pass</v>
      </c>
      <c r="Q475" s="5" t="s">
        <v>2036</v>
      </c>
      <c r="R475" s="5" t="s">
        <v>2038</v>
      </c>
      <c r="S475" s="5" t="s">
        <v>2070</v>
      </c>
      <c r="T475" s="5" t="s">
        <v>2093</v>
      </c>
      <c r="U475" s="5" t="s">
        <v>2096</v>
      </c>
      <c r="V475" s="5">
        <v>0</v>
      </c>
      <c r="W475" s="5" t="str">
        <f>T475&amp;"_"&amp;U475</f>
        <v>East_Internal</v>
      </c>
      <c r="X475" s="5">
        <f>(D475 - E475)*24</f>
        <v>2.0000000000582077</v>
      </c>
      <c r="Y475" s="5">
        <f>IF(D475&lt;=E475, 1, 0)</f>
        <v>0</v>
      </c>
    </row>
    <row r="476" spans="1:25" x14ac:dyDescent="0.35">
      <c r="A476" s="5" t="s">
        <v>489</v>
      </c>
      <c r="B476" s="5">
        <f t="shared" si="35"/>
        <v>1</v>
      </c>
      <c r="C476" s="3">
        <v>45311.75</v>
      </c>
      <c r="D476" s="5" t="s">
        <v>1501</v>
      </c>
      <c r="E476" s="5" t="s">
        <v>1499</v>
      </c>
      <c r="F476" t="s">
        <v>1489</v>
      </c>
      <c r="G476" s="5">
        <f t="shared" si="36"/>
        <v>12</v>
      </c>
      <c r="H476" s="5" t="str">
        <f t="shared" si="37"/>
        <v>Winter</v>
      </c>
      <c r="I476" s="5" t="s">
        <v>2029</v>
      </c>
      <c r="J476" s="5">
        <v>522</v>
      </c>
      <c r="K476" s="5">
        <v>3650</v>
      </c>
      <c r="L476" s="5">
        <f t="shared" si="38"/>
        <v>0.58269476372924645</v>
      </c>
      <c r="M476" s="5">
        <f t="shared" si="39"/>
        <v>3491</v>
      </c>
      <c r="N476" s="5">
        <v>159</v>
      </c>
      <c r="O476" s="5">
        <v>15</v>
      </c>
      <c r="P476" s="5" t="str">
        <f>IF(O476&lt;=0, "Invalid - ≤ 0", IF(O476&gt;50, "Invalid - &gt;50", "W Pass"))</f>
        <v>W Pass</v>
      </c>
      <c r="Q476" s="5" t="s">
        <v>2034</v>
      </c>
      <c r="R476" s="5" t="s">
        <v>2039</v>
      </c>
      <c r="S476" s="5" t="s">
        <v>2068</v>
      </c>
      <c r="T476" s="5" t="s">
        <v>2092</v>
      </c>
      <c r="U476" s="5" t="s">
        <v>2097</v>
      </c>
      <c r="V476" s="5">
        <v>0</v>
      </c>
      <c r="W476" s="5" t="str">
        <f>T476&amp;"_"&amp;U476</f>
        <v>West_External</v>
      </c>
      <c r="X476" s="5">
        <f>(D476 - E476)*24</f>
        <v>2.0000000000582077</v>
      </c>
      <c r="Y476" s="5">
        <f>IF(D476&lt;=E476, 1, 0)</f>
        <v>0</v>
      </c>
    </row>
    <row r="477" spans="1:25" x14ac:dyDescent="0.35">
      <c r="A477" s="5" t="s">
        <v>490</v>
      </c>
      <c r="B477" s="5">
        <f t="shared" si="35"/>
        <v>1</v>
      </c>
      <c r="C477" s="3">
        <v>45311.791666666664</v>
      </c>
      <c r="D477" s="5" t="s">
        <v>1502</v>
      </c>
      <c r="E477" s="5" t="s">
        <v>1500</v>
      </c>
      <c r="F477" t="s">
        <v>1490</v>
      </c>
      <c r="G477" s="5">
        <f t="shared" si="36"/>
        <v>12</v>
      </c>
      <c r="H477" s="5" t="str">
        <f t="shared" si="37"/>
        <v>Winter</v>
      </c>
      <c r="I477" s="5" t="s">
        <v>2030</v>
      </c>
      <c r="J477" s="5">
        <v>255</v>
      </c>
      <c r="K477" s="5">
        <v>1692</v>
      </c>
      <c r="L477" s="5">
        <f t="shared" si="38"/>
        <v>0.55294117647058827</v>
      </c>
      <c r="M477" s="5">
        <f t="shared" si="39"/>
        <v>1406</v>
      </c>
      <c r="N477" s="5">
        <v>286</v>
      </c>
      <c r="O477" s="5">
        <v>23</v>
      </c>
      <c r="P477" s="5" t="str">
        <f>IF(O477&lt;=0, "Invalid - ≤ 0", IF(O477&gt;50, "Invalid - &gt;50", "W Pass"))</f>
        <v>W Pass</v>
      </c>
      <c r="Q477" s="5" t="s">
        <v>2033</v>
      </c>
      <c r="R477" s="5" t="s">
        <v>2038</v>
      </c>
      <c r="S477" s="5" t="s">
        <v>2071</v>
      </c>
      <c r="T477" s="5" t="s">
        <v>2092</v>
      </c>
      <c r="U477" s="5" t="s">
        <v>2096</v>
      </c>
      <c r="V477" s="5">
        <v>0</v>
      </c>
      <c r="W477" s="5" t="str">
        <f>T477&amp;"_"&amp;U477</f>
        <v>West_Internal</v>
      </c>
      <c r="X477" s="5">
        <f>(D477 - E477)*24</f>
        <v>1.9999999998835847</v>
      </c>
      <c r="Y477" s="5">
        <f>IF(D477&lt;=E477, 1, 0)</f>
        <v>0</v>
      </c>
    </row>
    <row r="478" spans="1:25" x14ac:dyDescent="0.35">
      <c r="A478" s="5" t="s">
        <v>491</v>
      </c>
      <c r="B478" s="5">
        <f t="shared" si="35"/>
        <v>1</v>
      </c>
      <c r="C478" s="3">
        <v>45311.833333333336</v>
      </c>
      <c r="D478" s="5" t="s">
        <v>1503</v>
      </c>
      <c r="E478" s="5" t="s">
        <v>1501</v>
      </c>
      <c r="F478" t="s">
        <v>1491</v>
      </c>
      <c r="G478" s="5">
        <f t="shared" si="36"/>
        <v>12</v>
      </c>
      <c r="H478" s="5" t="str">
        <f t="shared" si="37"/>
        <v>Winter</v>
      </c>
      <c r="I478" s="5" t="s">
        <v>2029</v>
      </c>
      <c r="J478" s="5">
        <v>255</v>
      </c>
      <c r="K478" s="5">
        <v>2090</v>
      </c>
      <c r="L478" s="5">
        <f t="shared" si="38"/>
        <v>0.68300653594771243</v>
      </c>
      <c r="M478" s="5">
        <f t="shared" si="39"/>
        <v>1935</v>
      </c>
      <c r="N478" s="5">
        <v>155</v>
      </c>
      <c r="O478" s="5">
        <v>17</v>
      </c>
      <c r="P478" s="5" t="str">
        <f>IF(O478&lt;=0, "Invalid - ≤ 0", IF(O478&gt;50, "Invalid - &gt;50", "W Pass"))</f>
        <v>W Pass</v>
      </c>
      <c r="Q478" s="5" t="s">
        <v>2035</v>
      </c>
      <c r="R478" s="5" t="s">
        <v>2038</v>
      </c>
      <c r="S478" s="5" t="s">
        <v>2059</v>
      </c>
      <c r="T478" s="5" t="s">
        <v>2094</v>
      </c>
      <c r="U478" s="5" t="s">
        <v>2096</v>
      </c>
      <c r="V478" s="5">
        <v>4.7</v>
      </c>
      <c r="W478" s="5" t="str">
        <f>T478&amp;"_"&amp;U478</f>
        <v>Central_Internal</v>
      </c>
      <c r="X478" s="5">
        <f>(D478 - E478)*24</f>
        <v>2.0000000000582077</v>
      </c>
      <c r="Y478" s="5">
        <f>IF(D478&lt;=E478, 1, 0)</f>
        <v>0</v>
      </c>
    </row>
    <row r="479" spans="1:25" x14ac:dyDescent="0.35">
      <c r="A479" s="5" t="s">
        <v>492</v>
      </c>
      <c r="B479" s="5">
        <f t="shared" si="35"/>
        <v>1</v>
      </c>
      <c r="C479" s="3">
        <v>45311.875</v>
      </c>
      <c r="D479" s="5" t="s">
        <v>1504</v>
      </c>
      <c r="E479" s="5" t="s">
        <v>1502</v>
      </c>
      <c r="F479" t="s">
        <v>1492</v>
      </c>
      <c r="G479" s="5">
        <f t="shared" si="36"/>
        <v>12</v>
      </c>
      <c r="H479" s="5" t="str">
        <f t="shared" si="37"/>
        <v>Winter</v>
      </c>
      <c r="I479" s="5" t="s">
        <v>2030</v>
      </c>
      <c r="J479" s="5">
        <v>607</v>
      </c>
      <c r="K479" s="5">
        <v>2734</v>
      </c>
      <c r="L479" s="5">
        <f t="shared" si="38"/>
        <v>0.37534321801208126</v>
      </c>
      <c r="M479" s="5">
        <f t="shared" si="39"/>
        <v>2341</v>
      </c>
      <c r="N479" s="5">
        <v>393</v>
      </c>
      <c r="O479" s="5">
        <v>29</v>
      </c>
      <c r="P479" s="5" t="str">
        <f>IF(O479&lt;=0, "Invalid - ≤ 0", IF(O479&gt;50, "Invalid - &gt;50", "W Pass"))</f>
        <v>W Pass</v>
      </c>
      <c r="Q479" s="5" t="s">
        <v>2036</v>
      </c>
      <c r="R479" s="5" t="s">
        <v>2040</v>
      </c>
      <c r="S479" s="5" t="s">
        <v>2083</v>
      </c>
      <c r="T479" s="5" t="s">
        <v>2095</v>
      </c>
      <c r="U479" s="5" t="s">
        <v>2097</v>
      </c>
      <c r="V479" s="5">
        <v>0</v>
      </c>
      <c r="W479" s="5" t="str">
        <f>T479&amp;"_"&amp;U479</f>
        <v>North_External</v>
      </c>
      <c r="X479" s="5">
        <f>(D479 - E479)*24</f>
        <v>2.0000000000582077</v>
      </c>
      <c r="Y479" s="5">
        <f>IF(D479&lt;=E479, 1, 0)</f>
        <v>0</v>
      </c>
    </row>
    <row r="480" spans="1:25" x14ac:dyDescent="0.35">
      <c r="A480" s="5" t="s">
        <v>493</v>
      </c>
      <c r="B480" s="5">
        <f t="shared" si="35"/>
        <v>1</v>
      </c>
      <c r="C480" s="3">
        <v>45311.916666666664</v>
      </c>
      <c r="D480" s="5" t="s">
        <v>1505</v>
      </c>
      <c r="E480" s="5" t="s">
        <v>1503</v>
      </c>
      <c r="F480" t="s">
        <v>1493</v>
      </c>
      <c r="G480" s="5">
        <f t="shared" si="36"/>
        <v>12</v>
      </c>
      <c r="H480" s="5" t="str">
        <f t="shared" si="37"/>
        <v>Winter</v>
      </c>
      <c r="I480" s="5" t="s">
        <v>2031</v>
      </c>
      <c r="J480" s="5">
        <v>710</v>
      </c>
      <c r="K480" s="5">
        <v>2793</v>
      </c>
      <c r="L480" s="5">
        <f t="shared" si="38"/>
        <v>0.32781690140845071</v>
      </c>
      <c r="M480" s="5">
        <f t="shared" si="39"/>
        <v>2314</v>
      </c>
      <c r="N480" s="5">
        <v>479</v>
      </c>
      <c r="O480" s="5">
        <v>18</v>
      </c>
      <c r="P480" s="5" t="str">
        <f>IF(O480&lt;=0, "Invalid - ≤ 0", IF(O480&gt;50, "Invalid - &gt;50", "W Pass"))</f>
        <v>W Pass</v>
      </c>
      <c r="Q480" s="5" t="s">
        <v>2034</v>
      </c>
      <c r="R480" s="5" t="s">
        <v>2040</v>
      </c>
      <c r="S480" s="5" t="s">
        <v>2065</v>
      </c>
      <c r="T480" s="5" t="s">
        <v>2094</v>
      </c>
      <c r="U480" s="5" t="s">
        <v>2097</v>
      </c>
      <c r="V480" s="5">
        <v>4.5</v>
      </c>
      <c r="W480" s="5" t="str">
        <f>T480&amp;"_"&amp;U480</f>
        <v>Central_External</v>
      </c>
      <c r="X480" s="5">
        <f>(D480 - E480)*24</f>
        <v>1.9999999998835847</v>
      </c>
      <c r="Y480" s="5">
        <f>IF(D480&lt;=E480, 1, 0)</f>
        <v>0</v>
      </c>
    </row>
    <row r="481" spans="1:25" x14ac:dyDescent="0.35">
      <c r="A481" s="5" t="s">
        <v>494</v>
      </c>
      <c r="B481" s="5">
        <f t="shared" si="35"/>
        <v>1</v>
      </c>
      <c r="C481" s="3">
        <v>45311.958333333336</v>
      </c>
      <c r="D481" s="5" t="s">
        <v>1506</v>
      </c>
      <c r="E481" s="5" t="s">
        <v>1504</v>
      </c>
      <c r="F481" t="s">
        <v>1494</v>
      </c>
      <c r="G481" s="5">
        <f t="shared" si="36"/>
        <v>12</v>
      </c>
      <c r="H481" s="5" t="str">
        <f t="shared" si="37"/>
        <v>Winter</v>
      </c>
      <c r="I481" s="5" t="s">
        <v>2032</v>
      </c>
      <c r="J481" s="5">
        <v>468</v>
      </c>
      <c r="K481" s="5">
        <v>2585</v>
      </c>
      <c r="L481" s="5">
        <f t="shared" si="38"/>
        <v>0.4602920227920228</v>
      </c>
      <c r="M481" s="5">
        <f t="shared" si="39"/>
        <v>2485</v>
      </c>
      <c r="N481" s="5">
        <v>100</v>
      </c>
      <c r="O481" s="5">
        <v>17</v>
      </c>
      <c r="P481" s="5" t="str">
        <f>IF(O481&lt;=0, "Invalid - ≤ 0", IF(O481&gt;50, "Invalid - &gt;50", "W Pass"))</f>
        <v>W Pass</v>
      </c>
      <c r="Q481" s="5" t="s">
        <v>2035</v>
      </c>
      <c r="R481" s="5" t="s">
        <v>2040</v>
      </c>
      <c r="S481" s="5" t="s">
        <v>2048</v>
      </c>
      <c r="T481" s="5" t="s">
        <v>2091</v>
      </c>
      <c r="U481" s="5" t="s">
        <v>2097</v>
      </c>
      <c r="V481" s="5">
        <v>4.5</v>
      </c>
      <c r="W481" s="5" t="str">
        <f>T481&amp;"_"&amp;U481</f>
        <v>South_External</v>
      </c>
      <c r="X481" s="5">
        <f>(D481 - E481)*24</f>
        <v>2.0000000000582077</v>
      </c>
      <c r="Y481" s="5">
        <f>IF(D481&lt;=E481, 1, 0)</f>
        <v>0</v>
      </c>
    </row>
    <row r="482" spans="1:25" x14ac:dyDescent="0.35">
      <c r="A482" s="5" t="s">
        <v>495</v>
      </c>
      <c r="B482" s="5">
        <f t="shared" si="35"/>
        <v>1</v>
      </c>
      <c r="C482" s="3">
        <v>45312</v>
      </c>
      <c r="D482" s="5" t="s">
        <v>1507</v>
      </c>
      <c r="E482" s="5" t="s">
        <v>1505</v>
      </c>
      <c r="F482" t="s">
        <v>1495</v>
      </c>
      <c r="G482" s="5">
        <f t="shared" si="36"/>
        <v>12</v>
      </c>
      <c r="H482" s="5" t="str">
        <f t="shared" si="37"/>
        <v>Winter</v>
      </c>
      <c r="I482" s="5" t="s">
        <v>2030</v>
      </c>
      <c r="J482" s="5">
        <v>358</v>
      </c>
      <c r="K482" s="5">
        <v>2634</v>
      </c>
      <c r="L482" s="5">
        <f t="shared" si="38"/>
        <v>0.61312849162011174</v>
      </c>
      <c r="M482" s="5">
        <f t="shared" si="39"/>
        <v>2467</v>
      </c>
      <c r="N482" s="5">
        <v>167</v>
      </c>
      <c r="O482" s="5">
        <v>11</v>
      </c>
      <c r="P482" s="5" t="str">
        <f>IF(O482&lt;=0, "Invalid - ≤ 0", IF(O482&gt;50, "Invalid - &gt;50", "W Pass"))</f>
        <v>W Pass</v>
      </c>
      <c r="Q482" s="5" t="s">
        <v>2036</v>
      </c>
      <c r="R482" s="5" t="s">
        <v>2037</v>
      </c>
      <c r="S482" s="5" t="s">
        <v>2061</v>
      </c>
      <c r="T482" s="5" t="s">
        <v>2094</v>
      </c>
      <c r="U482" s="5" t="s">
        <v>2097</v>
      </c>
      <c r="V482" s="5">
        <v>4</v>
      </c>
      <c r="W482" s="5" t="str">
        <f>T482&amp;"_"&amp;U482</f>
        <v>Central_External</v>
      </c>
      <c r="X482" s="5">
        <f>(D482 - E482)*24</f>
        <v>2.0000000000582077</v>
      </c>
      <c r="Y482" s="5">
        <f>IF(D482&lt;=E482, 1, 0)</f>
        <v>0</v>
      </c>
    </row>
    <row r="483" spans="1:25" x14ac:dyDescent="0.35">
      <c r="A483" s="5" t="s">
        <v>496</v>
      </c>
      <c r="B483" s="5">
        <f t="shared" si="35"/>
        <v>1</v>
      </c>
      <c r="C483" s="3">
        <v>45312.041666666664</v>
      </c>
      <c r="D483" s="5" t="s">
        <v>1508</v>
      </c>
      <c r="E483" s="5" t="s">
        <v>1506</v>
      </c>
      <c r="F483" t="s">
        <v>1496</v>
      </c>
      <c r="G483" s="5">
        <f t="shared" si="36"/>
        <v>12</v>
      </c>
      <c r="H483" s="5" t="str">
        <f t="shared" si="37"/>
        <v>Winter</v>
      </c>
      <c r="I483" s="5" t="s">
        <v>2032</v>
      </c>
      <c r="J483" s="5">
        <v>219</v>
      </c>
      <c r="K483" s="5">
        <v>2573</v>
      </c>
      <c r="L483" s="5">
        <f t="shared" si="38"/>
        <v>0.97907153729071539</v>
      </c>
      <c r="M483" s="5">
        <f t="shared" si="39"/>
        <v>2127</v>
      </c>
      <c r="N483" s="5">
        <v>446</v>
      </c>
      <c r="O483" s="5">
        <v>6</v>
      </c>
      <c r="P483" s="5" t="str">
        <f>IF(O483&lt;=0, "Invalid - ≤ 0", IF(O483&gt;50, "Invalid - &gt;50", "W Pass"))</f>
        <v>W Pass</v>
      </c>
      <c r="Q483" s="5" t="s">
        <v>2034</v>
      </c>
      <c r="R483" s="5" t="s">
        <v>2040</v>
      </c>
      <c r="S483" s="5" t="s">
        <v>2046</v>
      </c>
      <c r="T483" s="5" t="s">
        <v>2093</v>
      </c>
      <c r="U483" s="5" t="s">
        <v>2097</v>
      </c>
      <c r="V483" s="5">
        <v>4.2</v>
      </c>
      <c r="W483" s="5" t="str">
        <f>T483&amp;"_"&amp;U483</f>
        <v>East_External</v>
      </c>
      <c r="X483" s="5">
        <f>(D483 - E483)*24</f>
        <v>1.9999999998835847</v>
      </c>
      <c r="Y483" s="5">
        <f>IF(D483&lt;=E483, 1, 0)</f>
        <v>0</v>
      </c>
    </row>
    <row r="484" spans="1:25" x14ac:dyDescent="0.35">
      <c r="A484" s="5" t="s">
        <v>497</v>
      </c>
      <c r="B484" s="5">
        <f t="shared" si="35"/>
        <v>1</v>
      </c>
      <c r="C484" s="3">
        <v>45312.083333333336</v>
      </c>
      <c r="D484" s="5" t="s">
        <v>1509</v>
      </c>
      <c r="E484" s="5" t="s">
        <v>1507</v>
      </c>
      <c r="F484" t="s">
        <v>1497</v>
      </c>
      <c r="G484" s="5">
        <f t="shared" si="36"/>
        <v>12</v>
      </c>
      <c r="H484" s="5" t="str">
        <f t="shared" si="37"/>
        <v>Winter</v>
      </c>
      <c r="I484" s="5" t="s">
        <v>2029</v>
      </c>
      <c r="J484" s="5">
        <v>693</v>
      </c>
      <c r="K484" s="5">
        <v>1382</v>
      </c>
      <c r="L484" s="5">
        <f t="shared" si="38"/>
        <v>0.16618566618566619</v>
      </c>
      <c r="M484" s="5">
        <f t="shared" si="39"/>
        <v>1232</v>
      </c>
      <c r="N484" s="5">
        <v>150</v>
      </c>
      <c r="O484" s="5">
        <v>20</v>
      </c>
      <c r="P484" s="5" t="str">
        <f>IF(O484&lt;=0, "Invalid - ≤ 0", IF(O484&gt;50, "Invalid - &gt;50", "W Pass"))</f>
        <v>W Pass</v>
      </c>
      <c r="Q484" s="5" t="s">
        <v>2035</v>
      </c>
      <c r="R484" s="5" t="s">
        <v>2040</v>
      </c>
      <c r="S484" s="5" t="s">
        <v>2071</v>
      </c>
      <c r="T484" s="5" t="s">
        <v>2094</v>
      </c>
      <c r="U484" s="5" t="s">
        <v>2096</v>
      </c>
      <c r="V484" s="5">
        <v>0</v>
      </c>
      <c r="W484" s="5" t="str">
        <f>T484&amp;"_"&amp;U484</f>
        <v>Central_Internal</v>
      </c>
      <c r="X484" s="5">
        <f>(D484 - E484)*24</f>
        <v>2.0000000000582077</v>
      </c>
      <c r="Y484" s="5">
        <f>IF(D484&lt;=E484, 1, 0)</f>
        <v>0</v>
      </c>
    </row>
    <row r="485" spans="1:25" x14ac:dyDescent="0.35">
      <c r="A485" s="5" t="s">
        <v>498</v>
      </c>
      <c r="B485" s="5">
        <f t="shared" si="35"/>
        <v>1</v>
      </c>
      <c r="C485" s="3">
        <v>45312.125</v>
      </c>
      <c r="D485" s="5" t="s">
        <v>1510</v>
      </c>
      <c r="E485" s="5" t="s">
        <v>1508</v>
      </c>
      <c r="F485" t="s">
        <v>1498</v>
      </c>
      <c r="G485" s="5">
        <f t="shared" si="36"/>
        <v>12</v>
      </c>
      <c r="H485" s="5" t="str">
        <f t="shared" si="37"/>
        <v>Winter</v>
      </c>
      <c r="I485" s="5" t="s">
        <v>2030</v>
      </c>
      <c r="J485" s="5">
        <v>193</v>
      </c>
      <c r="K485" s="5">
        <v>2984</v>
      </c>
      <c r="L485" s="5">
        <f t="shared" si="38"/>
        <v>1.2884283246977548</v>
      </c>
      <c r="M485" s="5">
        <f t="shared" si="39"/>
        <v>2446</v>
      </c>
      <c r="N485" s="5">
        <v>538</v>
      </c>
      <c r="O485" s="5">
        <v>15</v>
      </c>
      <c r="P485" s="5" t="str">
        <f>IF(O485&lt;=0, "Invalid - ≤ 0", IF(O485&gt;50, "Invalid - &gt;50", "W Pass"))</f>
        <v>W Pass</v>
      </c>
      <c r="Q485" s="5" t="s">
        <v>2036</v>
      </c>
      <c r="R485" s="5" t="s">
        <v>2039</v>
      </c>
      <c r="S485" s="5" t="s">
        <v>2085</v>
      </c>
      <c r="T485" s="5" t="s">
        <v>2091</v>
      </c>
      <c r="U485" s="5" t="s">
        <v>2097</v>
      </c>
      <c r="V485" s="5">
        <v>4.2</v>
      </c>
      <c r="W485" s="5" t="str">
        <f>T485&amp;"_"&amp;U485</f>
        <v>South_External</v>
      </c>
      <c r="X485" s="5">
        <f>(D485 - E485)*24</f>
        <v>2.0000000000582077</v>
      </c>
      <c r="Y485" s="5">
        <f>IF(D485&lt;=E485, 1, 0)</f>
        <v>0</v>
      </c>
    </row>
    <row r="486" spans="1:25" x14ac:dyDescent="0.35">
      <c r="A486" s="5" t="s">
        <v>499</v>
      </c>
      <c r="B486" s="5">
        <f t="shared" si="35"/>
        <v>1</v>
      </c>
      <c r="C486" s="3">
        <v>45312.166666666664</v>
      </c>
      <c r="D486" s="5" t="s">
        <v>1511</v>
      </c>
      <c r="E486" s="5" t="s">
        <v>1509</v>
      </c>
      <c r="F486" t="s">
        <v>1499</v>
      </c>
      <c r="G486" s="5">
        <f t="shared" si="36"/>
        <v>12</v>
      </c>
      <c r="H486" s="5" t="str">
        <f t="shared" si="37"/>
        <v>Winter</v>
      </c>
      <c r="I486" s="5" t="s">
        <v>2029</v>
      </c>
      <c r="J486" s="5">
        <v>370</v>
      </c>
      <c r="K486" s="5">
        <v>1984</v>
      </c>
      <c r="L486" s="5">
        <f t="shared" si="38"/>
        <v>0.44684684684684683</v>
      </c>
      <c r="M486" s="5">
        <f t="shared" si="39"/>
        <v>1658</v>
      </c>
      <c r="N486" s="5">
        <v>326</v>
      </c>
      <c r="O486" s="5">
        <v>18</v>
      </c>
      <c r="P486" s="5" t="str">
        <f>IF(O486&lt;=0, "Invalid - ≤ 0", IF(O486&gt;50, "Invalid - &gt;50", "W Pass"))</f>
        <v>W Pass</v>
      </c>
      <c r="Q486" s="5" t="s">
        <v>2035</v>
      </c>
      <c r="R486" s="5" t="s">
        <v>2039</v>
      </c>
      <c r="S486" s="5" t="s">
        <v>2088</v>
      </c>
      <c r="T486" s="5" t="s">
        <v>2095</v>
      </c>
      <c r="U486" s="5" t="s">
        <v>2096</v>
      </c>
      <c r="V486" s="5">
        <v>4.5</v>
      </c>
      <c r="W486" s="5" t="str">
        <f>T486&amp;"_"&amp;U486</f>
        <v>North_Internal</v>
      </c>
      <c r="X486" s="5">
        <f>(D486 - E486)*24</f>
        <v>1.9999999998835847</v>
      </c>
      <c r="Y486" s="5">
        <f>IF(D486&lt;=E486, 1, 0)</f>
        <v>0</v>
      </c>
    </row>
    <row r="487" spans="1:25" x14ac:dyDescent="0.35">
      <c r="A487" s="5" t="s">
        <v>500</v>
      </c>
      <c r="B487" s="5">
        <f t="shared" si="35"/>
        <v>1</v>
      </c>
      <c r="C487" s="3">
        <v>45312.208333333336</v>
      </c>
      <c r="D487" s="5" t="s">
        <v>1512</v>
      </c>
      <c r="E487" s="5" t="s">
        <v>1510</v>
      </c>
      <c r="F487" t="s">
        <v>1500</v>
      </c>
      <c r="G487" s="5">
        <f t="shared" si="36"/>
        <v>12</v>
      </c>
      <c r="H487" s="5" t="str">
        <f t="shared" si="37"/>
        <v>Winter</v>
      </c>
      <c r="I487" s="5" t="s">
        <v>2031</v>
      </c>
      <c r="J487" s="5">
        <v>138</v>
      </c>
      <c r="K487" s="5">
        <v>995</v>
      </c>
      <c r="L487" s="5">
        <f t="shared" si="38"/>
        <v>0.60084541062801933</v>
      </c>
      <c r="M487" s="5">
        <f t="shared" si="39"/>
        <v>422</v>
      </c>
      <c r="N487" s="5">
        <v>573</v>
      </c>
      <c r="O487" s="5">
        <v>16</v>
      </c>
      <c r="P487" s="5" t="str">
        <f>IF(O487&lt;=0, "Invalid - ≤ 0", IF(O487&gt;50, "Invalid - &gt;50", "W Pass"))</f>
        <v>W Pass</v>
      </c>
      <c r="Q487" s="5" t="s">
        <v>2034</v>
      </c>
      <c r="R487" s="5" t="s">
        <v>2037</v>
      </c>
      <c r="S487" s="5" t="s">
        <v>2059</v>
      </c>
      <c r="T487" s="5" t="s">
        <v>2091</v>
      </c>
      <c r="U487" s="5" t="s">
        <v>2096</v>
      </c>
      <c r="V487" s="5">
        <v>4.5</v>
      </c>
      <c r="W487" s="5" t="str">
        <f>T487&amp;"_"&amp;U487</f>
        <v>South_Internal</v>
      </c>
      <c r="X487" s="5">
        <f>(D487 - E487)*24</f>
        <v>2.0000000000582077</v>
      </c>
      <c r="Y487" s="5">
        <f>IF(D487&lt;=E487, 1, 0)</f>
        <v>0</v>
      </c>
    </row>
    <row r="488" spans="1:25" x14ac:dyDescent="0.35">
      <c r="A488" s="5" t="s">
        <v>501</v>
      </c>
      <c r="B488" s="5">
        <f t="shared" si="35"/>
        <v>1</v>
      </c>
      <c r="C488" s="3">
        <v>45312.25</v>
      </c>
      <c r="D488" s="5" t="s">
        <v>1513</v>
      </c>
      <c r="E488" s="5" t="s">
        <v>1511</v>
      </c>
      <c r="F488" t="s">
        <v>1501</v>
      </c>
      <c r="G488" s="5">
        <f t="shared" si="36"/>
        <v>12</v>
      </c>
      <c r="H488" s="5" t="str">
        <f t="shared" si="37"/>
        <v>Winter</v>
      </c>
      <c r="I488" s="5" t="s">
        <v>2029</v>
      </c>
      <c r="J488" s="5">
        <v>401</v>
      </c>
      <c r="K488" s="5">
        <v>4580</v>
      </c>
      <c r="L488" s="5">
        <f t="shared" si="38"/>
        <v>0.95178719866999173</v>
      </c>
      <c r="M488" s="5">
        <f t="shared" si="39"/>
        <v>3963</v>
      </c>
      <c r="N488" s="5">
        <v>617</v>
      </c>
      <c r="O488" s="5">
        <v>5</v>
      </c>
      <c r="P488" s="5" t="str">
        <f>IF(O488&lt;=0, "Invalid - ≤ 0", IF(O488&gt;50, "Invalid - &gt;50", "W Pass"))</f>
        <v>W Pass</v>
      </c>
      <c r="Q488" s="5" t="s">
        <v>2033</v>
      </c>
      <c r="R488" s="5" t="s">
        <v>2037</v>
      </c>
      <c r="S488" s="5" t="s">
        <v>2060</v>
      </c>
      <c r="T488" s="5" t="s">
        <v>2091</v>
      </c>
      <c r="U488" s="5" t="s">
        <v>2097</v>
      </c>
      <c r="V488" s="5">
        <v>4.2</v>
      </c>
      <c r="W488" s="5" t="str">
        <f>T488&amp;"_"&amp;U488</f>
        <v>South_External</v>
      </c>
      <c r="X488" s="5">
        <f>(D488 - E488)*24</f>
        <v>2.0000000000582077</v>
      </c>
      <c r="Y488" s="5">
        <f>IF(D488&lt;=E488, 1, 0)</f>
        <v>0</v>
      </c>
    </row>
    <row r="489" spans="1:25" x14ac:dyDescent="0.35">
      <c r="A489" s="5" t="s">
        <v>502</v>
      </c>
      <c r="B489" s="5">
        <f t="shared" si="35"/>
        <v>1</v>
      </c>
      <c r="C489" s="3">
        <v>45312.291666666664</v>
      </c>
      <c r="D489" s="5" t="s">
        <v>1514</v>
      </c>
      <c r="E489" s="5" t="s">
        <v>1512</v>
      </c>
      <c r="F489" t="s">
        <v>1502</v>
      </c>
      <c r="G489" s="5">
        <f t="shared" si="36"/>
        <v>12</v>
      </c>
      <c r="H489" s="5" t="str">
        <f t="shared" si="37"/>
        <v>Winter</v>
      </c>
      <c r="I489" s="5" t="s">
        <v>2027</v>
      </c>
      <c r="J489" s="5">
        <v>93</v>
      </c>
      <c r="K489" s="5">
        <v>3055</v>
      </c>
      <c r="L489" s="5">
        <f t="shared" si="38"/>
        <v>2.7374551971326166</v>
      </c>
      <c r="M489" s="5">
        <f t="shared" si="39"/>
        <v>2480</v>
      </c>
      <c r="N489" s="5">
        <v>575</v>
      </c>
      <c r="O489" s="5">
        <v>25</v>
      </c>
      <c r="P489" s="5" t="str">
        <f>IF(O489&lt;=0, "Invalid - ≤ 0", IF(O489&gt;50, "Invalid - &gt;50", "W Pass"))</f>
        <v>W Pass</v>
      </c>
      <c r="Q489" s="5" t="s">
        <v>2034</v>
      </c>
      <c r="R489" s="5" t="s">
        <v>2039</v>
      </c>
      <c r="S489" s="5" t="s">
        <v>2073</v>
      </c>
      <c r="T489" s="5" t="s">
        <v>2093</v>
      </c>
      <c r="U489" s="5" t="s">
        <v>2097</v>
      </c>
      <c r="V489" s="5">
        <v>3.8</v>
      </c>
      <c r="W489" s="5" t="str">
        <f>T489&amp;"_"&amp;U489</f>
        <v>East_External</v>
      </c>
      <c r="X489" s="5">
        <f>(D489 - E489)*24</f>
        <v>1.9999999998835847</v>
      </c>
      <c r="Y489" s="5">
        <f>IF(D489&lt;=E489, 1, 0)</f>
        <v>0</v>
      </c>
    </row>
    <row r="490" spans="1:25" x14ac:dyDescent="0.35">
      <c r="A490" s="5" t="s">
        <v>503</v>
      </c>
      <c r="B490" s="5">
        <f t="shared" si="35"/>
        <v>1</v>
      </c>
      <c r="C490" s="3">
        <v>45312.333333333336</v>
      </c>
      <c r="D490" s="5" t="s">
        <v>1515</v>
      </c>
      <c r="E490" s="5" t="s">
        <v>1513</v>
      </c>
      <c r="F490" t="s">
        <v>1503</v>
      </c>
      <c r="G490" s="5">
        <f t="shared" si="36"/>
        <v>12</v>
      </c>
      <c r="H490" s="5" t="str">
        <f t="shared" si="37"/>
        <v>Winter</v>
      </c>
      <c r="I490" s="5" t="s">
        <v>2028</v>
      </c>
      <c r="J490" s="5">
        <v>479</v>
      </c>
      <c r="K490" s="5">
        <v>2040</v>
      </c>
      <c r="L490" s="5">
        <f t="shared" si="38"/>
        <v>0.35490605427974947</v>
      </c>
      <c r="M490" s="5">
        <f t="shared" si="39"/>
        <v>1728</v>
      </c>
      <c r="N490" s="5">
        <v>312</v>
      </c>
      <c r="O490" s="5">
        <v>9</v>
      </c>
      <c r="P490" s="5" t="str">
        <f>IF(O490&lt;=0, "Invalid - ≤ 0", IF(O490&gt;50, "Invalid - &gt;50", "W Pass"))</f>
        <v>W Pass</v>
      </c>
      <c r="Q490" s="5" t="s">
        <v>2035</v>
      </c>
      <c r="R490" s="5" t="s">
        <v>2037</v>
      </c>
      <c r="S490" s="5" t="s">
        <v>2044</v>
      </c>
      <c r="T490" s="5" t="s">
        <v>2095</v>
      </c>
      <c r="U490" s="5" t="s">
        <v>2097</v>
      </c>
      <c r="V490" s="5">
        <v>4.2</v>
      </c>
      <c r="W490" s="5" t="str">
        <f>T490&amp;"_"&amp;U490</f>
        <v>North_External</v>
      </c>
      <c r="X490" s="5">
        <f>(D490 - E490)*24</f>
        <v>2.0000000000582077</v>
      </c>
      <c r="Y490" s="5">
        <f>IF(D490&lt;=E490, 1, 0)</f>
        <v>0</v>
      </c>
    </row>
    <row r="491" spans="1:25" x14ac:dyDescent="0.35">
      <c r="A491" s="5" t="s">
        <v>504</v>
      </c>
      <c r="B491" s="5">
        <f t="shared" si="35"/>
        <v>1</v>
      </c>
      <c r="C491" s="3">
        <v>45312.375</v>
      </c>
      <c r="D491" s="5" t="s">
        <v>1516</v>
      </c>
      <c r="E491" s="5" t="s">
        <v>1514</v>
      </c>
      <c r="F491" t="s">
        <v>1504</v>
      </c>
      <c r="G491" s="5">
        <f t="shared" si="36"/>
        <v>12</v>
      </c>
      <c r="H491" s="5" t="str">
        <f t="shared" si="37"/>
        <v>Winter</v>
      </c>
      <c r="I491" s="5" t="s">
        <v>2029</v>
      </c>
      <c r="J491" s="5">
        <v>413</v>
      </c>
      <c r="K491" s="5">
        <v>1248</v>
      </c>
      <c r="L491" s="5">
        <f t="shared" si="38"/>
        <v>0.25181598062953997</v>
      </c>
      <c r="M491" s="5">
        <f t="shared" si="39"/>
        <v>991</v>
      </c>
      <c r="N491" s="5">
        <v>257</v>
      </c>
      <c r="O491" s="5">
        <v>12</v>
      </c>
      <c r="P491" s="5" t="str">
        <f>IF(O491&lt;=0, "Invalid - ≤ 0", IF(O491&gt;50, "Invalid - &gt;50", "W Pass"))</f>
        <v>W Pass</v>
      </c>
      <c r="Q491" s="5" t="s">
        <v>2034</v>
      </c>
      <c r="R491" s="5" t="s">
        <v>2040</v>
      </c>
      <c r="S491" s="5" t="s">
        <v>2068</v>
      </c>
      <c r="T491" s="5" t="s">
        <v>2095</v>
      </c>
      <c r="U491" s="5" t="s">
        <v>2096</v>
      </c>
      <c r="V491" s="5">
        <v>3.8</v>
      </c>
      <c r="W491" s="5" t="str">
        <f>T491&amp;"_"&amp;U491</f>
        <v>North_Internal</v>
      </c>
      <c r="X491" s="5">
        <f>(D491 - E491)*24</f>
        <v>2.0000000000582077</v>
      </c>
      <c r="Y491" s="5">
        <f>IF(D491&lt;=E491, 1, 0)</f>
        <v>0</v>
      </c>
    </row>
    <row r="492" spans="1:25" x14ac:dyDescent="0.35">
      <c r="A492" s="5" t="s">
        <v>505</v>
      </c>
      <c r="B492" s="5">
        <f t="shared" si="35"/>
        <v>1</v>
      </c>
      <c r="C492" s="3">
        <v>45312.416666666664</v>
      </c>
      <c r="D492" s="5" t="s">
        <v>1517</v>
      </c>
      <c r="E492" s="5" t="s">
        <v>1515</v>
      </c>
      <c r="F492" t="s">
        <v>1505</v>
      </c>
      <c r="G492" s="5">
        <f t="shared" si="36"/>
        <v>12</v>
      </c>
      <c r="H492" s="5" t="str">
        <f t="shared" si="37"/>
        <v>Winter</v>
      </c>
      <c r="I492" s="5" t="s">
        <v>2028</v>
      </c>
      <c r="J492" s="5">
        <v>257</v>
      </c>
      <c r="K492" s="5">
        <v>2932</v>
      </c>
      <c r="L492" s="5">
        <f t="shared" si="38"/>
        <v>0.95071335927367051</v>
      </c>
      <c r="M492" s="5">
        <f t="shared" si="39"/>
        <v>2409</v>
      </c>
      <c r="N492" s="5">
        <v>523</v>
      </c>
      <c r="O492" s="5">
        <v>18</v>
      </c>
      <c r="P492" s="5" t="str">
        <f>IF(O492&lt;=0, "Invalid - ≤ 0", IF(O492&gt;50, "Invalid - &gt;50", "W Pass"))</f>
        <v>W Pass</v>
      </c>
      <c r="Q492" s="5" t="s">
        <v>2033</v>
      </c>
      <c r="R492" s="5" t="s">
        <v>2037</v>
      </c>
      <c r="S492" s="5" t="s">
        <v>2078</v>
      </c>
      <c r="T492" s="5" t="s">
        <v>2092</v>
      </c>
      <c r="U492" s="5" t="s">
        <v>2096</v>
      </c>
      <c r="V492" s="5">
        <v>0</v>
      </c>
      <c r="W492" s="5" t="str">
        <f>T492&amp;"_"&amp;U492</f>
        <v>West_Internal</v>
      </c>
      <c r="X492" s="5">
        <f>(D492 - E492)*24</f>
        <v>1.9999999998835847</v>
      </c>
      <c r="Y492" s="5">
        <f>IF(D492&lt;=E492, 1, 0)</f>
        <v>0</v>
      </c>
    </row>
    <row r="493" spans="1:25" x14ac:dyDescent="0.35">
      <c r="A493" s="5" t="s">
        <v>506</v>
      </c>
      <c r="B493" s="5">
        <f t="shared" si="35"/>
        <v>1</v>
      </c>
      <c r="C493" s="3">
        <v>45312.458333333336</v>
      </c>
      <c r="D493" s="5" t="s">
        <v>1518</v>
      </c>
      <c r="E493" s="5" t="s">
        <v>1516</v>
      </c>
      <c r="F493" t="s">
        <v>1506</v>
      </c>
      <c r="G493" s="5">
        <f t="shared" si="36"/>
        <v>12</v>
      </c>
      <c r="H493" s="5" t="str">
        <f t="shared" si="37"/>
        <v>Winter</v>
      </c>
      <c r="I493" s="5" t="s">
        <v>2030</v>
      </c>
      <c r="J493" s="5">
        <v>450</v>
      </c>
      <c r="K493" s="5">
        <v>2663</v>
      </c>
      <c r="L493" s="5">
        <f t="shared" si="38"/>
        <v>0.49314814814814817</v>
      </c>
      <c r="M493" s="5">
        <f t="shared" si="39"/>
        <v>2323</v>
      </c>
      <c r="N493" s="5">
        <v>340</v>
      </c>
      <c r="O493" s="5">
        <v>21</v>
      </c>
      <c r="P493" s="5" t="str">
        <f>IF(O493&lt;=0, "Invalid - ≤ 0", IF(O493&gt;50, "Invalid - &gt;50", "W Pass"))</f>
        <v>W Pass</v>
      </c>
      <c r="Q493" s="5" t="s">
        <v>2034</v>
      </c>
      <c r="R493" s="5" t="s">
        <v>2039</v>
      </c>
      <c r="S493" s="5" t="s">
        <v>2081</v>
      </c>
      <c r="T493" s="5" t="s">
        <v>2091</v>
      </c>
      <c r="U493" s="5" t="s">
        <v>2096</v>
      </c>
      <c r="V493" s="5">
        <v>0</v>
      </c>
      <c r="W493" s="5" t="str">
        <f>T493&amp;"_"&amp;U493</f>
        <v>South_Internal</v>
      </c>
      <c r="X493" s="5">
        <f>(D493 - E493)*24</f>
        <v>2.0000000000582077</v>
      </c>
      <c r="Y493" s="5">
        <f>IF(D493&lt;=E493, 1, 0)</f>
        <v>0</v>
      </c>
    </row>
    <row r="494" spans="1:25" x14ac:dyDescent="0.35">
      <c r="A494" s="5" t="s">
        <v>507</v>
      </c>
      <c r="B494" s="5">
        <f t="shared" si="35"/>
        <v>1</v>
      </c>
      <c r="C494" s="3">
        <v>45312.5</v>
      </c>
      <c r="D494" s="5" t="s">
        <v>1519</v>
      </c>
      <c r="E494" s="5" t="s">
        <v>1517</v>
      </c>
      <c r="F494" t="s">
        <v>1507</v>
      </c>
      <c r="G494" s="5">
        <f t="shared" si="36"/>
        <v>12</v>
      </c>
      <c r="H494" s="5" t="str">
        <f t="shared" si="37"/>
        <v>Winter</v>
      </c>
      <c r="I494" s="5" t="s">
        <v>2030</v>
      </c>
      <c r="J494" s="5">
        <v>126</v>
      </c>
      <c r="K494" s="5">
        <v>2971</v>
      </c>
      <c r="L494" s="5">
        <f t="shared" si="38"/>
        <v>1.96494708994709</v>
      </c>
      <c r="M494" s="5">
        <f t="shared" si="39"/>
        <v>2733</v>
      </c>
      <c r="N494" s="5">
        <v>238</v>
      </c>
      <c r="O494" s="5">
        <v>3</v>
      </c>
      <c r="P494" s="5" t="str">
        <f>IF(O494&lt;=0, "Invalid - ≤ 0", IF(O494&gt;50, "Invalid - &gt;50", "W Pass"))</f>
        <v>W Pass</v>
      </c>
      <c r="Q494" s="5" t="s">
        <v>2033</v>
      </c>
      <c r="R494" s="5" t="s">
        <v>2038</v>
      </c>
      <c r="S494" s="5" t="s">
        <v>2045</v>
      </c>
      <c r="T494" s="5" t="s">
        <v>2093</v>
      </c>
      <c r="U494" s="5" t="s">
        <v>2096</v>
      </c>
      <c r="V494" s="5">
        <v>4</v>
      </c>
      <c r="W494" s="5" t="str">
        <f>T494&amp;"_"&amp;U494</f>
        <v>East_Internal</v>
      </c>
      <c r="X494" s="5">
        <f>(D494 - E494)*24</f>
        <v>2.0000000000582077</v>
      </c>
      <c r="Y494" s="5">
        <f>IF(D494&lt;=E494, 1, 0)</f>
        <v>0</v>
      </c>
    </row>
    <row r="495" spans="1:25" x14ac:dyDescent="0.35">
      <c r="A495" s="5" t="s">
        <v>508</v>
      </c>
      <c r="B495" s="5">
        <f t="shared" si="35"/>
        <v>1</v>
      </c>
      <c r="C495" s="3">
        <v>45312.541666666664</v>
      </c>
      <c r="D495" s="5" t="s">
        <v>1520</v>
      </c>
      <c r="E495" s="5" t="s">
        <v>1518</v>
      </c>
      <c r="F495" t="s">
        <v>1508</v>
      </c>
      <c r="G495" s="5">
        <f t="shared" si="36"/>
        <v>12</v>
      </c>
      <c r="H495" s="5" t="str">
        <f t="shared" si="37"/>
        <v>Winter</v>
      </c>
      <c r="I495" s="5" t="s">
        <v>2028</v>
      </c>
      <c r="J495" s="5">
        <v>852</v>
      </c>
      <c r="K495" s="5">
        <v>989</v>
      </c>
      <c r="L495" s="5">
        <f t="shared" si="38"/>
        <v>9.6733176838810636E-2</v>
      </c>
      <c r="M495" s="5">
        <f t="shared" si="39"/>
        <v>513</v>
      </c>
      <c r="N495" s="5">
        <v>476</v>
      </c>
      <c r="O495" s="5">
        <v>11</v>
      </c>
      <c r="P495" s="5" t="str">
        <f>IF(O495&lt;=0, "Invalid - ≤ 0", IF(O495&gt;50, "Invalid - &gt;50", "W Pass"))</f>
        <v>W Pass</v>
      </c>
      <c r="Q495" s="5" t="s">
        <v>2036</v>
      </c>
      <c r="R495" s="5" t="s">
        <v>2037</v>
      </c>
      <c r="S495" s="5" t="s">
        <v>2081</v>
      </c>
      <c r="T495" s="5" t="s">
        <v>2095</v>
      </c>
      <c r="U495" s="5" t="s">
        <v>2096</v>
      </c>
      <c r="V495" s="5">
        <v>0</v>
      </c>
      <c r="W495" s="5" t="str">
        <f>T495&amp;"_"&amp;U495</f>
        <v>North_Internal</v>
      </c>
      <c r="X495" s="5">
        <f>(D495 - E495)*24</f>
        <v>1.9999999998835847</v>
      </c>
      <c r="Y495" s="5">
        <f>IF(D495&lt;=E495, 1, 0)</f>
        <v>0</v>
      </c>
    </row>
    <row r="496" spans="1:25" x14ac:dyDescent="0.35">
      <c r="A496" s="5" t="s">
        <v>509</v>
      </c>
      <c r="B496" s="5">
        <f t="shared" si="35"/>
        <v>1</v>
      </c>
      <c r="C496" s="3">
        <v>45312.583333333336</v>
      </c>
      <c r="D496" s="5" t="s">
        <v>1521</v>
      </c>
      <c r="E496" s="5" t="s">
        <v>1519</v>
      </c>
      <c r="F496" t="s">
        <v>1509</v>
      </c>
      <c r="G496" s="5">
        <f t="shared" si="36"/>
        <v>12</v>
      </c>
      <c r="H496" s="5" t="str">
        <f t="shared" si="37"/>
        <v>Winter</v>
      </c>
      <c r="I496" s="5" t="s">
        <v>2029</v>
      </c>
      <c r="J496" s="5">
        <v>708</v>
      </c>
      <c r="K496" s="5">
        <v>4608</v>
      </c>
      <c r="L496" s="5">
        <f t="shared" si="38"/>
        <v>0.5423728813559322</v>
      </c>
      <c r="M496" s="5">
        <f t="shared" si="39"/>
        <v>4446</v>
      </c>
      <c r="N496" s="5">
        <v>162</v>
      </c>
      <c r="O496" s="5">
        <v>18</v>
      </c>
      <c r="P496" s="5" t="str">
        <f>IF(O496&lt;=0, "Invalid - ≤ 0", IF(O496&gt;50, "Invalid - &gt;50", "W Pass"))</f>
        <v>W Pass</v>
      </c>
      <c r="Q496" s="5" t="s">
        <v>2034</v>
      </c>
      <c r="R496" s="5" t="s">
        <v>2039</v>
      </c>
      <c r="S496" s="5" t="s">
        <v>2068</v>
      </c>
      <c r="T496" s="5" t="s">
        <v>2094</v>
      </c>
      <c r="U496" s="5" t="s">
        <v>2096</v>
      </c>
      <c r="V496" s="5">
        <v>3.8</v>
      </c>
      <c r="W496" s="5" t="str">
        <f>T496&amp;"_"&amp;U496</f>
        <v>Central_Internal</v>
      </c>
      <c r="X496" s="5">
        <f>(D496 - E496)*24</f>
        <v>2.0000000000582077</v>
      </c>
      <c r="Y496" s="5">
        <f>IF(D496&lt;=E496, 1, 0)</f>
        <v>0</v>
      </c>
    </row>
    <row r="497" spans="1:25" x14ac:dyDescent="0.35">
      <c r="A497" s="5" t="s">
        <v>510</v>
      </c>
      <c r="B497" s="5">
        <f t="shared" si="35"/>
        <v>1</v>
      </c>
      <c r="C497" s="3">
        <v>45312.625</v>
      </c>
      <c r="D497" s="5" t="s">
        <v>1522</v>
      </c>
      <c r="E497" s="5" t="s">
        <v>1520</v>
      </c>
      <c r="F497" t="s">
        <v>1510</v>
      </c>
      <c r="G497" s="5">
        <f t="shared" si="36"/>
        <v>12</v>
      </c>
      <c r="H497" s="5" t="str">
        <f t="shared" si="37"/>
        <v>Winter</v>
      </c>
      <c r="I497" s="5" t="s">
        <v>2030</v>
      </c>
      <c r="J497" s="5">
        <v>56</v>
      </c>
      <c r="K497" s="5">
        <v>2561</v>
      </c>
      <c r="L497" s="5">
        <f t="shared" si="38"/>
        <v>3.8110119047619047</v>
      </c>
      <c r="M497" s="5">
        <f t="shared" si="39"/>
        <v>2414</v>
      </c>
      <c r="N497" s="5">
        <v>147</v>
      </c>
      <c r="O497" s="5">
        <v>15</v>
      </c>
      <c r="P497" s="5" t="str">
        <f>IF(O497&lt;=0, "Invalid - ≤ 0", IF(O497&gt;50, "Invalid - &gt;50", "W Pass"))</f>
        <v>W Pass</v>
      </c>
      <c r="Q497" s="5" t="s">
        <v>2034</v>
      </c>
      <c r="R497" s="5" t="s">
        <v>2040</v>
      </c>
      <c r="S497" s="5" t="s">
        <v>2044</v>
      </c>
      <c r="T497" s="5" t="s">
        <v>2092</v>
      </c>
      <c r="U497" s="5" t="s">
        <v>2096</v>
      </c>
      <c r="V497" s="5">
        <v>0</v>
      </c>
      <c r="W497" s="5" t="str">
        <f>T497&amp;"_"&amp;U497</f>
        <v>West_Internal</v>
      </c>
      <c r="X497" s="5">
        <f>(D497 - E497)*24</f>
        <v>2.0000000000582077</v>
      </c>
      <c r="Y497" s="5">
        <f>IF(D497&lt;=E497, 1, 0)</f>
        <v>0</v>
      </c>
    </row>
    <row r="498" spans="1:25" x14ac:dyDescent="0.35">
      <c r="A498" s="5" t="s">
        <v>511</v>
      </c>
      <c r="B498" s="5">
        <f t="shared" si="35"/>
        <v>1</v>
      </c>
      <c r="C498" s="3">
        <v>45312.666666666664</v>
      </c>
      <c r="D498" s="5" t="s">
        <v>1523</v>
      </c>
      <c r="E498" s="5" t="s">
        <v>1521</v>
      </c>
      <c r="F498" t="s">
        <v>1511</v>
      </c>
      <c r="G498" s="5">
        <f t="shared" si="36"/>
        <v>12</v>
      </c>
      <c r="H498" s="5" t="str">
        <f t="shared" si="37"/>
        <v>Winter</v>
      </c>
      <c r="I498" s="5" t="s">
        <v>2028</v>
      </c>
      <c r="J498" s="5">
        <v>141</v>
      </c>
      <c r="K498" s="5">
        <v>2042</v>
      </c>
      <c r="L498" s="5">
        <f t="shared" si="38"/>
        <v>1.206855791962175</v>
      </c>
      <c r="M498" s="5">
        <f t="shared" si="39"/>
        <v>1880</v>
      </c>
      <c r="N498" s="5">
        <v>162</v>
      </c>
      <c r="O498" s="5">
        <v>11</v>
      </c>
      <c r="P498" s="5" t="str">
        <f>IF(O498&lt;=0, "Invalid - ≤ 0", IF(O498&gt;50, "Invalid - &gt;50", "W Pass"))</f>
        <v>W Pass</v>
      </c>
      <c r="Q498" s="5" t="s">
        <v>2035</v>
      </c>
      <c r="R498" s="5" t="s">
        <v>2037</v>
      </c>
      <c r="S498" s="5" t="s">
        <v>2079</v>
      </c>
      <c r="T498" s="5" t="s">
        <v>2094</v>
      </c>
      <c r="U498" s="5" t="s">
        <v>2097</v>
      </c>
      <c r="V498" s="5">
        <v>0</v>
      </c>
      <c r="W498" s="5" t="str">
        <f>T498&amp;"_"&amp;U498</f>
        <v>Central_External</v>
      </c>
      <c r="X498" s="5">
        <f>(D498 - E498)*24</f>
        <v>1.9999999998835847</v>
      </c>
      <c r="Y498" s="5">
        <f>IF(D498&lt;=E498, 1, 0)</f>
        <v>0</v>
      </c>
    </row>
    <row r="499" spans="1:25" x14ac:dyDescent="0.35">
      <c r="A499" s="5" t="s">
        <v>512</v>
      </c>
      <c r="B499" s="5">
        <f t="shared" si="35"/>
        <v>1</v>
      </c>
      <c r="C499" s="3">
        <v>45312.708333333336</v>
      </c>
      <c r="D499" s="5" t="s">
        <v>1524</v>
      </c>
      <c r="E499" s="5" t="s">
        <v>1522</v>
      </c>
      <c r="F499" t="s">
        <v>1512</v>
      </c>
      <c r="G499" s="5">
        <f t="shared" si="36"/>
        <v>12</v>
      </c>
      <c r="H499" s="5" t="str">
        <f t="shared" si="37"/>
        <v>Winter</v>
      </c>
      <c r="I499" s="5" t="s">
        <v>2029</v>
      </c>
      <c r="J499" s="5">
        <v>876</v>
      </c>
      <c r="K499" s="5">
        <v>711</v>
      </c>
      <c r="L499" s="5">
        <f t="shared" si="38"/>
        <v>6.763698630136987E-2</v>
      </c>
      <c r="M499" s="5">
        <f t="shared" si="39"/>
        <v>318</v>
      </c>
      <c r="N499" s="5">
        <v>393</v>
      </c>
      <c r="O499" s="5">
        <v>21</v>
      </c>
      <c r="P499" s="5" t="str">
        <f>IF(O499&lt;=0, "Invalid - ≤ 0", IF(O499&gt;50, "Invalid - &gt;50", "W Pass"))</f>
        <v>W Pass</v>
      </c>
      <c r="Q499" s="5" t="s">
        <v>2033</v>
      </c>
      <c r="R499" s="5" t="s">
        <v>2037</v>
      </c>
      <c r="S499" s="5" t="s">
        <v>2058</v>
      </c>
      <c r="T499" s="5" t="s">
        <v>2095</v>
      </c>
      <c r="U499" s="5" t="s">
        <v>2097</v>
      </c>
      <c r="V499" s="5">
        <v>0</v>
      </c>
      <c r="W499" s="5" t="str">
        <f>T499&amp;"_"&amp;U499</f>
        <v>North_External</v>
      </c>
      <c r="X499" s="5">
        <f>(D499 - E499)*24</f>
        <v>2.0000000000582077</v>
      </c>
      <c r="Y499" s="5">
        <f>IF(D499&lt;=E499, 1, 0)</f>
        <v>0</v>
      </c>
    </row>
    <row r="500" spans="1:25" x14ac:dyDescent="0.35">
      <c r="A500" s="5" t="s">
        <v>513</v>
      </c>
      <c r="B500" s="5">
        <f t="shared" si="35"/>
        <v>1</v>
      </c>
      <c r="C500" s="3">
        <v>45312.75</v>
      </c>
      <c r="D500" s="5" t="s">
        <v>1525</v>
      </c>
      <c r="E500" s="5" t="s">
        <v>1523</v>
      </c>
      <c r="F500" t="s">
        <v>1513</v>
      </c>
      <c r="G500" s="5">
        <f t="shared" si="36"/>
        <v>12</v>
      </c>
      <c r="H500" s="5" t="str">
        <f t="shared" si="37"/>
        <v>Winter</v>
      </c>
      <c r="I500" s="5" t="s">
        <v>2028</v>
      </c>
      <c r="J500" s="5">
        <v>423</v>
      </c>
      <c r="K500" s="5">
        <v>2992</v>
      </c>
      <c r="L500" s="5">
        <f t="shared" si="38"/>
        <v>0.58944050433412132</v>
      </c>
      <c r="M500" s="5">
        <f t="shared" si="39"/>
        <v>2657</v>
      </c>
      <c r="N500" s="5">
        <v>335</v>
      </c>
      <c r="O500" s="5">
        <v>16</v>
      </c>
      <c r="P500" s="5" t="str">
        <f>IF(O500&lt;=0, "Invalid - ≤ 0", IF(O500&gt;50, "Invalid - &gt;50", "W Pass"))</f>
        <v>W Pass</v>
      </c>
      <c r="Q500" s="5" t="s">
        <v>2033</v>
      </c>
      <c r="R500" s="5" t="s">
        <v>2040</v>
      </c>
      <c r="S500" s="5" t="s">
        <v>2042</v>
      </c>
      <c r="T500" s="5" t="s">
        <v>2093</v>
      </c>
      <c r="U500" s="5" t="s">
        <v>2096</v>
      </c>
      <c r="V500" s="5">
        <v>4.5</v>
      </c>
      <c r="W500" s="5" t="str">
        <f>T500&amp;"_"&amp;U500</f>
        <v>East_Internal</v>
      </c>
      <c r="X500" s="5">
        <f>(D500 - E500)*24</f>
        <v>2.0000000000582077</v>
      </c>
      <c r="Y500" s="5">
        <f>IF(D500&lt;=E500, 1, 0)</f>
        <v>0</v>
      </c>
    </row>
    <row r="501" spans="1:25" x14ac:dyDescent="0.35">
      <c r="A501" s="5" t="s">
        <v>514</v>
      </c>
      <c r="B501" s="5">
        <f t="shared" si="35"/>
        <v>1</v>
      </c>
      <c r="C501" s="3">
        <v>45312.791666666664</v>
      </c>
      <c r="D501" s="5" t="s">
        <v>1526</v>
      </c>
      <c r="E501" s="5" t="s">
        <v>1524</v>
      </c>
      <c r="F501" t="s">
        <v>1514</v>
      </c>
      <c r="G501" s="5">
        <f t="shared" si="36"/>
        <v>12</v>
      </c>
      <c r="H501" s="5" t="str">
        <f t="shared" si="37"/>
        <v>Winter</v>
      </c>
      <c r="I501" s="5" t="s">
        <v>2029</v>
      </c>
      <c r="J501" s="5">
        <v>840</v>
      </c>
      <c r="K501" s="5">
        <v>3357</v>
      </c>
      <c r="L501" s="5">
        <f t="shared" si="38"/>
        <v>0.33303571428571427</v>
      </c>
      <c r="M501" s="5">
        <f t="shared" si="39"/>
        <v>3080</v>
      </c>
      <c r="N501" s="5">
        <v>277</v>
      </c>
      <c r="O501" s="5">
        <v>8</v>
      </c>
      <c r="P501" s="5" t="str">
        <f>IF(O501&lt;=0, "Invalid - ≤ 0", IF(O501&gt;50, "Invalid - &gt;50", "W Pass"))</f>
        <v>W Pass</v>
      </c>
      <c r="Q501" s="5" t="s">
        <v>2036</v>
      </c>
      <c r="R501" s="5" t="s">
        <v>2038</v>
      </c>
      <c r="S501" s="5" t="s">
        <v>2087</v>
      </c>
      <c r="T501" s="5" t="s">
        <v>2093</v>
      </c>
      <c r="U501" s="5" t="s">
        <v>2096</v>
      </c>
      <c r="V501" s="5">
        <v>0</v>
      </c>
      <c r="W501" s="5" t="str">
        <f>T501&amp;"_"&amp;U501</f>
        <v>East_Internal</v>
      </c>
      <c r="X501" s="5">
        <f>(D501 - E501)*24</f>
        <v>1.9999999998835847</v>
      </c>
      <c r="Y501" s="5">
        <f>IF(D501&lt;=E501, 1, 0)</f>
        <v>0</v>
      </c>
    </row>
    <row r="502" spans="1:25" x14ac:dyDescent="0.35">
      <c r="A502" s="5" t="s">
        <v>515</v>
      </c>
      <c r="B502" s="5">
        <f t="shared" si="35"/>
        <v>1</v>
      </c>
      <c r="C502" s="3">
        <v>45312.833333333336</v>
      </c>
      <c r="D502" s="5" t="s">
        <v>1527</v>
      </c>
      <c r="E502" s="5" t="s">
        <v>1525</v>
      </c>
      <c r="F502" t="s">
        <v>1515</v>
      </c>
      <c r="G502" s="5">
        <f t="shared" si="36"/>
        <v>12</v>
      </c>
      <c r="H502" s="5" t="str">
        <f t="shared" si="37"/>
        <v>Winter</v>
      </c>
      <c r="I502" s="5" t="s">
        <v>2030</v>
      </c>
      <c r="J502" s="5">
        <v>818</v>
      </c>
      <c r="K502" s="5">
        <v>4871</v>
      </c>
      <c r="L502" s="5">
        <f t="shared" si="38"/>
        <v>0.49623064384678078</v>
      </c>
      <c r="M502" s="5">
        <f t="shared" si="39"/>
        <v>4103</v>
      </c>
      <c r="N502" s="5">
        <v>768</v>
      </c>
      <c r="O502" s="5">
        <v>8</v>
      </c>
      <c r="P502" s="5" t="str">
        <f>IF(O502&lt;=0, "Invalid - ≤ 0", IF(O502&gt;50, "Invalid - &gt;50", "W Pass"))</f>
        <v>W Pass</v>
      </c>
      <c r="Q502" s="5" t="s">
        <v>2034</v>
      </c>
      <c r="R502" s="5" t="s">
        <v>2038</v>
      </c>
      <c r="S502" s="5" t="s">
        <v>2069</v>
      </c>
      <c r="T502" s="5" t="s">
        <v>2095</v>
      </c>
      <c r="U502" s="5" t="s">
        <v>2096</v>
      </c>
      <c r="V502" s="5">
        <v>3.8</v>
      </c>
      <c r="W502" s="5" t="str">
        <f>T502&amp;"_"&amp;U502</f>
        <v>North_Internal</v>
      </c>
      <c r="X502" s="5">
        <f>(D502 - E502)*24</f>
        <v>2.0000000000582077</v>
      </c>
      <c r="Y502" s="5">
        <f>IF(D502&lt;=E502, 1, 0)</f>
        <v>0</v>
      </c>
    </row>
    <row r="503" spans="1:25" x14ac:dyDescent="0.35">
      <c r="A503" s="5" t="s">
        <v>516</v>
      </c>
      <c r="B503" s="5">
        <f t="shared" si="35"/>
        <v>1</v>
      </c>
      <c r="C503" s="3">
        <v>45312.875</v>
      </c>
      <c r="D503" s="5" t="s">
        <v>1528</v>
      </c>
      <c r="E503" s="5" t="s">
        <v>1526</v>
      </c>
      <c r="F503" t="s">
        <v>1516</v>
      </c>
      <c r="G503" s="5">
        <f t="shared" si="36"/>
        <v>12</v>
      </c>
      <c r="H503" s="5" t="str">
        <f t="shared" si="37"/>
        <v>Winter</v>
      </c>
      <c r="I503" s="5" t="s">
        <v>2028</v>
      </c>
      <c r="J503" s="5">
        <v>346</v>
      </c>
      <c r="K503" s="5">
        <v>1057</v>
      </c>
      <c r="L503" s="5">
        <f t="shared" si="38"/>
        <v>0.25457610789980734</v>
      </c>
      <c r="M503" s="5">
        <f t="shared" si="39"/>
        <v>387</v>
      </c>
      <c r="N503" s="5">
        <v>670</v>
      </c>
      <c r="O503" s="5">
        <v>9</v>
      </c>
      <c r="P503" s="5" t="str">
        <f>IF(O503&lt;=0, "Invalid - ≤ 0", IF(O503&gt;50, "Invalid - &gt;50", "W Pass"))</f>
        <v>W Pass</v>
      </c>
      <c r="Q503" s="5" t="s">
        <v>2034</v>
      </c>
      <c r="R503" s="5" t="s">
        <v>2039</v>
      </c>
      <c r="S503" s="5" t="s">
        <v>2054</v>
      </c>
      <c r="T503" s="5" t="s">
        <v>2093</v>
      </c>
      <c r="U503" s="5" t="s">
        <v>2097</v>
      </c>
      <c r="V503" s="5">
        <v>4.7</v>
      </c>
      <c r="W503" s="5" t="str">
        <f>T503&amp;"_"&amp;U503</f>
        <v>East_External</v>
      </c>
      <c r="X503" s="5">
        <f>(D503 - E503)*24</f>
        <v>2.0000000000582077</v>
      </c>
      <c r="Y503" s="5">
        <f>IF(D503&lt;=E503, 1, 0)</f>
        <v>0</v>
      </c>
    </row>
    <row r="504" spans="1:25" x14ac:dyDescent="0.35">
      <c r="A504" s="5" t="s">
        <v>517</v>
      </c>
      <c r="B504" s="5">
        <f t="shared" si="35"/>
        <v>1</v>
      </c>
      <c r="C504" s="3">
        <v>45312.916666666664</v>
      </c>
      <c r="D504" s="5" t="s">
        <v>1529</v>
      </c>
      <c r="E504" s="5" t="s">
        <v>1527</v>
      </c>
      <c r="F504" t="s">
        <v>1517</v>
      </c>
      <c r="G504" s="5">
        <f t="shared" si="36"/>
        <v>12</v>
      </c>
      <c r="H504" s="5" t="str">
        <f t="shared" si="37"/>
        <v>Winter</v>
      </c>
      <c r="I504" s="5" t="s">
        <v>2030</v>
      </c>
      <c r="J504" s="5">
        <v>416</v>
      </c>
      <c r="K504" s="5">
        <v>3351</v>
      </c>
      <c r="L504" s="5">
        <f t="shared" si="38"/>
        <v>0.67127403846153844</v>
      </c>
      <c r="M504" s="5">
        <f t="shared" si="39"/>
        <v>3254</v>
      </c>
      <c r="N504" s="5">
        <v>97</v>
      </c>
      <c r="O504" s="5">
        <v>6</v>
      </c>
      <c r="P504" s="5" t="str">
        <f>IF(O504&lt;=0, "Invalid - ≤ 0", IF(O504&gt;50, "Invalid - &gt;50", "W Pass"))</f>
        <v>W Pass</v>
      </c>
      <c r="Q504" s="5" t="s">
        <v>2036</v>
      </c>
      <c r="R504" s="5" t="s">
        <v>2037</v>
      </c>
      <c r="S504" s="5" t="s">
        <v>2060</v>
      </c>
      <c r="T504" s="5" t="s">
        <v>2092</v>
      </c>
      <c r="U504" s="5" t="s">
        <v>2097</v>
      </c>
      <c r="V504" s="5">
        <v>0</v>
      </c>
      <c r="W504" s="5" t="str">
        <f>T504&amp;"_"&amp;U504</f>
        <v>West_External</v>
      </c>
      <c r="X504" s="5">
        <f>(D504 - E504)*24</f>
        <v>1.9999999998835847</v>
      </c>
      <c r="Y504" s="5">
        <f>IF(D504&lt;=E504, 1, 0)</f>
        <v>0</v>
      </c>
    </row>
    <row r="505" spans="1:25" x14ac:dyDescent="0.35">
      <c r="A505" s="5" t="s">
        <v>518</v>
      </c>
      <c r="B505" s="5">
        <f t="shared" si="35"/>
        <v>1</v>
      </c>
      <c r="C505" s="3">
        <v>45312.958333333336</v>
      </c>
      <c r="D505" s="5" t="s">
        <v>1530</v>
      </c>
      <c r="E505" s="5" t="s">
        <v>1528</v>
      </c>
      <c r="F505" t="s">
        <v>1518</v>
      </c>
      <c r="G505" s="5">
        <f t="shared" si="36"/>
        <v>12</v>
      </c>
      <c r="H505" s="5" t="str">
        <f t="shared" si="37"/>
        <v>Winter</v>
      </c>
      <c r="I505" s="5" t="s">
        <v>2032</v>
      </c>
      <c r="J505" s="5">
        <v>443</v>
      </c>
      <c r="K505" s="5">
        <v>4178</v>
      </c>
      <c r="L505" s="5">
        <f t="shared" si="38"/>
        <v>0.78592927012791569</v>
      </c>
      <c r="M505" s="5">
        <f t="shared" si="39"/>
        <v>3529</v>
      </c>
      <c r="N505" s="5">
        <v>649</v>
      </c>
      <c r="O505" s="5">
        <v>16</v>
      </c>
      <c r="P505" s="5" t="str">
        <f>IF(O505&lt;=0, "Invalid - ≤ 0", IF(O505&gt;50, "Invalid - &gt;50", "W Pass"))</f>
        <v>W Pass</v>
      </c>
      <c r="Q505" s="5" t="s">
        <v>2034</v>
      </c>
      <c r="R505" s="5" t="s">
        <v>2039</v>
      </c>
      <c r="S505" s="5" t="s">
        <v>2069</v>
      </c>
      <c r="T505" s="5" t="s">
        <v>2092</v>
      </c>
      <c r="U505" s="5" t="s">
        <v>2097</v>
      </c>
      <c r="V505" s="5">
        <v>4.5</v>
      </c>
      <c r="W505" s="5" t="str">
        <f>T505&amp;"_"&amp;U505</f>
        <v>West_External</v>
      </c>
      <c r="X505" s="5">
        <f>(D505 - E505)*24</f>
        <v>2.0000000000582077</v>
      </c>
      <c r="Y505" s="5">
        <f>IF(D505&lt;=E505, 1, 0)</f>
        <v>0</v>
      </c>
    </row>
    <row r="506" spans="1:25" x14ac:dyDescent="0.35">
      <c r="A506" s="5" t="s">
        <v>519</v>
      </c>
      <c r="B506" s="5">
        <f t="shared" si="35"/>
        <v>1</v>
      </c>
      <c r="C506" s="3">
        <v>45313</v>
      </c>
      <c r="D506" s="5" t="s">
        <v>1531</v>
      </c>
      <c r="E506" s="5" t="s">
        <v>1529</v>
      </c>
      <c r="F506" t="s">
        <v>1519</v>
      </c>
      <c r="G506" s="5">
        <f t="shared" si="36"/>
        <v>12</v>
      </c>
      <c r="H506" s="5" t="str">
        <f t="shared" si="37"/>
        <v>Winter</v>
      </c>
      <c r="I506" s="5" t="s">
        <v>2027</v>
      </c>
      <c r="J506" s="5">
        <v>51</v>
      </c>
      <c r="K506" s="5">
        <v>1991</v>
      </c>
      <c r="L506" s="5">
        <f t="shared" si="38"/>
        <v>3.2532679738562091</v>
      </c>
      <c r="M506" s="5">
        <f t="shared" si="39"/>
        <v>1610</v>
      </c>
      <c r="N506" s="5">
        <v>381</v>
      </c>
      <c r="O506" s="5">
        <v>2</v>
      </c>
      <c r="P506" s="5" t="str">
        <f>IF(O506&lt;=0, "Invalid - ≤ 0", IF(O506&gt;50, "Invalid - &gt;50", "W Pass"))</f>
        <v>W Pass</v>
      </c>
      <c r="Q506" s="5" t="s">
        <v>2034</v>
      </c>
      <c r="R506" s="5" t="s">
        <v>2040</v>
      </c>
      <c r="S506" s="5" t="s">
        <v>2067</v>
      </c>
      <c r="T506" s="5" t="s">
        <v>2093</v>
      </c>
      <c r="U506" s="5" t="s">
        <v>2096</v>
      </c>
      <c r="V506" s="5">
        <v>3.8</v>
      </c>
      <c r="W506" s="5" t="str">
        <f>T506&amp;"_"&amp;U506</f>
        <v>East_Internal</v>
      </c>
      <c r="X506" s="5">
        <f>(D506 - E506)*24</f>
        <v>2.0000000000582077</v>
      </c>
      <c r="Y506" s="5">
        <f>IF(D506&lt;=E506, 1, 0)</f>
        <v>0</v>
      </c>
    </row>
    <row r="507" spans="1:25" x14ac:dyDescent="0.35">
      <c r="A507" s="5" t="s">
        <v>520</v>
      </c>
      <c r="B507" s="5">
        <f t="shared" si="35"/>
        <v>1</v>
      </c>
      <c r="C507" s="3">
        <v>45313.041666666664</v>
      </c>
      <c r="D507" s="5" t="s">
        <v>1532</v>
      </c>
      <c r="E507" s="5" t="s">
        <v>1530</v>
      </c>
      <c r="F507" t="s">
        <v>1520</v>
      </c>
      <c r="G507" s="5">
        <f t="shared" si="36"/>
        <v>12</v>
      </c>
      <c r="H507" s="5" t="str">
        <f t="shared" si="37"/>
        <v>Winter</v>
      </c>
      <c r="I507" s="5" t="s">
        <v>2029</v>
      </c>
      <c r="J507" s="5">
        <v>155</v>
      </c>
      <c r="K507" s="5">
        <v>4287</v>
      </c>
      <c r="L507" s="5">
        <f t="shared" si="38"/>
        <v>2.3048387096774192</v>
      </c>
      <c r="M507" s="5">
        <f t="shared" si="39"/>
        <v>3778</v>
      </c>
      <c r="N507" s="5">
        <v>509</v>
      </c>
      <c r="O507" s="5">
        <v>23</v>
      </c>
      <c r="P507" s="5" t="str">
        <f>IF(O507&lt;=0, "Invalid - ≤ 0", IF(O507&gt;50, "Invalid - &gt;50", "W Pass"))</f>
        <v>W Pass</v>
      </c>
      <c r="Q507" s="5" t="s">
        <v>2033</v>
      </c>
      <c r="R507" s="5" t="s">
        <v>2038</v>
      </c>
      <c r="S507" s="5" t="s">
        <v>2073</v>
      </c>
      <c r="T507" s="5" t="s">
        <v>2091</v>
      </c>
      <c r="U507" s="5" t="s">
        <v>2096</v>
      </c>
      <c r="V507" s="5">
        <v>0</v>
      </c>
      <c r="W507" s="5" t="str">
        <f>T507&amp;"_"&amp;U507</f>
        <v>South_Internal</v>
      </c>
      <c r="X507" s="5">
        <f>(D507 - E507)*24</f>
        <v>1.9999999998835847</v>
      </c>
      <c r="Y507" s="5">
        <f>IF(D507&lt;=E507, 1, 0)</f>
        <v>0</v>
      </c>
    </row>
    <row r="508" spans="1:25" x14ac:dyDescent="0.35">
      <c r="A508" s="5" t="s">
        <v>521</v>
      </c>
      <c r="B508" s="5">
        <f t="shared" si="35"/>
        <v>1</v>
      </c>
      <c r="C508" s="3">
        <v>45313.083333333336</v>
      </c>
      <c r="D508" s="5" t="s">
        <v>1533</v>
      </c>
      <c r="E508" s="5" t="s">
        <v>1531</v>
      </c>
      <c r="F508" t="s">
        <v>1521</v>
      </c>
      <c r="G508" s="5">
        <f t="shared" si="36"/>
        <v>12</v>
      </c>
      <c r="H508" s="5" t="str">
        <f t="shared" si="37"/>
        <v>Winter</v>
      </c>
      <c r="I508" s="5" t="s">
        <v>2029</v>
      </c>
      <c r="J508" s="5">
        <v>930</v>
      </c>
      <c r="K508" s="5">
        <v>3082</v>
      </c>
      <c r="L508" s="5">
        <f t="shared" si="38"/>
        <v>0.27616487455197131</v>
      </c>
      <c r="M508" s="5">
        <f t="shared" si="39"/>
        <v>2825</v>
      </c>
      <c r="N508" s="5">
        <v>257</v>
      </c>
      <c r="O508" s="5">
        <v>28</v>
      </c>
      <c r="P508" s="5" t="str">
        <f>IF(O508&lt;=0, "Invalid - ≤ 0", IF(O508&gt;50, "Invalid - &gt;50", "W Pass"))</f>
        <v>W Pass</v>
      </c>
      <c r="Q508" s="5" t="s">
        <v>2034</v>
      </c>
      <c r="R508" s="5" t="s">
        <v>2039</v>
      </c>
      <c r="S508" s="5" t="s">
        <v>2077</v>
      </c>
      <c r="T508" s="5" t="s">
        <v>2093</v>
      </c>
      <c r="U508" s="5" t="s">
        <v>2096</v>
      </c>
      <c r="V508" s="5">
        <v>4.7</v>
      </c>
      <c r="W508" s="5" t="str">
        <f>T508&amp;"_"&amp;U508</f>
        <v>East_Internal</v>
      </c>
      <c r="X508" s="5">
        <f>(D508 - E508)*24</f>
        <v>2.0000000000582077</v>
      </c>
      <c r="Y508" s="5">
        <f>IF(D508&lt;=E508, 1, 0)</f>
        <v>0</v>
      </c>
    </row>
    <row r="509" spans="1:25" x14ac:dyDescent="0.35">
      <c r="A509" s="5" t="s">
        <v>522</v>
      </c>
      <c r="B509" s="5">
        <f t="shared" si="35"/>
        <v>1</v>
      </c>
      <c r="C509" s="3">
        <v>45313.125</v>
      </c>
      <c r="D509" s="5" t="s">
        <v>1534</v>
      </c>
      <c r="E509" s="5" t="s">
        <v>1532</v>
      </c>
      <c r="F509" t="s">
        <v>1522</v>
      </c>
      <c r="G509" s="5">
        <f t="shared" si="36"/>
        <v>12</v>
      </c>
      <c r="H509" s="5" t="str">
        <f t="shared" si="37"/>
        <v>Winter</v>
      </c>
      <c r="I509" s="5" t="s">
        <v>2029</v>
      </c>
      <c r="J509" s="5">
        <v>620</v>
      </c>
      <c r="K509" s="5">
        <v>953</v>
      </c>
      <c r="L509" s="5">
        <f t="shared" si="38"/>
        <v>0.12809139784946236</v>
      </c>
      <c r="M509" s="5">
        <f t="shared" si="39"/>
        <v>702</v>
      </c>
      <c r="N509" s="5">
        <v>251</v>
      </c>
      <c r="O509" s="5">
        <v>11</v>
      </c>
      <c r="P509" s="5" t="str">
        <f>IF(O509&lt;=0, "Invalid - ≤ 0", IF(O509&gt;50, "Invalid - &gt;50", "W Pass"))</f>
        <v>W Pass</v>
      </c>
      <c r="Q509" s="5" t="s">
        <v>2033</v>
      </c>
      <c r="R509" s="5" t="s">
        <v>2038</v>
      </c>
      <c r="S509" s="5" t="s">
        <v>2059</v>
      </c>
      <c r="T509" s="5" t="s">
        <v>2095</v>
      </c>
      <c r="U509" s="5" t="s">
        <v>2097</v>
      </c>
      <c r="V509" s="5">
        <v>0</v>
      </c>
      <c r="W509" s="5" t="str">
        <f>T509&amp;"_"&amp;U509</f>
        <v>North_External</v>
      </c>
      <c r="X509" s="5">
        <f>(D509 - E509)*24</f>
        <v>2.0000000000582077</v>
      </c>
      <c r="Y509" s="5">
        <f>IF(D509&lt;=E509, 1, 0)</f>
        <v>0</v>
      </c>
    </row>
    <row r="510" spans="1:25" x14ac:dyDescent="0.35">
      <c r="A510" s="5" t="s">
        <v>523</v>
      </c>
      <c r="B510" s="5">
        <f t="shared" si="35"/>
        <v>1</v>
      </c>
      <c r="C510" s="3">
        <v>45313.166666666664</v>
      </c>
      <c r="D510" s="5" t="s">
        <v>1535</v>
      </c>
      <c r="E510" s="5" t="s">
        <v>1533</v>
      </c>
      <c r="F510" t="s">
        <v>1523</v>
      </c>
      <c r="G510" s="5">
        <f t="shared" si="36"/>
        <v>12</v>
      </c>
      <c r="H510" s="5" t="str">
        <f t="shared" si="37"/>
        <v>Winter</v>
      </c>
      <c r="I510" s="5" t="s">
        <v>2027</v>
      </c>
      <c r="J510" s="5">
        <v>723</v>
      </c>
      <c r="K510" s="5">
        <v>3169</v>
      </c>
      <c r="L510" s="5">
        <f t="shared" si="38"/>
        <v>0.36526048870447209</v>
      </c>
      <c r="M510" s="5">
        <f t="shared" si="39"/>
        <v>2936</v>
      </c>
      <c r="N510" s="5">
        <v>233</v>
      </c>
      <c r="O510" s="5">
        <v>6</v>
      </c>
      <c r="P510" s="5" t="str">
        <f>IF(O510&lt;=0, "Invalid - ≤ 0", IF(O510&gt;50, "Invalid - &gt;50", "W Pass"))</f>
        <v>W Pass</v>
      </c>
      <c r="Q510" s="5" t="s">
        <v>2035</v>
      </c>
      <c r="R510" s="5" t="s">
        <v>2037</v>
      </c>
      <c r="S510" s="5" t="s">
        <v>2068</v>
      </c>
      <c r="T510" s="5" t="s">
        <v>2091</v>
      </c>
      <c r="U510" s="5" t="s">
        <v>2097</v>
      </c>
      <c r="V510" s="5">
        <v>0</v>
      </c>
      <c r="W510" s="5" t="str">
        <f>T510&amp;"_"&amp;U510</f>
        <v>South_External</v>
      </c>
      <c r="X510" s="5">
        <f>(D510 - E510)*24</f>
        <v>1.9999999998835847</v>
      </c>
      <c r="Y510" s="5">
        <f>IF(D510&lt;=E510, 1, 0)</f>
        <v>0</v>
      </c>
    </row>
    <row r="511" spans="1:25" x14ac:dyDescent="0.35">
      <c r="A511" s="5" t="s">
        <v>524</v>
      </c>
      <c r="B511" s="5">
        <f t="shared" si="35"/>
        <v>1</v>
      </c>
      <c r="C511" s="3">
        <v>45313.208333333336</v>
      </c>
      <c r="D511" s="5" t="s">
        <v>1536</v>
      </c>
      <c r="E511" s="5" t="s">
        <v>1534</v>
      </c>
      <c r="F511" t="s">
        <v>1524</v>
      </c>
      <c r="G511" s="5">
        <f t="shared" si="36"/>
        <v>12</v>
      </c>
      <c r="H511" s="5" t="str">
        <f t="shared" si="37"/>
        <v>Winter</v>
      </c>
      <c r="I511" s="5" t="s">
        <v>2030</v>
      </c>
      <c r="J511" s="5">
        <v>888</v>
      </c>
      <c r="K511" s="5">
        <v>1431</v>
      </c>
      <c r="L511" s="5">
        <f t="shared" si="38"/>
        <v>0.13429054054054054</v>
      </c>
      <c r="M511" s="5">
        <f t="shared" si="39"/>
        <v>1366</v>
      </c>
      <c r="N511" s="5">
        <v>65</v>
      </c>
      <c r="O511" s="5">
        <v>26</v>
      </c>
      <c r="P511" s="5" t="str">
        <f>IF(O511&lt;=0, "Invalid - ≤ 0", IF(O511&gt;50, "Invalid - &gt;50", "W Pass"))</f>
        <v>W Pass</v>
      </c>
      <c r="Q511" s="5" t="s">
        <v>2033</v>
      </c>
      <c r="R511" s="5" t="s">
        <v>2038</v>
      </c>
      <c r="S511" s="5" t="s">
        <v>2076</v>
      </c>
      <c r="T511" s="5" t="s">
        <v>2094</v>
      </c>
      <c r="U511" s="5" t="s">
        <v>2096</v>
      </c>
      <c r="V511" s="5">
        <v>0</v>
      </c>
      <c r="W511" s="5" t="str">
        <f>T511&amp;"_"&amp;U511</f>
        <v>Central_Internal</v>
      </c>
      <c r="X511" s="5">
        <f>(D511 - E511)*24</f>
        <v>2.0000000000582077</v>
      </c>
      <c r="Y511" s="5">
        <f>IF(D511&lt;=E511, 1, 0)</f>
        <v>0</v>
      </c>
    </row>
    <row r="512" spans="1:25" x14ac:dyDescent="0.35">
      <c r="A512" s="5" t="s">
        <v>525</v>
      </c>
      <c r="B512" s="5">
        <f t="shared" si="35"/>
        <v>1</v>
      </c>
      <c r="C512" s="3">
        <v>45313.25</v>
      </c>
      <c r="D512" s="5" t="s">
        <v>1537</v>
      </c>
      <c r="E512" s="5" t="s">
        <v>1535</v>
      </c>
      <c r="F512" t="s">
        <v>1525</v>
      </c>
      <c r="G512" s="5">
        <f t="shared" si="36"/>
        <v>12</v>
      </c>
      <c r="H512" s="5" t="str">
        <f t="shared" si="37"/>
        <v>Winter</v>
      </c>
      <c r="I512" s="5" t="s">
        <v>2030</v>
      </c>
      <c r="J512" s="5">
        <v>971</v>
      </c>
      <c r="K512" s="5">
        <v>1950</v>
      </c>
      <c r="L512" s="5">
        <f t="shared" si="38"/>
        <v>0.16735324407826982</v>
      </c>
      <c r="M512" s="5">
        <f t="shared" si="39"/>
        <v>1262</v>
      </c>
      <c r="N512" s="5">
        <v>688</v>
      </c>
      <c r="O512" s="5">
        <v>17</v>
      </c>
      <c r="P512" s="5" t="str">
        <f>IF(O512&lt;=0, "Invalid - ≤ 0", IF(O512&gt;50, "Invalid - &gt;50", "W Pass"))</f>
        <v>W Pass</v>
      </c>
      <c r="Q512" s="5" t="s">
        <v>2036</v>
      </c>
      <c r="R512" s="5" t="s">
        <v>2039</v>
      </c>
      <c r="S512" s="5" t="s">
        <v>2080</v>
      </c>
      <c r="T512" s="5" t="s">
        <v>2092</v>
      </c>
      <c r="U512" s="5" t="s">
        <v>2096</v>
      </c>
      <c r="V512" s="5">
        <v>4</v>
      </c>
      <c r="W512" s="5" t="str">
        <f>T512&amp;"_"&amp;U512</f>
        <v>West_Internal</v>
      </c>
      <c r="X512" s="5">
        <f>(D512 - E512)*24</f>
        <v>2.0000000000582077</v>
      </c>
      <c r="Y512" s="5">
        <f>IF(D512&lt;=E512, 1, 0)</f>
        <v>0</v>
      </c>
    </row>
    <row r="513" spans="1:25" x14ac:dyDescent="0.35">
      <c r="A513" s="5" t="s">
        <v>526</v>
      </c>
      <c r="B513" s="5">
        <f t="shared" si="35"/>
        <v>1</v>
      </c>
      <c r="C513" s="3">
        <v>45313.291666666664</v>
      </c>
      <c r="D513" s="5" t="s">
        <v>1538</v>
      </c>
      <c r="E513" s="5" t="s">
        <v>1536</v>
      </c>
      <c r="F513" t="s">
        <v>1526</v>
      </c>
      <c r="G513" s="5">
        <f t="shared" si="36"/>
        <v>12</v>
      </c>
      <c r="H513" s="5" t="str">
        <f t="shared" si="37"/>
        <v>Winter</v>
      </c>
      <c r="I513" s="5" t="s">
        <v>2030</v>
      </c>
      <c r="J513" s="5">
        <v>407</v>
      </c>
      <c r="K513" s="5">
        <v>753</v>
      </c>
      <c r="L513" s="5">
        <f t="shared" si="38"/>
        <v>0.15417690417690419</v>
      </c>
      <c r="M513" s="5">
        <f t="shared" si="39"/>
        <v>667</v>
      </c>
      <c r="N513" s="5">
        <v>86</v>
      </c>
      <c r="O513" s="5">
        <v>3</v>
      </c>
      <c r="P513" s="5" t="str">
        <f>IF(O513&lt;=0, "Invalid - ≤ 0", IF(O513&gt;50, "Invalid - &gt;50", "W Pass"))</f>
        <v>W Pass</v>
      </c>
      <c r="Q513" s="5" t="s">
        <v>2034</v>
      </c>
      <c r="R513" s="5" t="s">
        <v>2037</v>
      </c>
      <c r="S513" s="5" t="s">
        <v>2059</v>
      </c>
      <c r="T513" s="5" t="s">
        <v>2094</v>
      </c>
      <c r="U513" s="5" t="s">
        <v>2097</v>
      </c>
      <c r="V513" s="5">
        <v>0</v>
      </c>
      <c r="W513" s="5" t="str">
        <f>T513&amp;"_"&amp;U513</f>
        <v>Central_External</v>
      </c>
      <c r="X513" s="5">
        <f>(D513 - E513)*24</f>
        <v>1.9999999998835847</v>
      </c>
      <c r="Y513" s="5">
        <f>IF(D513&lt;=E513, 1, 0)</f>
        <v>0</v>
      </c>
    </row>
    <row r="514" spans="1:25" x14ac:dyDescent="0.35">
      <c r="A514" s="5" t="s">
        <v>527</v>
      </c>
      <c r="B514" s="5">
        <f t="shared" si="35"/>
        <v>1</v>
      </c>
      <c r="C514" s="3">
        <v>45313.333333333336</v>
      </c>
      <c r="D514" s="5" t="s">
        <v>1539</v>
      </c>
      <c r="E514" s="5" t="s">
        <v>1537</v>
      </c>
      <c r="F514" t="s">
        <v>1527</v>
      </c>
      <c r="G514" s="5">
        <f t="shared" si="36"/>
        <v>12</v>
      </c>
      <c r="H514" s="5" t="str">
        <f t="shared" si="37"/>
        <v>Winter</v>
      </c>
      <c r="I514" s="5" t="s">
        <v>2028</v>
      </c>
      <c r="J514" s="5">
        <v>714</v>
      </c>
      <c r="K514" s="5">
        <v>1385</v>
      </c>
      <c r="L514" s="5">
        <f t="shared" si="38"/>
        <v>0.16164799253034548</v>
      </c>
      <c r="M514" s="5">
        <f t="shared" si="39"/>
        <v>1123</v>
      </c>
      <c r="N514" s="5">
        <v>262</v>
      </c>
      <c r="O514" s="5">
        <v>27</v>
      </c>
      <c r="P514" s="5" t="str">
        <f>IF(O514&lt;=0, "Invalid - ≤ 0", IF(O514&gt;50, "Invalid - &gt;50", "W Pass"))</f>
        <v>W Pass</v>
      </c>
      <c r="Q514" s="5" t="s">
        <v>2036</v>
      </c>
      <c r="R514" s="5" t="s">
        <v>2039</v>
      </c>
      <c r="S514" s="5" t="s">
        <v>2080</v>
      </c>
      <c r="T514" s="5" t="s">
        <v>2093</v>
      </c>
      <c r="U514" s="5" t="s">
        <v>2096</v>
      </c>
      <c r="V514" s="5">
        <v>4.5</v>
      </c>
      <c r="W514" s="5" t="str">
        <f>T514&amp;"_"&amp;U514</f>
        <v>East_Internal</v>
      </c>
      <c r="X514" s="5">
        <f>(D514 - E514)*24</f>
        <v>2.0000000000582077</v>
      </c>
      <c r="Y514" s="5">
        <f>IF(D514&lt;=E514, 1, 0)</f>
        <v>0</v>
      </c>
    </row>
    <row r="515" spans="1:25" x14ac:dyDescent="0.35">
      <c r="A515" s="5" t="s">
        <v>528</v>
      </c>
      <c r="B515" s="5">
        <f t="shared" ref="B515:B578" si="40">COUNTIF(A:A,A515)</f>
        <v>1</v>
      </c>
      <c r="C515" s="3">
        <v>45313.375</v>
      </c>
      <c r="D515" s="5" t="s">
        <v>1540</v>
      </c>
      <c r="E515" s="5" t="s">
        <v>1538</v>
      </c>
      <c r="F515" t="s">
        <v>1528</v>
      </c>
      <c r="G515" s="5">
        <f t="shared" ref="G515:G578" si="41">(D515 - F515) * 24</f>
        <v>12</v>
      </c>
      <c r="H515" s="5" t="str">
        <f t="shared" ref="H515:H578" si="42">IF(OR(MONTH(C515)=12, MONTH(C515)&lt;=2), "Winter", IF(AND(MONTH(C515)&gt;=7, MONTH(C515)&lt;=9), "Monsoon", "Other"))</f>
        <v>Winter</v>
      </c>
      <c r="I515" s="5" t="s">
        <v>2029</v>
      </c>
      <c r="J515" s="5">
        <v>331</v>
      </c>
      <c r="K515" s="5">
        <v>3136</v>
      </c>
      <c r="L515" s="5">
        <f t="shared" ref="L515:L578" si="43">K515 / (J515 * G515)</f>
        <v>0.78952668680765359</v>
      </c>
      <c r="M515" s="5">
        <f t="shared" ref="M515:M578" si="44">(K515 - N515)</f>
        <v>2808</v>
      </c>
      <c r="N515" s="5">
        <v>328</v>
      </c>
      <c r="O515" s="5">
        <v>19</v>
      </c>
      <c r="P515" s="5" t="str">
        <f>IF(O515&lt;=0, "Invalid - ≤ 0", IF(O515&gt;50, "Invalid - &gt;50", "W Pass"))</f>
        <v>W Pass</v>
      </c>
      <c r="Q515" s="5" t="s">
        <v>2034</v>
      </c>
      <c r="R515" s="5" t="s">
        <v>2039</v>
      </c>
      <c r="S515" s="5" t="s">
        <v>2059</v>
      </c>
      <c r="T515" s="5" t="s">
        <v>2092</v>
      </c>
      <c r="U515" s="5" t="s">
        <v>2096</v>
      </c>
      <c r="V515" s="5">
        <v>4.5</v>
      </c>
      <c r="W515" s="5" t="str">
        <f>T515&amp;"_"&amp;U515</f>
        <v>West_Internal</v>
      </c>
      <c r="X515" s="5">
        <f>(D515 - E515)*24</f>
        <v>2.0000000000582077</v>
      </c>
      <c r="Y515" s="5">
        <f>IF(D515&lt;=E515, 1, 0)</f>
        <v>0</v>
      </c>
    </row>
    <row r="516" spans="1:25" x14ac:dyDescent="0.35">
      <c r="A516" s="5" t="s">
        <v>529</v>
      </c>
      <c r="B516" s="5">
        <f t="shared" si="40"/>
        <v>1</v>
      </c>
      <c r="C516" s="3">
        <v>45313.416666666664</v>
      </c>
      <c r="D516" s="5" t="s">
        <v>1541</v>
      </c>
      <c r="E516" s="5" t="s">
        <v>1539</v>
      </c>
      <c r="F516" t="s">
        <v>1529</v>
      </c>
      <c r="G516" s="5">
        <f t="shared" si="41"/>
        <v>12</v>
      </c>
      <c r="H516" s="5" t="str">
        <f t="shared" si="42"/>
        <v>Winter</v>
      </c>
      <c r="I516" s="5" t="s">
        <v>2032</v>
      </c>
      <c r="J516" s="5">
        <v>574</v>
      </c>
      <c r="K516" s="5">
        <v>4494</v>
      </c>
      <c r="L516" s="5">
        <f t="shared" si="43"/>
        <v>0.65243902439024393</v>
      </c>
      <c r="M516" s="5">
        <f t="shared" si="44"/>
        <v>4078</v>
      </c>
      <c r="N516" s="5">
        <v>416</v>
      </c>
      <c r="O516" s="5">
        <v>17</v>
      </c>
      <c r="P516" s="5" t="str">
        <f>IF(O516&lt;=0, "Invalid - ≤ 0", IF(O516&gt;50, "Invalid - &gt;50", "W Pass"))</f>
        <v>W Pass</v>
      </c>
      <c r="Q516" s="5" t="s">
        <v>2034</v>
      </c>
      <c r="R516" s="5" t="s">
        <v>2038</v>
      </c>
      <c r="S516" s="5" t="s">
        <v>2080</v>
      </c>
      <c r="T516" s="5" t="s">
        <v>2091</v>
      </c>
      <c r="U516" s="5" t="s">
        <v>2097</v>
      </c>
      <c r="V516" s="5">
        <v>4.2</v>
      </c>
      <c r="W516" s="5" t="str">
        <f>T516&amp;"_"&amp;U516</f>
        <v>South_External</v>
      </c>
      <c r="X516" s="5">
        <f>(D516 - E516)*24</f>
        <v>1.9999999998835847</v>
      </c>
      <c r="Y516" s="5">
        <f>IF(D516&lt;=E516, 1, 0)</f>
        <v>0</v>
      </c>
    </row>
    <row r="517" spans="1:25" x14ac:dyDescent="0.35">
      <c r="A517" s="5" t="s">
        <v>530</v>
      </c>
      <c r="B517" s="5">
        <f t="shared" si="40"/>
        <v>1</v>
      </c>
      <c r="C517" s="3">
        <v>45313.458333333336</v>
      </c>
      <c r="D517" s="5" t="s">
        <v>1542</v>
      </c>
      <c r="E517" s="5" t="s">
        <v>1540</v>
      </c>
      <c r="F517" t="s">
        <v>1530</v>
      </c>
      <c r="G517" s="5">
        <f t="shared" si="41"/>
        <v>12</v>
      </c>
      <c r="H517" s="5" t="str">
        <f t="shared" si="42"/>
        <v>Winter</v>
      </c>
      <c r="I517" s="5" t="s">
        <v>2031</v>
      </c>
      <c r="J517" s="5">
        <v>451</v>
      </c>
      <c r="K517" s="5">
        <v>955</v>
      </c>
      <c r="L517" s="5">
        <f t="shared" si="43"/>
        <v>0.17645971914264597</v>
      </c>
      <c r="M517" s="5">
        <f t="shared" si="44"/>
        <v>247</v>
      </c>
      <c r="N517" s="5">
        <v>708</v>
      </c>
      <c r="O517" s="5">
        <v>28</v>
      </c>
      <c r="P517" s="5" t="str">
        <f>IF(O517&lt;=0, "Invalid - ≤ 0", IF(O517&gt;50, "Invalid - &gt;50", "W Pass"))</f>
        <v>W Pass</v>
      </c>
      <c r="Q517" s="5" t="s">
        <v>2033</v>
      </c>
      <c r="R517" s="5" t="s">
        <v>2040</v>
      </c>
      <c r="S517" s="5" t="s">
        <v>2086</v>
      </c>
      <c r="T517" s="5" t="s">
        <v>2094</v>
      </c>
      <c r="U517" s="5" t="s">
        <v>2097</v>
      </c>
      <c r="V517" s="5">
        <v>4.5</v>
      </c>
      <c r="W517" s="5" t="str">
        <f>T517&amp;"_"&amp;U517</f>
        <v>Central_External</v>
      </c>
      <c r="X517" s="5">
        <f>(D517 - E517)*24</f>
        <v>2.0000000000582077</v>
      </c>
      <c r="Y517" s="5">
        <f>IF(D517&lt;=E517, 1, 0)</f>
        <v>0</v>
      </c>
    </row>
    <row r="518" spans="1:25" x14ac:dyDescent="0.35">
      <c r="A518" s="5" t="s">
        <v>531</v>
      </c>
      <c r="B518" s="5">
        <f t="shared" si="40"/>
        <v>1</v>
      </c>
      <c r="C518" s="3">
        <v>45313.5</v>
      </c>
      <c r="D518" s="5" t="s">
        <v>1543</v>
      </c>
      <c r="E518" s="5" t="s">
        <v>1541</v>
      </c>
      <c r="F518" t="s">
        <v>1531</v>
      </c>
      <c r="G518" s="5">
        <f t="shared" si="41"/>
        <v>12</v>
      </c>
      <c r="H518" s="5" t="str">
        <f t="shared" si="42"/>
        <v>Winter</v>
      </c>
      <c r="I518" s="5" t="s">
        <v>2031</v>
      </c>
      <c r="J518" s="5">
        <v>752</v>
      </c>
      <c r="K518" s="5">
        <v>1040</v>
      </c>
      <c r="L518" s="5">
        <f t="shared" si="43"/>
        <v>0.11524822695035461</v>
      </c>
      <c r="M518" s="5">
        <f t="shared" si="44"/>
        <v>551</v>
      </c>
      <c r="N518" s="5">
        <v>489</v>
      </c>
      <c r="O518" s="5">
        <v>21</v>
      </c>
      <c r="P518" s="5" t="str">
        <f>IF(O518&lt;=0, "Invalid - ≤ 0", IF(O518&gt;50, "Invalid - &gt;50", "W Pass"))</f>
        <v>W Pass</v>
      </c>
      <c r="Q518" s="5" t="s">
        <v>2035</v>
      </c>
      <c r="R518" s="5" t="s">
        <v>2039</v>
      </c>
      <c r="S518" s="5" t="s">
        <v>2081</v>
      </c>
      <c r="T518" s="5" t="s">
        <v>2094</v>
      </c>
      <c r="U518" s="5" t="s">
        <v>2097</v>
      </c>
      <c r="V518" s="5">
        <v>4.7</v>
      </c>
      <c r="W518" s="5" t="str">
        <f>T518&amp;"_"&amp;U518</f>
        <v>Central_External</v>
      </c>
      <c r="X518" s="5">
        <f>(D518 - E518)*24</f>
        <v>2.0000000000582077</v>
      </c>
      <c r="Y518" s="5">
        <f>IF(D518&lt;=E518, 1, 0)</f>
        <v>0</v>
      </c>
    </row>
    <row r="519" spans="1:25" x14ac:dyDescent="0.35">
      <c r="A519" s="5" t="s">
        <v>532</v>
      </c>
      <c r="B519" s="5">
        <f t="shared" si="40"/>
        <v>1</v>
      </c>
      <c r="C519" s="3">
        <v>45313.541666666664</v>
      </c>
      <c r="D519" s="5" t="s">
        <v>1544</v>
      </c>
      <c r="E519" s="5" t="s">
        <v>1542</v>
      </c>
      <c r="F519" t="s">
        <v>1532</v>
      </c>
      <c r="G519" s="5">
        <f t="shared" si="41"/>
        <v>12</v>
      </c>
      <c r="H519" s="5" t="str">
        <f t="shared" si="42"/>
        <v>Winter</v>
      </c>
      <c r="I519" s="5" t="s">
        <v>2030</v>
      </c>
      <c r="J519" s="5">
        <v>974</v>
      </c>
      <c r="K519" s="5">
        <v>2919</v>
      </c>
      <c r="L519" s="5">
        <f t="shared" si="43"/>
        <v>0.24974332648870637</v>
      </c>
      <c r="M519" s="5">
        <f t="shared" si="44"/>
        <v>2665</v>
      </c>
      <c r="N519" s="5">
        <v>254</v>
      </c>
      <c r="O519" s="5">
        <v>26</v>
      </c>
      <c r="P519" s="5" t="str">
        <f>IF(O519&lt;=0, "Invalid - ≤ 0", IF(O519&gt;50, "Invalid - &gt;50", "W Pass"))</f>
        <v>W Pass</v>
      </c>
      <c r="Q519" s="5" t="s">
        <v>2036</v>
      </c>
      <c r="R519" s="5" t="s">
        <v>2040</v>
      </c>
      <c r="S519" s="5" t="s">
        <v>2067</v>
      </c>
      <c r="T519" s="5" t="s">
        <v>2095</v>
      </c>
      <c r="U519" s="5" t="s">
        <v>2096</v>
      </c>
      <c r="V519" s="5">
        <v>4.2</v>
      </c>
      <c r="W519" s="5" t="str">
        <f>T519&amp;"_"&amp;U519</f>
        <v>North_Internal</v>
      </c>
      <c r="X519" s="5">
        <f>(D519 - E519)*24</f>
        <v>1.9999999998835847</v>
      </c>
      <c r="Y519" s="5">
        <f>IF(D519&lt;=E519, 1, 0)</f>
        <v>0</v>
      </c>
    </row>
    <row r="520" spans="1:25" x14ac:dyDescent="0.35">
      <c r="A520" s="5" t="s">
        <v>533</v>
      </c>
      <c r="B520" s="5">
        <f t="shared" si="40"/>
        <v>1</v>
      </c>
      <c r="C520" s="3">
        <v>45313.583333333336</v>
      </c>
      <c r="D520" s="5" t="s">
        <v>1545</v>
      </c>
      <c r="E520" s="5" t="s">
        <v>1543</v>
      </c>
      <c r="F520" t="s">
        <v>1533</v>
      </c>
      <c r="G520" s="5">
        <f t="shared" si="41"/>
        <v>12</v>
      </c>
      <c r="H520" s="5" t="str">
        <f t="shared" si="42"/>
        <v>Winter</v>
      </c>
      <c r="I520" s="5" t="s">
        <v>2030</v>
      </c>
      <c r="J520" s="5">
        <v>371</v>
      </c>
      <c r="K520" s="5">
        <v>2403</v>
      </c>
      <c r="L520" s="5">
        <f t="shared" si="43"/>
        <v>0.53975741239892183</v>
      </c>
      <c r="M520" s="5">
        <f t="shared" si="44"/>
        <v>1654</v>
      </c>
      <c r="N520" s="5">
        <v>749</v>
      </c>
      <c r="O520" s="5">
        <v>2</v>
      </c>
      <c r="P520" s="5" t="str">
        <f>IF(O520&lt;=0, "Invalid - ≤ 0", IF(O520&gt;50, "Invalid - &gt;50", "W Pass"))</f>
        <v>W Pass</v>
      </c>
      <c r="Q520" s="5" t="s">
        <v>2033</v>
      </c>
      <c r="R520" s="5" t="s">
        <v>2040</v>
      </c>
      <c r="S520" s="5" t="s">
        <v>2073</v>
      </c>
      <c r="T520" s="5" t="s">
        <v>2093</v>
      </c>
      <c r="U520" s="5" t="s">
        <v>2097</v>
      </c>
      <c r="V520" s="5">
        <v>4.2</v>
      </c>
      <c r="W520" s="5" t="str">
        <f>T520&amp;"_"&amp;U520</f>
        <v>East_External</v>
      </c>
      <c r="X520" s="5">
        <f>(D520 - E520)*24</f>
        <v>2.0000000000582077</v>
      </c>
      <c r="Y520" s="5">
        <f>IF(D520&lt;=E520, 1, 0)</f>
        <v>0</v>
      </c>
    </row>
    <row r="521" spans="1:25" x14ac:dyDescent="0.35">
      <c r="A521" s="5" t="s">
        <v>534</v>
      </c>
      <c r="B521" s="5">
        <f t="shared" si="40"/>
        <v>1</v>
      </c>
      <c r="C521" s="3">
        <v>45313.625</v>
      </c>
      <c r="D521" s="5" t="s">
        <v>1546</v>
      </c>
      <c r="E521" s="5" t="s">
        <v>1544</v>
      </c>
      <c r="F521" t="s">
        <v>1534</v>
      </c>
      <c r="G521" s="5">
        <f t="shared" si="41"/>
        <v>12</v>
      </c>
      <c r="H521" s="5" t="str">
        <f t="shared" si="42"/>
        <v>Winter</v>
      </c>
      <c r="I521" s="5" t="s">
        <v>2030</v>
      </c>
      <c r="J521" s="5">
        <v>237</v>
      </c>
      <c r="K521" s="5">
        <v>2774</v>
      </c>
      <c r="L521" s="5">
        <f t="shared" si="43"/>
        <v>0.97538677918424754</v>
      </c>
      <c r="M521" s="5">
        <f t="shared" si="44"/>
        <v>2133</v>
      </c>
      <c r="N521" s="5">
        <v>641</v>
      </c>
      <c r="O521" s="5">
        <v>13</v>
      </c>
      <c r="P521" s="5" t="str">
        <f>IF(O521&lt;=0, "Invalid - ≤ 0", IF(O521&gt;50, "Invalid - &gt;50", "W Pass"))</f>
        <v>W Pass</v>
      </c>
      <c r="Q521" s="5" t="s">
        <v>2036</v>
      </c>
      <c r="R521" s="5" t="s">
        <v>2037</v>
      </c>
      <c r="S521" s="5" t="s">
        <v>2044</v>
      </c>
      <c r="T521" s="5" t="s">
        <v>2094</v>
      </c>
      <c r="U521" s="5" t="s">
        <v>2096</v>
      </c>
      <c r="V521" s="5">
        <v>4.7</v>
      </c>
      <c r="W521" s="5" t="str">
        <f>T521&amp;"_"&amp;U521</f>
        <v>Central_Internal</v>
      </c>
      <c r="X521" s="5">
        <f>(D521 - E521)*24</f>
        <v>2.0000000000582077</v>
      </c>
      <c r="Y521" s="5">
        <f>IF(D521&lt;=E521, 1, 0)</f>
        <v>0</v>
      </c>
    </row>
    <row r="522" spans="1:25" x14ac:dyDescent="0.35">
      <c r="A522" s="5" t="s">
        <v>535</v>
      </c>
      <c r="B522" s="5">
        <f t="shared" si="40"/>
        <v>1</v>
      </c>
      <c r="C522" s="3">
        <v>45313.666666666664</v>
      </c>
      <c r="D522" s="5" t="s">
        <v>1547</v>
      </c>
      <c r="E522" s="5" t="s">
        <v>1545</v>
      </c>
      <c r="F522" t="s">
        <v>1535</v>
      </c>
      <c r="G522" s="5">
        <f t="shared" si="41"/>
        <v>12</v>
      </c>
      <c r="H522" s="5" t="str">
        <f t="shared" si="42"/>
        <v>Winter</v>
      </c>
      <c r="I522" s="5" t="s">
        <v>2032</v>
      </c>
      <c r="J522" s="5">
        <v>716</v>
      </c>
      <c r="K522" s="5">
        <v>2727</v>
      </c>
      <c r="L522" s="5">
        <f t="shared" si="43"/>
        <v>0.31738826815642457</v>
      </c>
      <c r="M522" s="5">
        <f t="shared" si="44"/>
        <v>2264</v>
      </c>
      <c r="N522" s="5">
        <v>463</v>
      </c>
      <c r="O522" s="5">
        <v>21</v>
      </c>
      <c r="P522" s="5" t="str">
        <f>IF(O522&lt;=0, "Invalid - ≤ 0", IF(O522&gt;50, "Invalid - &gt;50", "W Pass"))</f>
        <v>W Pass</v>
      </c>
      <c r="Q522" s="5" t="s">
        <v>2036</v>
      </c>
      <c r="R522" s="5" t="s">
        <v>2040</v>
      </c>
      <c r="S522" s="5" t="s">
        <v>2055</v>
      </c>
      <c r="T522" s="5" t="s">
        <v>2091</v>
      </c>
      <c r="U522" s="5" t="s">
        <v>2096</v>
      </c>
      <c r="V522" s="5">
        <v>4.7</v>
      </c>
      <c r="W522" s="5" t="str">
        <f>T522&amp;"_"&amp;U522</f>
        <v>South_Internal</v>
      </c>
      <c r="X522" s="5">
        <f>(D522 - E522)*24</f>
        <v>1.9999999998835847</v>
      </c>
      <c r="Y522" s="5">
        <f>IF(D522&lt;=E522, 1, 0)</f>
        <v>0</v>
      </c>
    </row>
    <row r="523" spans="1:25" x14ac:dyDescent="0.35">
      <c r="A523" s="5" t="s">
        <v>536</v>
      </c>
      <c r="B523" s="5">
        <f t="shared" si="40"/>
        <v>1</v>
      </c>
      <c r="C523" s="3">
        <v>45313.708333333336</v>
      </c>
      <c r="D523" s="5" t="s">
        <v>1548</v>
      </c>
      <c r="E523" s="5" t="s">
        <v>1546</v>
      </c>
      <c r="F523" t="s">
        <v>1536</v>
      </c>
      <c r="G523" s="5">
        <f t="shared" si="41"/>
        <v>12</v>
      </c>
      <c r="H523" s="5" t="str">
        <f t="shared" si="42"/>
        <v>Winter</v>
      </c>
      <c r="I523" s="5" t="s">
        <v>2031</v>
      </c>
      <c r="J523" s="5">
        <v>509</v>
      </c>
      <c r="K523" s="5">
        <v>3886</v>
      </c>
      <c r="L523" s="5">
        <f t="shared" si="43"/>
        <v>0.63621480026195154</v>
      </c>
      <c r="M523" s="5">
        <f t="shared" si="44"/>
        <v>3433</v>
      </c>
      <c r="N523" s="5">
        <v>453</v>
      </c>
      <c r="O523" s="5">
        <v>24</v>
      </c>
      <c r="P523" s="5" t="str">
        <f>IF(O523&lt;=0, "Invalid - ≤ 0", IF(O523&gt;50, "Invalid - &gt;50", "W Pass"))</f>
        <v>W Pass</v>
      </c>
      <c r="Q523" s="5" t="s">
        <v>2035</v>
      </c>
      <c r="R523" s="5" t="s">
        <v>2038</v>
      </c>
      <c r="S523" s="5" t="s">
        <v>2080</v>
      </c>
      <c r="T523" s="5" t="s">
        <v>2095</v>
      </c>
      <c r="U523" s="5" t="s">
        <v>2096</v>
      </c>
      <c r="V523" s="5">
        <v>4.2</v>
      </c>
      <c r="W523" s="5" t="str">
        <f>T523&amp;"_"&amp;U523</f>
        <v>North_Internal</v>
      </c>
      <c r="X523" s="5">
        <f>(D523 - E523)*24</f>
        <v>2.0000000000582077</v>
      </c>
      <c r="Y523" s="5">
        <f>IF(D523&lt;=E523, 1, 0)</f>
        <v>0</v>
      </c>
    </row>
    <row r="524" spans="1:25" x14ac:dyDescent="0.35">
      <c r="A524" s="5" t="s">
        <v>537</v>
      </c>
      <c r="B524" s="5">
        <f t="shared" si="40"/>
        <v>1</v>
      </c>
      <c r="C524" s="3">
        <v>45313.75</v>
      </c>
      <c r="D524" s="5" t="s">
        <v>1549</v>
      </c>
      <c r="E524" s="5" t="s">
        <v>1547</v>
      </c>
      <c r="F524" t="s">
        <v>1537</v>
      </c>
      <c r="G524" s="5">
        <f t="shared" si="41"/>
        <v>12</v>
      </c>
      <c r="H524" s="5" t="str">
        <f t="shared" si="42"/>
        <v>Winter</v>
      </c>
      <c r="I524" s="5" t="s">
        <v>2032</v>
      </c>
      <c r="J524" s="5">
        <v>924</v>
      </c>
      <c r="K524" s="5">
        <v>1799</v>
      </c>
      <c r="L524" s="5">
        <f t="shared" si="43"/>
        <v>0.16224747474747475</v>
      </c>
      <c r="M524" s="5">
        <f t="shared" si="44"/>
        <v>1636</v>
      </c>
      <c r="N524" s="5">
        <v>163</v>
      </c>
      <c r="O524" s="5">
        <v>23</v>
      </c>
      <c r="P524" s="5" t="str">
        <f>IF(O524&lt;=0, "Invalid - ≤ 0", IF(O524&gt;50, "Invalid - &gt;50", "W Pass"))</f>
        <v>W Pass</v>
      </c>
      <c r="Q524" s="5" t="s">
        <v>2033</v>
      </c>
      <c r="R524" s="5" t="s">
        <v>2040</v>
      </c>
      <c r="S524" s="5" t="s">
        <v>2055</v>
      </c>
      <c r="T524" s="5" t="s">
        <v>2092</v>
      </c>
      <c r="U524" s="5" t="s">
        <v>2097</v>
      </c>
      <c r="V524" s="5">
        <v>4.7</v>
      </c>
      <c r="W524" s="5" t="str">
        <f>T524&amp;"_"&amp;U524</f>
        <v>West_External</v>
      </c>
      <c r="X524" s="5">
        <f>(D524 - E524)*24</f>
        <v>2.0000000000582077</v>
      </c>
      <c r="Y524" s="5">
        <f>IF(D524&lt;=E524, 1, 0)</f>
        <v>0</v>
      </c>
    </row>
    <row r="525" spans="1:25" x14ac:dyDescent="0.35">
      <c r="A525" s="5" t="s">
        <v>538</v>
      </c>
      <c r="B525" s="5">
        <f t="shared" si="40"/>
        <v>1</v>
      </c>
      <c r="C525" s="3">
        <v>45313.791666666664</v>
      </c>
      <c r="D525" s="5" t="s">
        <v>1550</v>
      </c>
      <c r="E525" s="5" t="s">
        <v>1548</v>
      </c>
      <c r="F525" t="s">
        <v>1538</v>
      </c>
      <c r="G525" s="5">
        <f t="shared" si="41"/>
        <v>12</v>
      </c>
      <c r="H525" s="5" t="str">
        <f t="shared" si="42"/>
        <v>Winter</v>
      </c>
      <c r="I525" s="5" t="s">
        <v>2031</v>
      </c>
      <c r="J525" s="5">
        <v>402</v>
      </c>
      <c r="K525" s="5">
        <v>2992</v>
      </c>
      <c r="L525" s="5">
        <f t="shared" si="43"/>
        <v>0.62023217247097839</v>
      </c>
      <c r="M525" s="5">
        <f t="shared" si="44"/>
        <v>2522</v>
      </c>
      <c r="N525" s="5">
        <v>470</v>
      </c>
      <c r="O525" s="5">
        <v>11</v>
      </c>
      <c r="P525" s="5" t="str">
        <f>IF(O525&lt;=0, "Invalid - ≤ 0", IF(O525&gt;50, "Invalid - &gt;50", "W Pass"))</f>
        <v>W Pass</v>
      </c>
      <c r="Q525" s="5" t="s">
        <v>2034</v>
      </c>
      <c r="R525" s="5" t="s">
        <v>2038</v>
      </c>
      <c r="S525" s="5" t="s">
        <v>2046</v>
      </c>
      <c r="T525" s="5" t="s">
        <v>2093</v>
      </c>
      <c r="U525" s="5" t="s">
        <v>2096</v>
      </c>
      <c r="V525" s="5">
        <v>4.5</v>
      </c>
      <c r="W525" s="5" t="str">
        <f>T525&amp;"_"&amp;U525</f>
        <v>East_Internal</v>
      </c>
      <c r="X525" s="5">
        <f>(D525 - E525)*24</f>
        <v>1.9999999998835847</v>
      </c>
      <c r="Y525" s="5">
        <f>IF(D525&lt;=E525, 1, 0)</f>
        <v>0</v>
      </c>
    </row>
    <row r="526" spans="1:25" x14ac:dyDescent="0.35">
      <c r="A526" s="5" t="s">
        <v>539</v>
      </c>
      <c r="B526" s="5">
        <f t="shared" si="40"/>
        <v>1</v>
      </c>
      <c r="C526" s="3">
        <v>45313.833333333336</v>
      </c>
      <c r="D526" s="5" t="s">
        <v>1551</v>
      </c>
      <c r="E526" s="5" t="s">
        <v>1549</v>
      </c>
      <c r="F526" t="s">
        <v>1539</v>
      </c>
      <c r="G526" s="5">
        <f t="shared" si="41"/>
        <v>12</v>
      </c>
      <c r="H526" s="5" t="str">
        <f t="shared" si="42"/>
        <v>Winter</v>
      </c>
      <c r="I526" s="5" t="s">
        <v>2032</v>
      </c>
      <c r="J526" s="5">
        <v>483</v>
      </c>
      <c r="K526" s="5">
        <v>3679</v>
      </c>
      <c r="L526" s="5">
        <f t="shared" si="43"/>
        <v>0.63474810213940647</v>
      </c>
      <c r="M526" s="5">
        <f t="shared" si="44"/>
        <v>3074</v>
      </c>
      <c r="N526" s="5">
        <v>605</v>
      </c>
      <c r="O526" s="5">
        <v>2</v>
      </c>
      <c r="P526" s="5" t="str">
        <f>IF(O526&lt;=0, "Invalid - ≤ 0", IF(O526&gt;50, "Invalid - &gt;50", "W Pass"))</f>
        <v>W Pass</v>
      </c>
      <c r="Q526" s="5" t="s">
        <v>2036</v>
      </c>
      <c r="R526" s="5" t="s">
        <v>2040</v>
      </c>
      <c r="S526" s="5" t="s">
        <v>2090</v>
      </c>
      <c r="T526" s="5" t="s">
        <v>2095</v>
      </c>
      <c r="U526" s="5" t="s">
        <v>2096</v>
      </c>
      <c r="V526" s="5">
        <v>0</v>
      </c>
      <c r="W526" s="5" t="str">
        <f>T526&amp;"_"&amp;U526</f>
        <v>North_Internal</v>
      </c>
      <c r="X526" s="5">
        <f>(D526 - E526)*24</f>
        <v>2.0000000000582077</v>
      </c>
      <c r="Y526" s="5">
        <f>IF(D526&lt;=E526, 1, 0)</f>
        <v>0</v>
      </c>
    </row>
    <row r="527" spans="1:25" x14ac:dyDescent="0.35">
      <c r="A527" s="5" t="s">
        <v>540</v>
      </c>
      <c r="B527" s="5">
        <f t="shared" si="40"/>
        <v>1</v>
      </c>
      <c r="C527" s="3">
        <v>45313.875</v>
      </c>
      <c r="D527" s="5" t="s">
        <v>1552</v>
      </c>
      <c r="E527" s="5" t="s">
        <v>1550</v>
      </c>
      <c r="F527" t="s">
        <v>1540</v>
      </c>
      <c r="G527" s="5">
        <f t="shared" si="41"/>
        <v>12</v>
      </c>
      <c r="H527" s="5" t="str">
        <f t="shared" si="42"/>
        <v>Winter</v>
      </c>
      <c r="I527" s="5" t="s">
        <v>2029</v>
      </c>
      <c r="J527" s="5">
        <v>485</v>
      </c>
      <c r="K527" s="5">
        <v>4119</v>
      </c>
      <c r="L527" s="5">
        <f t="shared" si="43"/>
        <v>0.70773195876288664</v>
      </c>
      <c r="M527" s="5">
        <f t="shared" si="44"/>
        <v>3879</v>
      </c>
      <c r="N527" s="5">
        <v>240</v>
      </c>
      <c r="O527" s="5">
        <v>9</v>
      </c>
      <c r="P527" s="5" t="str">
        <f>IF(O527&lt;=0, "Invalid - ≤ 0", IF(O527&gt;50, "Invalid - &gt;50", "W Pass"))</f>
        <v>W Pass</v>
      </c>
      <c r="Q527" s="5" t="s">
        <v>2034</v>
      </c>
      <c r="R527" s="5" t="s">
        <v>2038</v>
      </c>
      <c r="S527" s="5" t="s">
        <v>2089</v>
      </c>
      <c r="T527" s="5" t="s">
        <v>2094</v>
      </c>
      <c r="U527" s="5" t="s">
        <v>2096</v>
      </c>
      <c r="V527" s="5">
        <v>4.5</v>
      </c>
      <c r="W527" s="5" t="str">
        <f>T527&amp;"_"&amp;U527</f>
        <v>Central_Internal</v>
      </c>
      <c r="X527" s="5">
        <f>(D527 - E527)*24</f>
        <v>2.0000000000582077</v>
      </c>
      <c r="Y527" s="5">
        <f>IF(D527&lt;=E527, 1, 0)</f>
        <v>0</v>
      </c>
    </row>
    <row r="528" spans="1:25" x14ac:dyDescent="0.35">
      <c r="A528" s="5" t="s">
        <v>541</v>
      </c>
      <c r="B528" s="5">
        <f t="shared" si="40"/>
        <v>1</v>
      </c>
      <c r="C528" s="3">
        <v>45313.916666666664</v>
      </c>
      <c r="D528" s="5" t="s">
        <v>1553</v>
      </c>
      <c r="E528" s="5" t="s">
        <v>1551</v>
      </c>
      <c r="F528" t="s">
        <v>1541</v>
      </c>
      <c r="G528" s="5">
        <f t="shared" si="41"/>
        <v>12</v>
      </c>
      <c r="H528" s="5" t="str">
        <f t="shared" si="42"/>
        <v>Winter</v>
      </c>
      <c r="I528" s="5" t="s">
        <v>2032</v>
      </c>
      <c r="J528" s="5">
        <v>226</v>
      </c>
      <c r="K528" s="5">
        <v>3602</v>
      </c>
      <c r="L528" s="5">
        <f t="shared" si="43"/>
        <v>1.3281710914454277</v>
      </c>
      <c r="M528" s="5">
        <f t="shared" si="44"/>
        <v>3064</v>
      </c>
      <c r="N528" s="5">
        <v>538</v>
      </c>
      <c r="O528" s="5">
        <v>21</v>
      </c>
      <c r="P528" s="5" t="str">
        <f>IF(O528&lt;=0, "Invalid - ≤ 0", IF(O528&gt;50, "Invalid - &gt;50", "W Pass"))</f>
        <v>W Pass</v>
      </c>
      <c r="Q528" s="5" t="s">
        <v>2034</v>
      </c>
      <c r="R528" s="5" t="s">
        <v>2039</v>
      </c>
      <c r="S528" s="5" t="s">
        <v>2066</v>
      </c>
      <c r="T528" s="5" t="s">
        <v>2091</v>
      </c>
      <c r="U528" s="5" t="s">
        <v>2097</v>
      </c>
      <c r="V528" s="5">
        <v>4.5</v>
      </c>
      <c r="W528" s="5" t="str">
        <f>T528&amp;"_"&amp;U528</f>
        <v>South_External</v>
      </c>
      <c r="X528" s="5">
        <f>(D528 - E528)*24</f>
        <v>1.9999999998835847</v>
      </c>
      <c r="Y528" s="5">
        <f>IF(D528&lt;=E528, 1, 0)</f>
        <v>0</v>
      </c>
    </row>
    <row r="529" spans="1:25" x14ac:dyDescent="0.35">
      <c r="A529" s="5" t="s">
        <v>542</v>
      </c>
      <c r="B529" s="5">
        <f t="shared" si="40"/>
        <v>1</v>
      </c>
      <c r="C529" s="3">
        <v>45313.958333333336</v>
      </c>
      <c r="D529" s="5" t="s">
        <v>1554</v>
      </c>
      <c r="E529" s="5" t="s">
        <v>1552</v>
      </c>
      <c r="F529" t="s">
        <v>1542</v>
      </c>
      <c r="G529" s="5">
        <f t="shared" si="41"/>
        <v>12</v>
      </c>
      <c r="H529" s="5" t="str">
        <f t="shared" si="42"/>
        <v>Winter</v>
      </c>
      <c r="I529" s="5" t="s">
        <v>2029</v>
      </c>
      <c r="J529" s="5">
        <v>810</v>
      </c>
      <c r="K529" s="5">
        <v>3839</v>
      </c>
      <c r="L529" s="5">
        <f t="shared" si="43"/>
        <v>0.39495884773662554</v>
      </c>
      <c r="M529" s="5">
        <f t="shared" si="44"/>
        <v>3122</v>
      </c>
      <c r="N529" s="5">
        <v>717</v>
      </c>
      <c r="O529" s="5">
        <v>3</v>
      </c>
      <c r="P529" s="5" t="str">
        <f>IF(O529&lt;=0, "Invalid - ≤ 0", IF(O529&gt;50, "Invalid - &gt;50", "W Pass"))</f>
        <v>W Pass</v>
      </c>
      <c r="Q529" s="5" t="s">
        <v>2035</v>
      </c>
      <c r="R529" s="5" t="s">
        <v>2039</v>
      </c>
      <c r="S529" s="5" t="s">
        <v>2085</v>
      </c>
      <c r="T529" s="5" t="s">
        <v>2092</v>
      </c>
      <c r="U529" s="5" t="s">
        <v>2097</v>
      </c>
      <c r="V529" s="5">
        <v>3.8</v>
      </c>
      <c r="W529" s="5" t="str">
        <f>T529&amp;"_"&amp;U529</f>
        <v>West_External</v>
      </c>
      <c r="X529" s="5">
        <f>(D529 - E529)*24</f>
        <v>2.0000000000582077</v>
      </c>
      <c r="Y529" s="5">
        <f>IF(D529&lt;=E529, 1, 0)</f>
        <v>0</v>
      </c>
    </row>
    <row r="530" spans="1:25" x14ac:dyDescent="0.35">
      <c r="A530" s="5" t="s">
        <v>543</v>
      </c>
      <c r="B530" s="5">
        <f t="shared" si="40"/>
        <v>1</v>
      </c>
      <c r="C530" s="3">
        <v>45314</v>
      </c>
      <c r="D530" s="5" t="s">
        <v>1555</v>
      </c>
      <c r="E530" s="5" t="s">
        <v>1553</v>
      </c>
      <c r="F530" t="s">
        <v>1543</v>
      </c>
      <c r="G530" s="5">
        <f t="shared" si="41"/>
        <v>12</v>
      </c>
      <c r="H530" s="5" t="str">
        <f t="shared" si="42"/>
        <v>Winter</v>
      </c>
      <c r="I530" s="5" t="s">
        <v>2030</v>
      </c>
      <c r="J530" s="5">
        <v>657</v>
      </c>
      <c r="K530" s="5">
        <v>1286</v>
      </c>
      <c r="L530" s="5">
        <f t="shared" si="43"/>
        <v>0.16311516996448502</v>
      </c>
      <c r="M530" s="5">
        <f t="shared" si="44"/>
        <v>673</v>
      </c>
      <c r="N530" s="5">
        <v>613</v>
      </c>
      <c r="O530" s="5">
        <v>17</v>
      </c>
      <c r="P530" s="5" t="str">
        <f>IF(O530&lt;=0, "Invalid - ≤ 0", IF(O530&gt;50, "Invalid - &gt;50", "W Pass"))</f>
        <v>W Pass</v>
      </c>
      <c r="Q530" s="5" t="s">
        <v>2034</v>
      </c>
      <c r="R530" s="5" t="s">
        <v>2039</v>
      </c>
      <c r="S530" s="5" t="s">
        <v>2053</v>
      </c>
      <c r="T530" s="5" t="s">
        <v>2092</v>
      </c>
      <c r="U530" s="5" t="s">
        <v>2096</v>
      </c>
      <c r="V530" s="5">
        <v>4.5</v>
      </c>
      <c r="W530" s="5" t="str">
        <f>T530&amp;"_"&amp;U530</f>
        <v>West_Internal</v>
      </c>
      <c r="X530" s="5">
        <f>(D530 - E530)*24</f>
        <v>2.0000000000582077</v>
      </c>
      <c r="Y530" s="5">
        <f>IF(D530&lt;=E530, 1, 0)</f>
        <v>0</v>
      </c>
    </row>
    <row r="531" spans="1:25" x14ac:dyDescent="0.35">
      <c r="A531" s="5" t="s">
        <v>544</v>
      </c>
      <c r="B531" s="5">
        <f t="shared" si="40"/>
        <v>1</v>
      </c>
      <c r="C531" s="3">
        <v>45314.041666666664</v>
      </c>
      <c r="D531" s="5" t="s">
        <v>1556</v>
      </c>
      <c r="E531" s="5" t="s">
        <v>1554</v>
      </c>
      <c r="F531" t="s">
        <v>1544</v>
      </c>
      <c r="G531" s="5">
        <f t="shared" si="41"/>
        <v>12</v>
      </c>
      <c r="H531" s="5" t="str">
        <f t="shared" si="42"/>
        <v>Winter</v>
      </c>
      <c r="I531" s="5" t="s">
        <v>2031</v>
      </c>
      <c r="J531" s="5">
        <v>341</v>
      </c>
      <c r="K531" s="5">
        <v>1816</v>
      </c>
      <c r="L531" s="5">
        <f t="shared" si="43"/>
        <v>0.44379276637341153</v>
      </c>
      <c r="M531" s="5">
        <f t="shared" si="44"/>
        <v>1226</v>
      </c>
      <c r="N531" s="5">
        <v>590</v>
      </c>
      <c r="O531" s="5">
        <v>13</v>
      </c>
      <c r="P531" s="5" t="str">
        <f>IF(O531&lt;=0, "Invalid - ≤ 0", IF(O531&gt;50, "Invalid - &gt;50", "W Pass"))</f>
        <v>W Pass</v>
      </c>
      <c r="Q531" s="5" t="s">
        <v>2034</v>
      </c>
      <c r="R531" s="5" t="s">
        <v>2040</v>
      </c>
      <c r="S531" s="5" t="s">
        <v>2059</v>
      </c>
      <c r="T531" s="5" t="s">
        <v>2092</v>
      </c>
      <c r="U531" s="5" t="s">
        <v>2097</v>
      </c>
      <c r="V531" s="5">
        <v>0</v>
      </c>
      <c r="W531" s="5" t="str">
        <f>T531&amp;"_"&amp;U531</f>
        <v>West_External</v>
      </c>
      <c r="X531" s="5">
        <f>(D531 - E531)*24</f>
        <v>1.9999999998835847</v>
      </c>
      <c r="Y531" s="5">
        <f>IF(D531&lt;=E531, 1, 0)</f>
        <v>0</v>
      </c>
    </row>
    <row r="532" spans="1:25" x14ac:dyDescent="0.35">
      <c r="A532" s="5" t="s">
        <v>545</v>
      </c>
      <c r="B532" s="5">
        <f t="shared" si="40"/>
        <v>1</v>
      </c>
      <c r="C532" s="3">
        <v>45314.083333333336</v>
      </c>
      <c r="D532" s="5" t="s">
        <v>1557</v>
      </c>
      <c r="E532" s="5" t="s">
        <v>1555</v>
      </c>
      <c r="F532" t="s">
        <v>1545</v>
      </c>
      <c r="G532" s="5">
        <f t="shared" si="41"/>
        <v>12</v>
      </c>
      <c r="H532" s="5" t="str">
        <f t="shared" si="42"/>
        <v>Winter</v>
      </c>
      <c r="I532" s="5" t="s">
        <v>2029</v>
      </c>
      <c r="J532" s="5">
        <v>466</v>
      </c>
      <c r="K532" s="5">
        <v>3684</v>
      </c>
      <c r="L532" s="5">
        <f t="shared" si="43"/>
        <v>0.65879828326180256</v>
      </c>
      <c r="M532" s="5">
        <f t="shared" si="44"/>
        <v>3182</v>
      </c>
      <c r="N532" s="5">
        <v>502</v>
      </c>
      <c r="O532" s="5">
        <v>8</v>
      </c>
      <c r="P532" s="5" t="str">
        <f>IF(O532&lt;=0, "Invalid - ≤ 0", IF(O532&gt;50, "Invalid - &gt;50", "W Pass"))</f>
        <v>W Pass</v>
      </c>
      <c r="Q532" s="5" t="s">
        <v>2034</v>
      </c>
      <c r="R532" s="5" t="s">
        <v>2037</v>
      </c>
      <c r="S532" s="5" t="s">
        <v>2075</v>
      </c>
      <c r="T532" s="5" t="s">
        <v>2092</v>
      </c>
      <c r="U532" s="5" t="s">
        <v>2097</v>
      </c>
      <c r="V532" s="5">
        <v>0</v>
      </c>
      <c r="W532" s="5" t="str">
        <f>T532&amp;"_"&amp;U532</f>
        <v>West_External</v>
      </c>
      <c r="X532" s="5">
        <f>(D532 - E532)*24</f>
        <v>2.0000000000582077</v>
      </c>
      <c r="Y532" s="5">
        <f>IF(D532&lt;=E532, 1, 0)</f>
        <v>0</v>
      </c>
    </row>
    <row r="533" spans="1:25" x14ac:dyDescent="0.35">
      <c r="A533" s="5" t="s">
        <v>546</v>
      </c>
      <c r="B533" s="5">
        <f t="shared" si="40"/>
        <v>1</v>
      </c>
      <c r="C533" s="3">
        <v>45314.125</v>
      </c>
      <c r="D533" s="5" t="s">
        <v>1558</v>
      </c>
      <c r="E533" s="5" t="s">
        <v>1556</v>
      </c>
      <c r="F533" t="s">
        <v>1546</v>
      </c>
      <c r="G533" s="5">
        <f t="shared" si="41"/>
        <v>12</v>
      </c>
      <c r="H533" s="5" t="str">
        <f t="shared" si="42"/>
        <v>Winter</v>
      </c>
      <c r="I533" s="5" t="s">
        <v>2027</v>
      </c>
      <c r="J533" s="5">
        <v>676</v>
      </c>
      <c r="K533" s="5">
        <v>2825</v>
      </c>
      <c r="L533" s="5">
        <f t="shared" si="43"/>
        <v>0.34824950690335305</v>
      </c>
      <c r="M533" s="5">
        <f t="shared" si="44"/>
        <v>2653</v>
      </c>
      <c r="N533" s="5">
        <v>172</v>
      </c>
      <c r="O533" s="5">
        <v>11</v>
      </c>
      <c r="P533" s="5" t="str">
        <f>IF(O533&lt;=0, "Invalid - ≤ 0", IF(O533&gt;50, "Invalid - &gt;50", "W Pass"))</f>
        <v>W Pass</v>
      </c>
      <c r="Q533" s="5" t="s">
        <v>2036</v>
      </c>
      <c r="R533" s="5" t="s">
        <v>2040</v>
      </c>
      <c r="S533" s="5" t="s">
        <v>2042</v>
      </c>
      <c r="T533" s="5" t="s">
        <v>2091</v>
      </c>
      <c r="U533" s="5" t="s">
        <v>2097</v>
      </c>
      <c r="V533" s="5">
        <v>4</v>
      </c>
      <c r="W533" s="5" t="str">
        <f>T533&amp;"_"&amp;U533</f>
        <v>South_External</v>
      </c>
      <c r="X533" s="5">
        <f>(D533 - E533)*24</f>
        <v>2.0000000000582077</v>
      </c>
      <c r="Y533" s="5">
        <f>IF(D533&lt;=E533, 1, 0)</f>
        <v>0</v>
      </c>
    </row>
    <row r="534" spans="1:25" x14ac:dyDescent="0.35">
      <c r="A534" s="5" t="s">
        <v>547</v>
      </c>
      <c r="B534" s="5">
        <f t="shared" si="40"/>
        <v>1</v>
      </c>
      <c r="C534" s="3">
        <v>45314.166666666664</v>
      </c>
      <c r="D534" s="5" t="s">
        <v>1559</v>
      </c>
      <c r="E534" s="5" t="s">
        <v>1557</v>
      </c>
      <c r="F534" t="s">
        <v>1547</v>
      </c>
      <c r="G534" s="5">
        <f t="shared" si="41"/>
        <v>12</v>
      </c>
      <c r="H534" s="5" t="str">
        <f t="shared" si="42"/>
        <v>Winter</v>
      </c>
      <c r="I534" s="5" t="s">
        <v>2028</v>
      </c>
      <c r="J534" s="5">
        <v>719</v>
      </c>
      <c r="K534" s="5">
        <v>2777</v>
      </c>
      <c r="L534" s="5">
        <f t="shared" si="43"/>
        <v>0.32185906351414001</v>
      </c>
      <c r="M534" s="5">
        <f t="shared" si="44"/>
        <v>1990</v>
      </c>
      <c r="N534" s="5">
        <v>787</v>
      </c>
      <c r="O534" s="5">
        <v>23</v>
      </c>
      <c r="P534" s="5" t="str">
        <f>IF(O534&lt;=0, "Invalid - ≤ 0", IF(O534&gt;50, "Invalid - &gt;50", "W Pass"))</f>
        <v>W Pass</v>
      </c>
      <c r="Q534" s="5" t="s">
        <v>2033</v>
      </c>
      <c r="R534" s="5" t="s">
        <v>2038</v>
      </c>
      <c r="S534" s="5" t="s">
        <v>2072</v>
      </c>
      <c r="T534" s="5" t="s">
        <v>2092</v>
      </c>
      <c r="U534" s="5" t="s">
        <v>2096</v>
      </c>
      <c r="V534" s="5">
        <v>0</v>
      </c>
      <c r="W534" s="5" t="str">
        <f>T534&amp;"_"&amp;U534</f>
        <v>West_Internal</v>
      </c>
      <c r="X534" s="5">
        <f>(D534 - E534)*24</f>
        <v>1.9999999998835847</v>
      </c>
      <c r="Y534" s="5">
        <f>IF(D534&lt;=E534, 1, 0)</f>
        <v>0</v>
      </c>
    </row>
    <row r="535" spans="1:25" x14ac:dyDescent="0.35">
      <c r="A535" s="5" t="s">
        <v>548</v>
      </c>
      <c r="B535" s="5">
        <f t="shared" si="40"/>
        <v>1</v>
      </c>
      <c r="C535" s="3">
        <v>45314.208333333336</v>
      </c>
      <c r="D535" s="5" t="s">
        <v>1560</v>
      </c>
      <c r="E535" s="5" t="s">
        <v>1558</v>
      </c>
      <c r="F535" t="s">
        <v>1548</v>
      </c>
      <c r="G535" s="5">
        <f t="shared" si="41"/>
        <v>12</v>
      </c>
      <c r="H535" s="5" t="str">
        <f t="shared" si="42"/>
        <v>Winter</v>
      </c>
      <c r="I535" s="5" t="s">
        <v>2030</v>
      </c>
      <c r="J535" s="5">
        <v>346</v>
      </c>
      <c r="K535" s="5">
        <v>4655</v>
      </c>
      <c r="L535" s="5">
        <f t="shared" si="43"/>
        <v>1.1211464354527938</v>
      </c>
      <c r="M535" s="5">
        <f t="shared" si="44"/>
        <v>4385</v>
      </c>
      <c r="N535" s="5">
        <v>270</v>
      </c>
      <c r="O535" s="5">
        <v>12</v>
      </c>
      <c r="P535" s="5" t="str">
        <f>IF(O535&lt;=0, "Invalid - ≤ 0", IF(O535&gt;50, "Invalid - &gt;50", "W Pass"))</f>
        <v>W Pass</v>
      </c>
      <c r="Q535" s="5" t="s">
        <v>2035</v>
      </c>
      <c r="R535" s="5" t="s">
        <v>2040</v>
      </c>
      <c r="S535" s="5" t="s">
        <v>2076</v>
      </c>
      <c r="T535" s="5" t="s">
        <v>2094</v>
      </c>
      <c r="U535" s="5" t="s">
        <v>2096</v>
      </c>
      <c r="V535" s="5">
        <v>4</v>
      </c>
      <c r="W535" s="5" t="str">
        <f>T535&amp;"_"&amp;U535</f>
        <v>Central_Internal</v>
      </c>
      <c r="X535" s="5">
        <f>(D535 - E535)*24</f>
        <v>2.0000000000582077</v>
      </c>
      <c r="Y535" s="5">
        <f>IF(D535&lt;=E535, 1, 0)</f>
        <v>0</v>
      </c>
    </row>
    <row r="536" spans="1:25" x14ac:dyDescent="0.35">
      <c r="A536" s="5" t="s">
        <v>549</v>
      </c>
      <c r="B536" s="5">
        <f t="shared" si="40"/>
        <v>1</v>
      </c>
      <c r="C536" s="3">
        <v>45314.25</v>
      </c>
      <c r="D536" s="5" t="s">
        <v>1561</v>
      </c>
      <c r="E536" s="5" t="s">
        <v>1559</v>
      </c>
      <c r="F536" t="s">
        <v>1549</v>
      </c>
      <c r="G536" s="5">
        <f t="shared" si="41"/>
        <v>12</v>
      </c>
      <c r="H536" s="5" t="str">
        <f t="shared" si="42"/>
        <v>Winter</v>
      </c>
      <c r="I536" s="5" t="s">
        <v>2029</v>
      </c>
      <c r="J536" s="5">
        <v>761</v>
      </c>
      <c r="K536" s="5">
        <v>2113</v>
      </c>
      <c r="L536" s="5">
        <f t="shared" si="43"/>
        <v>0.23138414367060886</v>
      </c>
      <c r="M536" s="5">
        <f t="shared" si="44"/>
        <v>1513</v>
      </c>
      <c r="N536" s="5">
        <v>600</v>
      </c>
      <c r="O536" s="5">
        <v>24</v>
      </c>
      <c r="P536" s="5" t="str">
        <f>IF(O536&lt;=0, "Invalid - ≤ 0", IF(O536&gt;50, "Invalid - &gt;50", "W Pass"))</f>
        <v>W Pass</v>
      </c>
      <c r="Q536" s="5" t="s">
        <v>2036</v>
      </c>
      <c r="R536" s="5" t="s">
        <v>2038</v>
      </c>
      <c r="S536" s="5" t="s">
        <v>2072</v>
      </c>
      <c r="T536" s="5" t="s">
        <v>2092</v>
      </c>
      <c r="U536" s="5" t="s">
        <v>2096</v>
      </c>
      <c r="V536" s="5">
        <v>3.8</v>
      </c>
      <c r="W536" s="5" t="str">
        <f>T536&amp;"_"&amp;U536</f>
        <v>West_Internal</v>
      </c>
      <c r="X536" s="5">
        <f>(D536 - E536)*24</f>
        <v>2.0000000000582077</v>
      </c>
      <c r="Y536" s="5">
        <f>IF(D536&lt;=E536, 1, 0)</f>
        <v>0</v>
      </c>
    </row>
    <row r="537" spans="1:25" x14ac:dyDescent="0.35">
      <c r="A537" s="5" t="s">
        <v>550</v>
      </c>
      <c r="B537" s="5">
        <f t="shared" si="40"/>
        <v>1</v>
      </c>
      <c r="C537" s="3">
        <v>45314.291666666664</v>
      </c>
      <c r="D537" s="5" t="s">
        <v>1562</v>
      </c>
      <c r="E537" s="5" t="s">
        <v>1560</v>
      </c>
      <c r="F537" t="s">
        <v>1550</v>
      </c>
      <c r="G537" s="5">
        <f t="shared" si="41"/>
        <v>12</v>
      </c>
      <c r="H537" s="5" t="str">
        <f t="shared" si="42"/>
        <v>Winter</v>
      </c>
      <c r="I537" s="5" t="s">
        <v>2029</v>
      </c>
      <c r="J537" s="5">
        <v>859</v>
      </c>
      <c r="K537" s="5">
        <v>4469</v>
      </c>
      <c r="L537" s="5">
        <f t="shared" si="43"/>
        <v>0.433546759798215</v>
      </c>
      <c r="M537" s="5">
        <f t="shared" si="44"/>
        <v>4230</v>
      </c>
      <c r="N537" s="5">
        <v>239</v>
      </c>
      <c r="O537" s="5">
        <v>12</v>
      </c>
      <c r="P537" s="5" t="str">
        <f>IF(O537&lt;=0, "Invalid - ≤ 0", IF(O537&gt;50, "Invalid - &gt;50", "W Pass"))</f>
        <v>W Pass</v>
      </c>
      <c r="Q537" s="5" t="s">
        <v>2033</v>
      </c>
      <c r="R537" s="5" t="s">
        <v>2040</v>
      </c>
      <c r="S537" s="5" t="s">
        <v>2065</v>
      </c>
      <c r="T537" s="5" t="s">
        <v>2095</v>
      </c>
      <c r="U537" s="5" t="s">
        <v>2097</v>
      </c>
      <c r="V537" s="5">
        <v>3.8</v>
      </c>
      <c r="W537" s="5" t="str">
        <f>T537&amp;"_"&amp;U537</f>
        <v>North_External</v>
      </c>
      <c r="X537" s="5">
        <f>(D537 - E537)*24</f>
        <v>1.9999999998835847</v>
      </c>
      <c r="Y537" s="5">
        <f>IF(D537&lt;=E537, 1, 0)</f>
        <v>0</v>
      </c>
    </row>
    <row r="538" spans="1:25" x14ac:dyDescent="0.35">
      <c r="A538" s="5" t="s">
        <v>551</v>
      </c>
      <c r="B538" s="5">
        <f t="shared" si="40"/>
        <v>1</v>
      </c>
      <c r="C538" s="3">
        <v>45314.333333333336</v>
      </c>
      <c r="D538" s="5" t="s">
        <v>1563</v>
      </c>
      <c r="E538" s="5" t="s">
        <v>1561</v>
      </c>
      <c r="F538" t="s">
        <v>1551</v>
      </c>
      <c r="G538" s="5">
        <f t="shared" si="41"/>
        <v>12</v>
      </c>
      <c r="H538" s="5" t="str">
        <f t="shared" si="42"/>
        <v>Winter</v>
      </c>
      <c r="I538" s="5" t="s">
        <v>2027</v>
      </c>
      <c r="J538" s="5">
        <v>471</v>
      </c>
      <c r="K538" s="5">
        <v>3555</v>
      </c>
      <c r="L538" s="5">
        <f t="shared" si="43"/>
        <v>0.62898089171974525</v>
      </c>
      <c r="M538" s="5">
        <f t="shared" si="44"/>
        <v>2769</v>
      </c>
      <c r="N538" s="5">
        <v>786</v>
      </c>
      <c r="O538" s="5">
        <v>12</v>
      </c>
      <c r="P538" s="5" t="str">
        <f>IF(O538&lt;=0, "Invalid - ≤ 0", IF(O538&gt;50, "Invalid - &gt;50", "W Pass"))</f>
        <v>W Pass</v>
      </c>
      <c r="Q538" s="5" t="s">
        <v>2036</v>
      </c>
      <c r="R538" s="5" t="s">
        <v>2039</v>
      </c>
      <c r="S538" s="5" t="s">
        <v>2087</v>
      </c>
      <c r="T538" s="5" t="s">
        <v>2093</v>
      </c>
      <c r="U538" s="5" t="s">
        <v>2097</v>
      </c>
      <c r="V538" s="5">
        <v>4.7</v>
      </c>
      <c r="W538" s="5" t="str">
        <f>T538&amp;"_"&amp;U538</f>
        <v>East_External</v>
      </c>
      <c r="X538" s="5">
        <f>(D538 - E538)*24</f>
        <v>2.0000000000582077</v>
      </c>
      <c r="Y538" s="5">
        <f>IF(D538&lt;=E538, 1, 0)</f>
        <v>0</v>
      </c>
    </row>
    <row r="539" spans="1:25" x14ac:dyDescent="0.35">
      <c r="A539" s="5" t="s">
        <v>552</v>
      </c>
      <c r="B539" s="5">
        <f t="shared" si="40"/>
        <v>1</v>
      </c>
      <c r="C539" s="3">
        <v>45314.375</v>
      </c>
      <c r="D539" s="5" t="s">
        <v>1564</v>
      </c>
      <c r="E539" s="5" t="s">
        <v>1562</v>
      </c>
      <c r="F539" t="s">
        <v>1552</v>
      </c>
      <c r="G539" s="5">
        <f t="shared" si="41"/>
        <v>12</v>
      </c>
      <c r="H539" s="5" t="str">
        <f t="shared" si="42"/>
        <v>Winter</v>
      </c>
      <c r="I539" s="5" t="s">
        <v>2032</v>
      </c>
      <c r="J539" s="5">
        <v>883</v>
      </c>
      <c r="K539" s="5">
        <v>1255</v>
      </c>
      <c r="L539" s="5">
        <f t="shared" si="43"/>
        <v>0.11844092110230275</v>
      </c>
      <c r="M539" s="5">
        <f t="shared" si="44"/>
        <v>1116</v>
      </c>
      <c r="N539" s="5">
        <v>139</v>
      </c>
      <c r="O539" s="5">
        <v>29</v>
      </c>
      <c r="P539" s="5" t="str">
        <f>IF(O539&lt;=0, "Invalid - ≤ 0", IF(O539&gt;50, "Invalid - &gt;50", "W Pass"))</f>
        <v>W Pass</v>
      </c>
      <c r="Q539" s="5" t="s">
        <v>2033</v>
      </c>
      <c r="R539" s="5" t="s">
        <v>2037</v>
      </c>
      <c r="S539" s="5" t="s">
        <v>2069</v>
      </c>
      <c r="T539" s="5" t="s">
        <v>2093</v>
      </c>
      <c r="U539" s="5" t="s">
        <v>2097</v>
      </c>
      <c r="V539" s="5">
        <v>4.7</v>
      </c>
      <c r="W539" s="5" t="str">
        <f>T539&amp;"_"&amp;U539</f>
        <v>East_External</v>
      </c>
      <c r="X539" s="5">
        <f>(D539 - E539)*24</f>
        <v>2.0000000000582077</v>
      </c>
      <c r="Y539" s="5">
        <f>IF(D539&lt;=E539, 1, 0)</f>
        <v>0</v>
      </c>
    </row>
    <row r="540" spans="1:25" x14ac:dyDescent="0.35">
      <c r="A540" s="5" t="s">
        <v>553</v>
      </c>
      <c r="B540" s="5">
        <f t="shared" si="40"/>
        <v>1</v>
      </c>
      <c r="C540" s="3">
        <v>45314.416666666664</v>
      </c>
      <c r="D540" s="5" t="s">
        <v>1565</v>
      </c>
      <c r="E540" s="5" t="s">
        <v>1563</v>
      </c>
      <c r="F540" t="s">
        <v>1553</v>
      </c>
      <c r="G540" s="5">
        <f t="shared" si="41"/>
        <v>12</v>
      </c>
      <c r="H540" s="5" t="str">
        <f t="shared" si="42"/>
        <v>Winter</v>
      </c>
      <c r="I540" s="5" t="s">
        <v>2032</v>
      </c>
      <c r="J540" s="5">
        <v>204</v>
      </c>
      <c r="K540" s="5">
        <v>4590</v>
      </c>
      <c r="L540" s="5">
        <f t="shared" si="43"/>
        <v>1.875</v>
      </c>
      <c r="M540" s="5">
        <f t="shared" si="44"/>
        <v>4141</v>
      </c>
      <c r="N540" s="5">
        <v>449</v>
      </c>
      <c r="O540" s="5">
        <v>10</v>
      </c>
      <c r="P540" s="5" t="str">
        <f>IF(O540&lt;=0, "Invalid - ≤ 0", IF(O540&gt;50, "Invalid - &gt;50", "W Pass"))</f>
        <v>W Pass</v>
      </c>
      <c r="Q540" s="5" t="s">
        <v>2036</v>
      </c>
      <c r="R540" s="5" t="s">
        <v>2037</v>
      </c>
      <c r="S540" s="5" t="s">
        <v>2062</v>
      </c>
      <c r="T540" s="5" t="s">
        <v>2091</v>
      </c>
      <c r="U540" s="5" t="s">
        <v>2097</v>
      </c>
      <c r="V540" s="5">
        <v>4.7</v>
      </c>
      <c r="W540" s="5" t="str">
        <f>T540&amp;"_"&amp;U540</f>
        <v>South_External</v>
      </c>
      <c r="X540" s="5">
        <f>(D540 - E540)*24</f>
        <v>1.9999999998835847</v>
      </c>
      <c r="Y540" s="5">
        <f>IF(D540&lt;=E540, 1, 0)</f>
        <v>0</v>
      </c>
    </row>
    <row r="541" spans="1:25" x14ac:dyDescent="0.35">
      <c r="A541" s="5" t="s">
        <v>554</v>
      </c>
      <c r="B541" s="5">
        <f t="shared" si="40"/>
        <v>1</v>
      </c>
      <c r="C541" s="3">
        <v>45314.458333333336</v>
      </c>
      <c r="D541" s="5" t="s">
        <v>1566</v>
      </c>
      <c r="E541" s="5" t="s">
        <v>1564</v>
      </c>
      <c r="F541" t="s">
        <v>1554</v>
      </c>
      <c r="G541" s="5">
        <f t="shared" si="41"/>
        <v>12</v>
      </c>
      <c r="H541" s="5" t="str">
        <f t="shared" si="42"/>
        <v>Winter</v>
      </c>
      <c r="I541" s="5" t="s">
        <v>2029</v>
      </c>
      <c r="J541" s="5">
        <v>82</v>
      </c>
      <c r="K541" s="5">
        <v>763</v>
      </c>
      <c r="L541" s="5">
        <f t="shared" si="43"/>
        <v>0.77540650406504064</v>
      </c>
      <c r="M541" s="5">
        <f t="shared" si="44"/>
        <v>379</v>
      </c>
      <c r="N541" s="5">
        <v>384</v>
      </c>
      <c r="O541" s="5">
        <v>26</v>
      </c>
      <c r="P541" s="5" t="str">
        <f>IF(O541&lt;=0, "Invalid - ≤ 0", IF(O541&gt;50, "Invalid - &gt;50", "W Pass"))</f>
        <v>W Pass</v>
      </c>
      <c r="Q541" s="5" t="s">
        <v>2036</v>
      </c>
      <c r="R541" s="5" t="s">
        <v>2038</v>
      </c>
      <c r="S541" s="5" t="s">
        <v>2052</v>
      </c>
      <c r="T541" s="5" t="s">
        <v>2094</v>
      </c>
      <c r="U541" s="5" t="s">
        <v>2097</v>
      </c>
      <c r="V541" s="5">
        <v>3.8</v>
      </c>
      <c r="W541" s="5" t="str">
        <f>T541&amp;"_"&amp;U541</f>
        <v>Central_External</v>
      </c>
      <c r="X541" s="5">
        <f>(D541 - E541)*24</f>
        <v>2.0000000000582077</v>
      </c>
      <c r="Y541" s="5">
        <f>IF(D541&lt;=E541, 1, 0)</f>
        <v>0</v>
      </c>
    </row>
    <row r="542" spans="1:25" x14ac:dyDescent="0.35">
      <c r="A542" s="5" t="s">
        <v>555</v>
      </c>
      <c r="B542" s="5">
        <f t="shared" si="40"/>
        <v>1</v>
      </c>
      <c r="C542" s="3">
        <v>45314.5</v>
      </c>
      <c r="D542" s="5" t="s">
        <v>1567</v>
      </c>
      <c r="E542" s="5" t="s">
        <v>1565</v>
      </c>
      <c r="F542" t="s">
        <v>1555</v>
      </c>
      <c r="G542" s="5">
        <f t="shared" si="41"/>
        <v>12</v>
      </c>
      <c r="H542" s="5" t="str">
        <f t="shared" si="42"/>
        <v>Winter</v>
      </c>
      <c r="I542" s="5" t="s">
        <v>2032</v>
      </c>
      <c r="J542" s="5">
        <v>760</v>
      </c>
      <c r="K542" s="5">
        <v>3379</v>
      </c>
      <c r="L542" s="5">
        <f t="shared" si="43"/>
        <v>0.37050438596491231</v>
      </c>
      <c r="M542" s="5">
        <f t="shared" si="44"/>
        <v>3152</v>
      </c>
      <c r="N542" s="5">
        <v>227</v>
      </c>
      <c r="O542" s="5">
        <v>12</v>
      </c>
      <c r="P542" s="5" t="str">
        <f>IF(O542&lt;=0, "Invalid - ≤ 0", IF(O542&gt;50, "Invalid - &gt;50", "W Pass"))</f>
        <v>W Pass</v>
      </c>
      <c r="Q542" s="5" t="s">
        <v>2035</v>
      </c>
      <c r="R542" s="5" t="s">
        <v>2037</v>
      </c>
      <c r="S542" s="5" t="s">
        <v>2056</v>
      </c>
      <c r="T542" s="5" t="s">
        <v>2091</v>
      </c>
      <c r="U542" s="5" t="s">
        <v>2097</v>
      </c>
      <c r="V542" s="5">
        <v>4.2</v>
      </c>
      <c r="W542" s="5" t="str">
        <f>T542&amp;"_"&amp;U542</f>
        <v>South_External</v>
      </c>
      <c r="X542" s="5">
        <f>(D542 - E542)*24</f>
        <v>2.0000000000582077</v>
      </c>
      <c r="Y542" s="5">
        <f>IF(D542&lt;=E542, 1, 0)</f>
        <v>0</v>
      </c>
    </row>
    <row r="543" spans="1:25" x14ac:dyDescent="0.35">
      <c r="A543" s="5" t="s">
        <v>556</v>
      </c>
      <c r="B543" s="5">
        <f t="shared" si="40"/>
        <v>1</v>
      </c>
      <c r="C543" s="3">
        <v>45314.541666666664</v>
      </c>
      <c r="D543" s="5" t="s">
        <v>1568</v>
      </c>
      <c r="E543" s="5" t="s">
        <v>1566</v>
      </c>
      <c r="F543" t="s">
        <v>1556</v>
      </c>
      <c r="G543" s="5">
        <f t="shared" si="41"/>
        <v>12</v>
      </c>
      <c r="H543" s="5" t="str">
        <f t="shared" si="42"/>
        <v>Winter</v>
      </c>
      <c r="I543" s="5" t="s">
        <v>2028</v>
      </c>
      <c r="J543" s="5">
        <v>673</v>
      </c>
      <c r="K543" s="5">
        <v>851</v>
      </c>
      <c r="L543" s="5">
        <f t="shared" si="43"/>
        <v>0.10537394749876176</v>
      </c>
      <c r="M543" s="5">
        <f t="shared" si="44"/>
        <v>639</v>
      </c>
      <c r="N543" s="5">
        <v>212</v>
      </c>
      <c r="O543" s="5">
        <v>21</v>
      </c>
      <c r="P543" s="5" t="str">
        <f>IF(O543&lt;=0, "Invalid - ≤ 0", IF(O543&gt;50, "Invalid - &gt;50", "W Pass"))</f>
        <v>W Pass</v>
      </c>
      <c r="Q543" s="5" t="s">
        <v>2033</v>
      </c>
      <c r="R543" s="5" t="s">
        <v>2038</v>
      </c>
      <c r="S543" s="5" t="s">
        <v>2059</v>
      </c>
      <c r="T543" s="5" t="s">
        <v>2094</v>
      </c>
      <c r="U543" s="5" t="s">
        <v>2097</v>
      </c>
      <c r="V543" s="5">
        <v>3.8</v>
      </c>
      <c r="W543" s="5" t="str">
        <f>T543&amp;"_"&amp;U543</f>
        <v>Central_External</v>
      </c>
      <c r="X543" s="5">
        <f>(D543 - E543)*24</f>
        <v>1.9999999998835847</v>
      </c>
      <c r="Y543" s="5">
        <f>IF(D543&lt;=E543, 1, 0)</f>
        <v>0</v>
      </c>
    </row>
    <row r="544" spans="1:25" x14ac:dyDescent="0.35">
      <c r="A544" s="5" t="s">
        <v>557</v>
      </c>
      <c r="B544" s="5">
        <f t="shared" si="40"/>
        <v>1</v>
      </c>
      <c r="C544" s="3">
        <v>45314.583333333336</v>
      </c>
      <c r="D544" s="5" t="s">
        <v>1569</v>
      </c>
      <c r="E544" s="5" t="s">
        <v>1567</v>
      </c>
      <c r="F544" t="s">
        <v>1557</v>
      </c>
      <c r="G544" s="5">
        <f t="shared" si="41"/>
        <v>12</v>
      </c>
      <c r="H544" s="5" t="str">
        <f t="shared" si="42"/>
        <v>Winter</v>
      </c>
      <c r="I544" s="5" t="s">
        <v>2031</v>
      </c>
      <c r="J544" s="5">
        <v>876</v>
      </c>
      <c r="K544" s="5">
        <v>2457</v>
      </c>
      <c r="L544" s="5">
        <f t="shared" si="43"/>
        <v>0.23373287671232876</v>
      </c>
      <c r="M544" s="5">
        <f t="shared" si="44"/>
        <v>2225</v>
      </c>
      <c r="N544" s="5">
        <v>232</v>
      </c>
      <c r="O544" s="5">
        <v>6</v>
      </c>
      <c r="P544" s="5" t="str">
        <f>IF(O544&lt;=0, "Invalid - ≤ 0", IF(O544&gt;50, "Invalid - &gt;50", "W Pass"))</f>
        <v>W Pass</v>
      </c>
      <c r="Q544" s="5" t="s">
        <v>2034</v>
      </c>
      <c r="R544" s="5" t="s">
        <v>2038</v>
      </c>
      <c r="S544" s="5" t="s">
        <v>2086</v>
      </c>
      <c r="T544" s="5" t="s">
        <v>2093</v>
      </c>
      <c r="U544" s="5" t="s">
        <v>2096</v>
      </c>
      <c r="V544" s="5">
        <v>4</v>
      </c>
      <c r="W544" s="5" t="str">
        <f>T544&amp;"_"&amp;U544</f>
        <v>East_Internal</v>
      </c>
      <c r="X544" s="5">
        <f>(D544 - E544)*24</f>
        <v>2.0000000000582077</v>
      </c>
      <c r="Y544" s="5">
        <f>IF(D544&lt;=E544, 1, 0)</f>
        <v>0</v>
      </c>
    </row>
    <row r="545" spans="1:25" x14ac:dyDescent="0.35">
      <c r="A545" s="5" t="s">
        <v>558</v>
      </c>
      <c r="B545" s="5">
        <f t="shared" si="40"/>
        <v>1</v>
      </c>
      <c r="C545" s="3">
        <v>45314.625</v>
      </c>
      <c r="D545" s="5" t="s">
        <v>1570</v>
      </c>
      <c r="E545" s="5" t="s">
        <v>1568</v>
      </c>
      <c r="F545" t="s">
        <v>1558</v>
      </c>
      <c r="G545" s="5">
        <f t="shared" si="41"/>
        <v>12</v>
      </c>
      <c r="H545" s="5" t="str">
        <f t="shared" si="42"/>
        <v>Winter</v>
      </c>
      <c r="I545" s="5" t="s">
        <v>2029</v>
      </c>
      <c r="J545" s="5">
        <v>158</v>
      </c>
      <c r="K545" s="5">
        <v>4705</v>
      </c>
      <c r="L545" s="5">
        <f t="shared" si="43"/>
        <v>2.4815400843881856</v>
      </c>
      <c r="M545" s="5">
        <f t="shared" si="44"/>
        <v>4481</v>
      </c>
      <c r="N545" s="5">
        <v>224</v>
      </c>
      <c r="O545" s="5">
        <v>20</v>
      </c>
      <c r="P545" s="5" t="str">
        <f>IF(O545&lt;=0, "Invalid - ≤ 0", IF(O545&gt;50, "Invalid - &gt;50", "W Pass"))</f>
        <v>W Pass</v>
      </c>
      <c r="Q545" s="5" t="s">
        <v>2033</v>
      </c>
      <c r="R545" s="5" t="s">
        <v>2039</v>
      </c>
      <c r="S545" s="5" t="s">
        <v>2075</v>
      </c>
      <c r="T545" s="5" t="s">
        <v>2091</v>
      </c>
      <c r="U545" s="5" t="s">
        <v>2096</v>
      </c>
      <c r="V545" s="5">
        <v>0</v>
      </c>
      <c r="W545" s="5" t="str">
        <f>T545&amp;"_"&amp;U545</f>
        <v>South_Internal</v>
      </c>
      <c r="X545" s="5">
        <f>(D545 - E545)*24</f>
        <v>2.0000000000582077</v>
      </c>
      <c r="Y545" s="5">
        <f>IF(D545&lt;=E545, 1, 0)</f>
        <v>0</v>
      </c>
    </row>
    <row r="546" spans="1:25" x14ac:dyDescent="0.35">
      <c r="A546" s="5" t="s">
        <v>559</v>
      </c>
      <c r="B546" s="5">
        <f t="shared" si="40"/>
        <v>1</v>
      </c>
      <c r="C546" s="3">
        <v>45314.666666666664</v>
      </c>
      <c r="D546" s="5" t="s">
        <v>1571</v>
      </c>
      <c r="E546" s="5" t="s">
        <v>1569</v>
      </c>
      <c r="F546" t="s">
        <v>1559</v>
      </c>
      <c r="G546" s="5">
        <f t="shared" si="41"/>
        <v>12</v>
      </c>
      <c r="H546" s="5" t="str">
        <f t="shared" si="42"/>
        <v>Winter</v>
      </c>
      <c r="I546" s="5" t="s">
        <v>2027</v>
      </c>
      <c r="J546" s="5">
        <v>539</v>
      </c>
      <c r="K546" s="5">
        <v>1701</v>
      </c>
      <c r="L546" s="5">
        <f t="shared" si="43"/>
        <v>0.26298701298701299</v>
      </c>
      <c r="M546" s="5">
        <f t="shared" si="44"/>
        <v>1424</v>
      </c>
      <c r="N546" s="5">
        <v>277</v>
      </c>
      <c r="O546" s="5">
        <v>13</v>
      </c>
      <c r="P546" s="5" t="str">
        <f>IF(O546&lt;=0, "Invalid - ≤ 0", IF(O546&gt;50, "Invalid - &gt;50", "W Pass"))</f>
        <v>W Pass</v>
      </c>
      <c r="Q546" s="5" t="s">
        <v>2034</v>
      </c>
      <c r="R546" s="5" t="s">
        <v>2039</v>
      </c>
      <c r="S546" s="5" t="s">
        <v>2077</v>
      </c>
      <c r="T546" s="5" t="s">
        <v>2095</v>
      </c>
      <c r="U546" s="5" t="s">
        <v>2097</v>
      </c>
      <c r="V546" s="5">
        <v>3.8</v>
      </c>
      <c r="W546" s="5" t="str">
        <f>T546&amp;"_"&amp;U546</f>
        <v>North_External</v>
      </c>
      <c r="X546" s="5">
        <f>(D546 - E546)*24</f>
        <v>1.9999999998835847</v>
      </c>
      <c r="Y546" s="5">
        <f>IF(D546&lt;=E546, 1, 0)</f>
        <v>0</v>
      </c>
    </row>
    <row r="547" spans="1:25" x14ac:dyDescent="0.35">
      <c r="A547" s="5" t="s">
        <v>560</v>
      </c>
      <c r="B547" s="5">
        <f t="shared" si="40"/>
        <v>1</v>
      </c>
      <c r="C547" s="3">
        <v>45314.708333333336</v>
      </c>
      <c r="D547" s="5" t="s">
        <v>1572</v>
      </c>
      <c r="E547" s="5" t="s">
        <v>1570</v>
      </c>
      <c r="F547" t="s">
        <v>1560</v>
      </c>
      <c r="G547" s="5">
        <f t="shared" si="41"/>
        <v>12</v>
      </c>
      <c r="H547" s="5" t="str">
        <f t="shared" si="42"/>
        <v>Winter</v>
      </c>
      <c r="I547" s="5" t="s">
        <v>2030</v>
      </c>
      <c r="J547" s="5">
        <v>138</v>
      </c>
      <c r="K547" s="5">
        <v>3947</v>
      </c>
      <c r="L547" s="5">
        <f t="shared" si="43"/>
        <v>2.3834541062801931</v>
      </c>
      <c r="M547" s="5">
        <f t="shared" si="44"/>
        <v>3849</v>
      </c>
      <c r="N547" s="5">
        <v>98</v>
      </c>
      <c r="O547" s="5">
        <v>28</v>
      </c>
      <c r="P547" s="5" t="str">
        <f>IF(O547&lt;=0, "Invalid - ≤ 0", IF(O547&gt;50, "Invalid - &gt;50", "W Pass"))</f>
        <v>W Pass</v>
      </c>
      <c r="Q547" s="5" t="s">
        <v>2035</v>
      </c>
      <c r="R547" s="5" t="s">
        <v>2037</v>
      </c>
      <c r="S547" s="5" t="s">
        <v>2087</v>
      </c>
      <c r="T547" s="5" t="s">
        <v>2091</v>
      </c>
      <c r="U547" s="5" t="s">
        <v>2097</v>
      </c>
      <c r="V547" s="5">
        <v>0</v>
      </c>
      <c r="W547" s="5" t="str">
        <f>T547&amp;"_"&amp;U547</f>
        <v>South_External</v>
      </c>
      <c r="X547" s="5">
        <f>(D547 - E547)*24</f>
        <v>2.0000000000582077</v>
      </c>
      <c r="Y547" s="5">
        <f>IF(D547&lt;=E547, 1, 0)</f>
        <v>0</v>
      </c>
    </row>
    <row r="548" spans="1:25" x14ac:dyDescent="0.35">
      <c r="A548" s="5" t="s">
        <v>561</v>
      </c>
      <c r="B548" s="5">
        <f t="shared" si="40"/>
        <v>1</v>
      </c>
      <c r="C548" s="3">
        <v>45314.75</v>
      </c>
      <c r="D548" s="5" t="s">
        <v>1573</v>
      </c>
      <c r="E548" s="5" t="s">
        <v>1571</v>
      </c>
      <c r="F548" t="s">
        <v>1561</v>
      </c>
      <c r="G548" s="5">
        <f t="shared" si="41"/>
        <v>12</v>
      </c>
      <c r="H548" s="5" t="str">
        <f t="shared" si="42"/>
        <v>Winter</v>
      </c>
      <c r="I548" s="5" t="s">
        <v>2032</v>
      </c>
      <c r="J548" s="5">
        <v>278</v>
      </c>
      <c r="K548" s="5">
        <v>3767</v>
      </c>
      <c r="L548" s="5">
        <f t="shared" si="43"/>
        <v>1.1291966426858513</v>
      </c>
      <c r="M548" s="5">
        <f t="shared" si="44"/>
        <v>3623</v>
      </c>
      <c r="N548" s="5">
        <v>144</v>
      </c>
      <c r="O548" s="5">
        <v>3</v>
      </c>
      <c r="P548" s="5" t="str">
        <f>IF(O548&lt;=0, "Invalid - ≤ 0", IF(O548&gt;50, "Invalid - &gt;50", "W Pass"))</f>
        <v>W Pass</v>
      </c>
      <c r="Q548" s="5" t="s">
        <v>2034</v>
      </c>
      <c r="R548" s="5" t="s">
        <v>2040</v>
      </c>
      <c r="S548" s="5" t="s">
        <v>2068</v>
      </c>
      <c r="T548" s="5" t="s">
        <v>2095</v>
      </c>
      <c r="U548" s="5" t="s">
        <v>2097</v>
      </c>
      <c r="V548" s="5">
        <v>4.5</v>
      </c>
      <c r="W548" s="5" t="str">
        <f>T548&amp;"_"&amp;U548</f>
        <v>North_External</v>
      </c>
      <c r="X548" s="5">
        <f>(D548 - E548)*24</f>
        <v>2.0000000000582077</v>
      </c>
      <c r="Y548" s="5">
        <f>IF(D548&lt;=E548, 1, 0)</f>
        <v>0</v>
      </c>
    </row>
    <row r="549" spans="1:25" x14ac:dyDescent="0.35">
      <c r="A549" s="5" t="s">
        <v>562</v>
      </c>
      <c r="B549" s="5">
        <f t="shared" si="40"/>
        <v>1</v>
      </c>
      <c r="C549" s="3">
        <v>45314.791666666664</v>
      </c>
      <c r="D549" s="5" t="s">
        <v>1574</v>
      </c>
      <c r="E549" s="5" t="s">
        <v>1572</v>
      </c>
      <c r="F549" t="s">
        <v>1562</v>
      </c>
      <c r="G549" s="5">
        <f t="shared" si="41"/>
        <v>12</v>
      </c>
      <c r="H549" s="5" t="str">
        <f t="shared" si="42"/>
        <v>Winter</v>
      </c>
      <c r="I549" s="5" t="s">
        <v>2030</v>
      </c>
      <c r="J549" s="5">
        <v>792</v>
      </c>
      <c r="K549" s="5">
        <v>545</v>
      </c>
      <c r="L549" s="5">
        <f t="shared" si="43"/>
        <v>5.7344276094276093E-2</v>
      </c>
      <c r="M549" s="5">
        <f t="shared" si="44"/>
        <v>439</v>
      </c>
      <c r="N549" s="5">
        <v>106</v>
      </c>
      <c r="O549" s="5">
        <v>4</v>
      </c>
      <c r="P549" s="5" t="str">
        <f>IF(O549&lt;=0, "Invalid - ≤ 0", IF(O549&gt;50, "Invalid - &gt;50", "W Pass"))</f>
        <v>W Pass</v>
      </c>
      <c r="Q549" s="5" t="s">
        <v>2035</v>
      </c>
      <c r="R549" s="5" t="s">
        <v>2039</v>
      </c>
      <c r="S549" s="5" t="s">
        <v>2043</v>
      </c>
      <c r="T549" s="5" t="s">
        <v>2091</v>
      </c>
      <c r="U549" s="5" t="s">
        <v>2097</v>
      </c>
      <c r="V549" s="5">
        <v>0</v>
      </c>
      <c r="W549" s="5" t="str">
        <f>T549&amp;"_"&amp;U549</f>
        <v>South_External</v>
      </c>
      <c r="X549" s="5">
        <f>(D549 - E549)*24</f>
        <v>1.9999999998835847</v>
      </c>
      <c r="Y549" s="5">
        <f>IF(D549&lt;=E549, 1, 0)</f>
        <v>0</v>
      </c>
    </row>
    <row r="550" spans="1:25" x14ac:dyDescent="0.35">
      <c r="A550" s="5" t="s">
        <v>563</v>
      </c>
      <c r="B550" s="5">
        <f t="shared" si="40"/>
        <v>1</v>
      </c>
      <c r="C550" s="3">
        <v>45314.833333333336</v>
      </c>
      <c r="D550" s="5" t="s">
        <v>1575</v>
      </c>
      <c r="E550" s="5" t="s">
        <v>1573</v>
      </c>
      <c r="F550" t="s">
        <v>1563</v>
      </c>
      <c r="G550" s="5">
        <f t="shared" si="41"/>
        <v>12</v>
      </c>
      <c r="H550" s="5" t="str">
        <f t="shared" si="42"/>
        <v>Winter</v>
      </c>
      <c r="I550" s="5" t="s">
        <v>2031</v>
      </c>
      <c r="J550" s="5">
        <v>733</v>
      </c>
      <c r="K550" s="5">
        <v>2703</v>
      </c>
      <c r="L550" s="5">
        <f t="shared" si="43"/>
        <v>0.30729877216916779</v>
      </c>
      <c r="M550" s="5">
        <f t="shared" si="44"/>
        <v>2453</v>
      </c>
      <c r="N550" s="5">
        <v>250</v>
      </c>
      <c r="O550" s="5">
        <v>12</v>
      </c>
      <c r="P550" s="5" t="str">
        <f>IF(O550&lt;=0, "Invalid - ≤ 0", IF(O550&gt;50, "Invalid - &gt;50", "W Pass"))</f>
        <v>W Pass</v>
      </c>
      <c r="Q550" s="5" t="s">
        <v>2034</v>
      </c>
      <c r="R550" s="5" t="s">
        <v>2037</v>
      </c>
      <c r="S550" s="5" t="s">
        <v>2058</v>
      </c>
      <c r="T550" s="5" t="s">
        <v>2094</v>
      </c>
      <c r="U550" s="5" t="s">
        <v>2096</v>
      </c>
      <c r="V550" s="5">
        <v>0</v>
      </c>
      <c r="W550" s="5" t="str">
        <f>T550&amp;"_"&amp;U550</f>
        <v>Central_Internal</v>
      </c>
      <c r="X550" s="5">
        <f>(D550 - E550)*24</f>
        <v>2.0000000000582077</v>
      </c>
      <c r="Y550" s="5">
        <f>IF(D550&lt;=E550, 1, 0)</f>
        <v>0</v>
      </c>
    </row>
    <row r="551" spans="1:25" x14ac:dyDescent="0.35">
      <c r="A551" s="5" t="s">
        <v>564</v>
      </c>
      <c r="B551" s="5">
        <f t="shared" si="40"/>
        <v>1</v>
      </c>
      <c r="C551" s="3">
        <v>45314.875</v>
      </c>
      <c r="D551" s="5" t="s">
        <v>1576</v>
      </c>
      <c r="E551" s="5" t="s">
        <v>1574</v>
      </c>
      <c r="F551" t="s">
        <v>1564</v>
      </c>
      <c r="G551" s="5">
        <f t="shared" si="41"/>
        <v>12</v>
      </c>
      <c r="H551" s="5" t="str">
        <f t="shared" si="42"/>
        <v>Winter</v>
      </c>
      <c r="I551" s="5" t="s">
        <v>2030</v>
      </c>
      <c r="J551" s="5">
        <v>504</v>
      </c>
      <c r="K551" s="5">
        <v>4746</v>
      </c>
      <c r="L551" s="5">
        <f t="shared" si="43"/>
        <v>0.78472222222222221</v>
      </c>
      <c r="M551" s="5">
        <f t="shared" si="44"/>
        <v>4336</v>
      </c>
      <c r="N551" s="5">
        <v>410</v>
      </c>
      <c r="O551" s="5">
        <v>13</v>
      </c>
      <c r="P551" s="5" t="str">
        <f>IF(O551&lt;=0, "Invalid - ≤ 0", IF(O551&gt;50, "Invalid - &gt;50", "W Pass"))</f>
        <v>W Pass</v>
      </c>
      <c r="Q551" s="5" t="s">
        <v>2036</v>
      </c>
      <c r="R551" s="5" t="s">
        <v>2038</v>
      </c>
      <c r="S551" s="5" t="s">
        <v>2072</v>
      </c>
      <c r="T551" s="5" t="s">
        <v>2091</v>
      </c>
      <c r="U551" s="5" t="s">
        <v>2097</v>
      </c>
      <c r="V551" s="5">
        <v>4.5</v>
      </c>
      <c r="W551" s="5" t="str">
        <f>T551&amp;"_"&amp;U551</f>
        <v>South_External</v>
      </c>
      <c r="X551" s="5">
        <f>(D551 - E551)*24</f>
        <v>2.0000000000582077</v>
      </c>
      <c r="Y551" s="5">
        <f>IF(D551&lt;=E551, 1, 0)</f>
        <v>0</v>
      </c>
    </row>
    <row r="552" spans="1:25" x14ac:dyDescent="0.35">
      <c r="A552" s="5" t="s">
        <v>565</v>
      </c>
      <c r="B552" s="5">
        <f t="shared" si="40"/>
        <v>1</v>
      </c>
      <c r="C552" s="3">
        <v>45314.916666666664</v>
      </c>
      <c r="D552" s="5" t="s">
        <v>1577</v>
      </c>
      <c r="E552" s="5" t="s">
        <v>1575</v>
      </c>
      <c r="F552" t="s">
        <v>1565</v>
      </c>
      <c r="G552" s="5">
        <f t="shared" si="41"/>
        <v>12</v>
      </c>
      <c r="H552" s="5" t="str">
        <f t="shared" si="42"/>
        <v>Winter</v>
      </c>
      <c r="I552" s="5" t="s">
        <v>2028</v>
      </c>
      <c r="J552" s="5">
        <v>502</v>
      </c>
      <c r="K552" s="5">
        <v>823</v>
      </c>
      <c r="L552" s="5">
        <f t="shared" si="43"/>
        <v>0.13662018592297476</v>
      </c>
      <c r="M552" s="5">
        <f t="shared" si="44"/>
        <v>721</v>
      </c>
      <c r="N552" s="5">
        <v>102</v>
      </c>
      <c r="O552" s="5">
        <v>11</v>
      </c>
      <c r="P552" s="5" t="str">
        <f>IF(O552&lt;=0, "Invalid - ≤ 0", IF(O552&gt;50, "Invalid - &gt;50", "W Pass"))</f>
        <v>W Pass</v>
      </c>
      <c r="Q552" s="5" t="s">
        <v>2036</v>
      </c>
      <c r="R552" s="5" t="s">
        <v>2037</v>
      </c>
      <c r="S552" s="5" t="s">
        <v>2049</v>
      </c>
      <c r="T552" s="5" t="s">
        <v>2091</v>
      </c>
      <c r="U552" s="5" t="s">
        <v>2096</v>
      </c>
      <c r="V552" s="5">
        <v>4.2</v>
      </c>
      <c r="W552" s="5" t="str">
        <f>T552&amp;"_"&amp;U552</f>
        <v>South_Internal</v>
      </c>
      <c r="X552" s="5">
        <f>(D552 - E552)*24</f>
        <v>1.9999999998835847</v>
      </c>
      <c r="Y552" s="5">
        <f>IF(D552&lt;=E552, 1, 0)</f>
        <v>0</v>
      </c>
    </row>
    <row r="553" spans="1:25" x14ac:dyDescent="0.35">
      <c r="A553" s="5" t="s">
        <v>566</v>
      </c>
      <c r="B553" s="5">
        <f t="shared" si="40"/>
        <v>1</v>
      </c>
      <c r="C553" s="3">
        <v>45314.958333333336</v>
      </c>
      <c r="D553" s="5" t="s">
        <v>1578</v>
      </c>
      <c r="E553" s="5" t="s">
        <v>1576</v>
      </c>
      <c r="F553" t="s">
        <v>1566</v>
      </c>
      <c r="G553" s="5">
        <f t="shared" si="41"/>
        <v>12</v>
      </c>
      <c r="H553" s="5" t="str">
        <f t="shared" si="42"/>
        <v>Winter</v>
      </c>
      <c r="I553" s="5" t="s">
        <v>2030</v>
      </c>
      <c r="J553" s="5">
        <v>357</v>
      </c>
      <c r="K553" s="5">
        <v>1000</v>
      </c>
      <c r="L553" s="5">
        <f t="shared" si="43"/>
        <v>0.23342670401493931</v>
      </c>
      <c r="M553" s="5">
        <f t="shared" si="44"/>
        <v>785</v>
      </c>
      <c r="N553" s="5">
        <v>215</v>
      </c>
      <c r="O553" s="5">
        <v>11</v>
      </c>
      <c r="P553" s="5" t="str">
        <f>IF(O553&lt;=0, "Invalid - ≤ 0", IF(O553&gt;50, "Invalid - &gt;50", "W Pass"))</f>
        <v>W Pass</v>
      </c>
      <c r="Q553" s="5" t="s">
        <v>2035</v>
      </c>
      <c r="R553" s="5" t="s">
        <v>2040</v>
      </c>
      <c r="S553" s="5" t="s">
        <v>2049</v>
      </c>
      <c r="T553" s="5" t="s">
        <v>2091</v>
      </c>
      <c r="U553" s="5" t="s">
        <v>2096</v>
      </c>
      <c r="V553" s="5">
        <v>0</v>
      </c>
      <c r="W553" s="5" t="str">
        <f>T553&amp;"_"&amp;U553</f>
        <v>South_Internal</v>
      </c>
      <c r="X553" s="5">
        <f>(D553 - E553)*24</f>
        <v>2.0000000000582077</v>
      </c>
      <c r="Y553" s="5">
        <f>IF(D553&lt;=E553, 1, 0)</f>
        <v>0</v>
      </c>
    </row>
    <row r="554" spans="1:25" x14ac:dyDescent="0.35">
      <c r="A554" s="5" t="s">
        <v>567</v>
      </c>
      <c r="B554" s="5">
        <f t="shared" si="40"/>
        <v>1</v>
      </c>
      <c r="C554" s="3">
        <v>45315</v>
      </c>
      <c r="D554" s="5" t="s">
        <v>1579</v>
      </c>
      <c r="E554" s="5" t="s">
        <v>1577</v>
      </c>
      <c r="F554" t="s">
        <v>1567</v>
      </c>
      <c r="G554" s="5">
        <f t="shared" si="41"/>
        <v>12</v>
      </c>
      <c r="H554" s="5" t="str">
        <f t="shared" si="42"/>
        <v>Winter</v>
      </c>
      <c r="I554" s="5" t="s">
        <v>2032</v>
      </c>
      <c r="J554" s="5">
        <v>643</v>
      </c>
      <c r="K554" s="5">
        <v>3929</v>
      </c>
      <c r="L554" s="5">
        <f t="shared" si="43"/>
        <v>0.50920165889061686</v>
      </c>
      <c r="M554" s="5">
        <f t="shared" si="44"/>
        <v>3705</v>
      </c>
      <c r="N554" s="5">
        <v>224</v>
      </c>
      <c r="O554" s="5">
        <v>25</v>
      </c>
      <c r="P554" s="5" t="str">
        <f>IF(O554&lt;=0, "Invalid - ≤ 0", IF(O554&gt;50, "Invalid - &gt;50", "W Pass"))</f>
        <v>W Pass</v>
      </c>
      <c r="Q554" s="5" t="s">
        <v>2036</v>
      </c>
      <c r="R554" s="5" t="s">
        <v>2040</v>
      </c>
      <c r="S554" s="5" t="s">
        <v>2067</v>
      </c>
      <c r="T554" s="5" t="s">
        <v>2091</v>
      </c>
      <c r="U554" s="5" t="s">
        <v>2096</v>
      </c>
      <c r="V554" s="5">
        <v>4.5</v>
      </c>
      <c r="W554" s="5" t="str">
        <f>T554&amp;"_"&amp;U554</f>
        <v>South_Internal</v>
      </c>
      <c r="X554" s="5">
        <f>(D554 - E554)*24</f>
        <v>2.0000000000582077</v>
      </c>
      <c r="Y554" s="5">
        <f>IF(D554&lt;=E554, 1, 0)</f>
        <v>0</v>
      </c>
    </row>
    <row r="555" spans="1:25" x14ac:dyDescent="0.35">
      <c r="A555" s="5" t="s">
        <v>568</v>
      </c>
      <c r="B555" s="5">
        <f t="shared" si="40"/>
        <v>1</v>
      </c>
      <c r="C555" s="3">
        <v>45315.041666666664</v>
      </c>
      <c r="D555" s="5" t="s">
        <v>1580</v>
      </c>
      <c r="E555" s="5" t="s">
        <v>1578</v>
      </c>
      <c r="F555" t="s">
        <v>1568</v>
      </c>
      <c r="G555" s="5">
        <f t="shared" si="41"/>
        <v>12</v>
      </c>
      <c r="H555" s="5" t="str">
        <f t="shared" si="42"/>
        <v>Winter</v>
      </c>
      <c r="I555" s="5" t="s">
        <v>2030</v>
      </c>
      <c r="J555" s="5">
        <v>701</v>
      </c>
      <c r="K555" s="5">
        <v>2411</v>
      </c>
      <c r="L555" s="5">
        <f t="shared" si="43"/>
        <v>0.28661436043747029</v>
      </c>
      <c r="M555" s="5">
        <f t="shared" si="44"/>
        <v>2239</v>
      </c>
      <c r="N555" s="5">
        <v>172</v>
      </c>
      <c r="O555" s="5">
        <v>15</v>
      </c>
      <c r="P555" s="5" t="str">
        <f>IF(O555&lt;=0, "Invalid - ≤ 0", IF(O555&gt;50, "Invalid - &gt;50", "W Pass"))</f>
        <v>W Pass</v>
      </c>
      <c r="Q555" s="5" t="s">
        <v>2034</v>
      </c>
      <c r="R555" s="5" t="s">
        <v>2040</v>
      </c>
      <c r="S555" s="5" t="s">
        <v>2083</v>
      </c>
      <c r="T555" s="5" t="s">
        <v>2093</v>
      </c>
      <c r="U555" s="5" t="s">
        <v>2096</v>
      </c>
      <c r="V555" s="5">
        <v>0</v>
      </c>
      <c r="W555" s="5" t="str">
        <f>T555&amp;"_"&amp;U555</f>
        <v>East_Internal</v>
      </c>
      <c r="X555" s="5">
        <f>(D555 - E555)*24</f>
        <v>1.9999999998835847</v>
      </c>
      <c r="Y555" s="5">
        <f>IF(D555&lt;=E555, 1, 0)</f>
        <v>0</v>
      </c>
    </row>
    <row r="556" spans="1:25" x14ac:dyDescent="0.35">
      <c r="A556" s="5" t="s">
        <v>569</v>
      </c>
      <c r="B556" s="5">
        <f t="shared" si="40"/>
        <v>1</v>
      </c>
      <c r="C556" s="3">
        <v>45315.083333333336</v>
      </c>
      <c r="D556" s="5" t="s">
        <v>1581</v>
      </c>
      <c r="E556" s="5" t="s">
        <v>1579</v>
      </c>
      <c r="F556" t="s">
        <v>1569</v>
      </c>
      <c r="G556" s="5">
        <f t="shared" si="41"/>
        <v>12</v>
      </c>
      <c r="H556" s="5" t="str">
        <f t="shared" si="42"/>
        <v>Winter</v>
      </c>
      <c r="I556" s="5" t="s">
        <v>2028</v>
      </c>
      <c r="J556" s="5">
        <v>508</v>
      </c>
      <c r="K556" s="5">
        <v>4066</v>
      </c>
      <c r="L556" s="5">
        <f t="shared" si="43"/>
        <v>0.66699475065616798</v>
      </c>
      <c r="M556" s="5">
        <f t="shared" si="44"/>
        <v>3785</v>
      </c>
      <c r="N556" s="5">
        <v>281</v>
      </c>
      <c r="O556" s="5">
        <v>22</v>
      </c>
      <c r="P556" s="5" t="str">
        <f>IF(O556&lt;=0, "Invalid - ≤ 0", IF(O556&gt;50, "Invalid - &gt;50", "W Pass"))</f>
        <v>W Pass</v>
      </c>
      <c r="Q556" s="5" t="s">
        <v>2034</v>
      </c>
      <c r="R556" s="5" t="s">
        <v>2040</v>
      </c>
      <c r="S556" s="5" t="s">
        <v>2089</v>
      </c>
      <c r="T556" s="5" t="s">
        <v>2092</v>
      </c>
      <c r="U556" s="5" t="s">
        <v>2097</v>
      </c>
      <c r="V556" s="5">
        <v>4.7</v>
      </c>
      <c r="W556" s="5" t="str">
        <f>T556&amp;"_"&amp;U556</f>
        <v>West_External</v>
      </c>
      <c r="X556" s="5">
        <f>(D556 - E556)*24</f>
        <v>2.0000000000582077</v>
      </c>
      <c r="Y556" s="5">
        <f>IF(D556&lt;=E556, 1, 0)</f>
        <v>0</v>
      </c>
    </row>
    <row r="557" spans="1:25" x14ac:dyDescent="0.35">
      <c r="A557" s="5" t="s">
        <v>570</v>
      </c>
      <c r="B557" s="5">
        <f t="shared" si="40"/>
        <v>1</v>
      </c>
      <c r="C557" s="3">
        <v>45315.125</v>
      </c>
      <c r="D557" s="5" t="s">
        <v>1582</v>
      </c>
      <c r="E557" s="5" t="s">
        <v>1580</v>
      </c>
      <c r="F557" t="s">
        <v>1570</v>
      </c>
      <c r="G557" s="5">
        <f t="shared" si="41"/>
        <v>12</v>
      </c>
      <c r="H557" s="5" t="str">
        <f t="shared" si="42"/>
        <v>Winter</v>
      </c>
      <c r="I557" s="5" t="s">
        <v>2030</v>
      </c>
      <c r="J557" s="5">
        <v>667</v>
      </c>
      <c r="K557" s="5">
        <v>707</v>
      </c>
      <c r="L557" s="5">
        <f t="shared" si="43"/>
        <v>8.8330834582708642E-2</v>
      </c>
      <c r="M557" s="5">
        <f t="shared" si="44"/>
        <v>-32</v>
      </c>
      <c r="N557" s="5">
        <v>739</v>
      </c>
      <c r="O557" s="5">
        <v>20</v>
      </c>
      <c r="P557" s="5" t="str">
        <f>IF(O557&lt;=0, "Invalid - ≤ 0", IF(O557&gt;50, "Invalid - &gt;50", "W Pass"))</f>
        <v>W Pass</v>
      </c>
      <c r="Q557" s="5" t="s">
        <v>2035</v>
      </c>
      <c r="R557" s="5" t="s">
        <v>2037</v>
      </c>
      <c r="S557" s="5" t="s">
        <v>2044</v>
      </c>
      <c r="T557" s="5" t="s">
        <v>2094</v>
      </c>
      <c r="U557" s="5" t="s">
        <v>2097</v>
      </c>
      <c r="V557" s="5">
        <v>0</v>
      </c>
      <c r="W557" s="5" t="str">
        <f>T557&amp;"_"&amp;U557</f>
        <v>Central_External</v>
      </c>
      <c r="X557" s="5">
        <f>(D557 - E557)*24</f>
        <v>2.0000000000582077</v>
      </c>
      <c r="Y557" s="5">
        <f>IF(D557&lt;=E557, 1, 0)</f>
        <v>0</v>
      </c>
    </row>
    <row r="558" spans="1:25" x14ac:dyDescent="0.35">
      <c r="A558" s="5" t="s">
        <v>571</v>
      </c>
      <c r="B558" s="5">
        <f t="shared" si="40"/>
        <v>1</v>
      </c>
      <c r="C558" s="3">
        <v>45315.166666666664</v>
      </c>
      <c r="D558" s="5" t="s">
        <v>1583</v>
      </c>
      <c r="E558" s="5" t="s">
        <v>1581</v>
      </c>
      <c r="F558" t="s">
        <v>1571</v>
      </c>
      <c r="G558" s="5">
        <f t="shared" si="41"/>
        <v>12</v>
      </c>
      <c r="H558" s="5" t="str">
        <f t="shared" si="42"/>
        <v>Winter</v>
      </c>
      <c r="I558" s="5" t="s">
        <v>2030</v>
      </c>
      <c r="J558" s="5">
        <v>479</v>
      </c>
      <c r="K558" s="5">
        <v>1471</v>
      </c>
      <c r="L558" s="5">
        <f t="shared" si="43"/>
        <v>0.25591510090466252</v>
      </c>
      <c r="M558" s="5">
        <f t="shared" si="44"/>
        <v>879</v>
      </c>
      <c r="N558" s="5">
        <v>592</v>
      </c>
      <c r="O558" s="5">
        <v>15</v>
      </c>
      <c r="P558" s="5" t="str">
        <f>IF(O558&lt;=0, "Invalid - ≤ 0", IF(O558&gt;50, "Invalid - &gt;50", "W Pass"))</f>
        <v>W Pass</v>
      </c>
      <c r="Q558" s="5" t="s">
        <v>2034</v>
      </c>
      <c r="R558" s="5" t="s">
        <v>2037</v>
      </c>
      <c r="S558" s="5" t="s">
        <v>2041</v>
      </c>
      <c r="T558" s="5" t="s">
        <v>2093</v>
      </c>
      <c r="U558" s="5" t="s">
        <v>2097</v>
      </c>
      <c r="V558" s="5">
        <v>4.7</v>
      </c>
      <c r="W558" s="5" t="str">
        <f>T558&amp;"_"&amp;U558</f>
        <v>East_External</v>
      </c>
      <c r="X558" s="5">
        <f>(D558 - E558)*24</f>
        <v>1.9999999998835847</v>
      </c>
      <c r="Y558" s="5">
        <f>IF(D558&lt;=E558, 1, 0)</f>
        <v>0</v>
      </c>
    </row>
    <row r="559" spans="1:25" x14ac:dyDescent="0.35">
      <c r="A559" s="5" t="s">
        <v>572</v>
      </c>
      <c r="B559" s="5">
        <f t="shared" si="40"/>
        <v>1</v>
      </c>
      <c r="C559" s="3">
        <v>45315.208333333336</v>
      </c>
      <c r="D559" s="5" t="s">
        <v>1584</v>
      </c>
      <c r="E559" s="5" t="s">
        <v>1582</v>
      </c>
      <c r="F559" t="s">
        <v>1572</v>
      </c>
      <c r="G559" s="5">
        <f t="shared" si="41"/>
        <v>12</v>
      </c>
      <c r="H559" s="5" t="str">
        <f t="shared" si="42"/>
        <v>Winter</v>
      </c>
      <c r="I559" s="5" t="s">
        <v>2032</v>
      </c>
      <c r="J559" s="5">
        <v>933</v>
      </c>
      <c r="K559" s="5">
        <v>1720</v>
      </c>
      <c r="L559" s="5">
        <f t="shared" si="43"/>
        <v>0.15362629510539477</v>
      </c>
      <c r="M559" s="5">
        <f t="shared" si="44"/>
        <v>1368</v>
      </c>
      <c r="N559" s="5">
        <v>352</v>
      </c>
      <c r="O559" s="5">
        <v>13</v>
      </c>
      <c r="P559" s="5" t="str">
        <f>IF(O559&lt;=0, "Invalid - ≤ 0", IF(O559&gt;50, "Invalid - &gt;50", "W Pass"))</f>
        <v>W Pass</v>
      </c>
      <c r="Q559" s="5" t="s">
        <v>2034</v>
      </c>
      <c r="R559" s="5" t="s">
        <v>2038</v>
      </c>
      <c r="S559" s="5" t="s">
        <v>2081</v>
      </c>
      <c r="T559" s="5" t="s">
        <v>2093</v>
      </c>
      <c r="U559" s="5" t="s">
        <v>2096</v>
      </c>
      <c r="V559" s="5">
        <v>4.5</v>
      </c>
      <c r="W559" s="5" t="str">
        <f>T559&amp;"_"&amp;U559</f>
        <v>East_Internal</v>
      </c>
      <c r="X559" s="5">
        <f>(D559 - E559)*24</f>
        <v>2.0000000000582077</v>
      </c>
      <c r="Y559" s="5">
        <f>IF(D559&lt;=E559, 1, 0)</f>
        <v>0</v>
      </c>
    </row>
    <row r="560" spans="1:25" x14ac:dyDescent="0.35">
      <c r="A560" s="5" t="s">
        <v>573</v>
      </c>
      <c r="B560" s="5">
        <f t="shared" si="40"/>
        <v>1</v>
      </c>
      <c r="C560" s="3">
        <v>45315.25</v>
      </c>
      <c r="D560" s="5" t="s">
        <v>1585</v>
      </c>
      <c r="E560" s="5" t="s">
        <v>1583</v>
      </c>
      <c r="F560" t="s">
        <v>1573</v>
      </c>
      <c r="G560" s="5">
        <f t="shared" si="41"/>
        <v>12</v>
      </c>
      <c r="H560" s="5" t="str">
        <f t="shared" si="42"/>
        <v>Winter</v>
      </c>
      <c r="I560" s="5" t="s">
        <v>2030</v>
      </c>
      <c r="J560" s="5">
        <v>352</v>
      </c>
      <c r="K560" s="5">
        <v>3953</v>
      </c>
      <c r="L560" s="5">
        <f t="shared" si="43"/>
        <v>0.93584280303030298</v>
      </c>
      <c r="M560" s="5">
        <f t="shared" si="44"/>
        <v>3280</v>
      </c>
      <c r="N560" s="5">
        <v>673</v>
      </c>
      <c r="O560" s="5">
        <v>17</v>
      </c>
      <c r="P560" s="5" t="str">
        <f>IF(O560&lt;=0, "Invalid - ≤ 0", IF(O560&gt;50, "Invalid - &gt;50", "W Pass"))</f>
        <v>W Pass</v>
      </c>
      <c r="Q560" s="5" t="s">
        <v>2033</v>
      </c>
      <c r="R560" s="5" t="s">
        <v>2039</v>
      </c>
      <c r="S560" s="5" t="s">
        <v>2064</v>
      </c>
      <c r="T560" s="5" t="s">
        <v>2094</v>
      </c>
      <c r="U560" s="5" t="s">
        <v>2096</v>
      </c>
      <c r="V560" s="5">
        <v>4</v>
      </c>
      <c r="W560" s="5" t="str">
        <f>T560&amp;"_"&amp;U560</f>
        <v>Central_Internal</v>
      </c>
      <c r="X560" s="5">
        <f>(D560 - E560)*24</f>
        <v>2.0000000000582077</v>
      </c>
      <c r="Y560" s="5">
        <f>IF(D560&lt;=E560, 1, 0)</f>
        <v>0</v>
      </c>
    </row>
    <row r="561" spans="1:25" x14ac:dyDescent="0.35">
      <c r="A561" s="5" t="s">
        <v>574</v>
      </c>
      <c r="B561" s="5">
        <f t="shared" si="40"/>
        <v>1</v>
      </c>
      <c r="C561" s="3">
        <v>45315.291666666664</v>
      </c>
      <c r="D561" s="5" t="s">
        <v>1586</v>
      </c>
      <c r="E561" s="5" t="s">
        <v>1584</v>
      </c>
      <c r="F561" t="s">
        <v>1574</v>
      </c>
      <c r="G561" s="5">
        <f t="shared" si="41"/>
        <v>12</v>
      </c>
      <c r="H561" s="5" t="str">
        <f t="shared" si="42"/>
        <v>Winter</v>
      </c>
      <c r="I561" s="5" t="s">
        <v>2027</v>
      </c>
      <c r="J561" s="5">
        <v>541</v>
      </c>
      <c r="K561" s="5">
        <v>1424</v>
      </c>
      <c r="L561" s="5">
        <f t="shared" si="43"/>
        <v>0.21934688847812692</v>
      </c>
      <c r="M561" s="5">
        <f t="shared" si="44"/>
        <v>856</v>
      </c>
      <c r="N561" s="5">
        <v>568</v>
      </c>
      <c r="O561" s="5">
        <v>25</v>
      </c>
      <c r="P561" s="5" t="str">
        <f>IF(O561&lt;=0, "Invalid - ≤ 0", IF(O561&gt;50, "Invalid - &gt;50", "W Pass"))</f>
        <v>W Pass</v>
      </c>
      <c r="Q561" s="5" t="s">
        <v>2035</v>
      </c>
      <c r="R561" s="5" t="s">
        <v>2040</v>
      </c>
      <c r="S561" s="5" t="s">
        <v>2050</v>
      </c>
      <c r="T561" s="5" t="s">
        <v>2091</v>
      </c>
      <c r="U561" s="5" t="s">
        <v>2096</v>
      </c>
      <c r="V561" s="5">
        <v>3.8</v>
      </c>
      <c r="W561" s="5" t="str">
        <f>T561&amp;"_"&amp;U561</f>
        <v>South_Internal</v>
      </c>
      <c r="X561" s="5">
        <f>(D561 - E561)*24</f>
        <v>1.9999999998835847</v>
      </c>
      <c r="Y561" s="5">
        <f>IF(D561&lt;=E561, 1, 0)</f>
        <v>0</v>
      </c>
    </row>
    <row r="562" spans="1:25" x14ac:dyDescent="0.35">
      <c r="A562" s="5" t="s">
        <v>575</v>
      </c>
      <c r="B562" s="5">
        <f t="shared" si="40"/>
        <v>1</v>
      </c>
      <c r="C562" s="3">
        <v>45315.333333333336</v>
      </c>
      <c r="D562" s="5" t="s">
        <v>1587</v>
      </c>
      <c r="E562" s="5" t="s">
        <v>1585</v>
      </c>
      <c r="F562" t="s">
        <v>1575</v>
      </c>
      <c r="G562" s="5">
        <f t="shared" si="41"/>
        <v>12</v>
      </c>
      <c r="H562" s="5" t="str">
        <f t="shared" si="42"/>
        <v>Winter</v>
      </c>
      <c r="I562" s="5" t="s">
        <v>2027</v>
      </c>
      <c r="J562" s="5">
        <v>666</v>
      </c>
      <c r="K562" s="5">
        <v>4050</v>
      </c>
      <c r="L562" s="5">
        <f t="shared" si="43"/>
        <v>0.5067567567567568</v>
      </c>
      <c r="M562" s="5">
        <f t="shared" si="44"/>
        <v>3913</v>
      </c>
      <c r="N562" s="5">
        <v>137</v>
      </c>
      <c r="O562" s="5">
        <v>10</v>
      </c>
      <c r="P562" s="5" t="str">
        <f>IF(O562&lt;=0, "Invalid - ≤ 0", IF(O562&gt;50, "Invalid - &gt;50", "W Pass"))</f>
        <v>W Pass</v>
      </c>
      <c r="Q562" s="5" t="s">
        <v>2033</v>
      </c>
      <c r="R562" s="5" t="s">
        <v>2038</v>
      </c>
      <c r="S562" s="5" t="s">
        <v>2042</v>
      </c>
      <c r="T562" s="5" t="s">
        <v>2095</v>
      </c>
      <c r="U562" s="5" t="s">
        <v>2097</v>
      </c>
      <c r="V562" s="5">
        <v>3.8</v>
      </c>
      <c r="W562" s="5" t="str">
        <f>T562&amp;"_"&amp;U562</f>
        <v>North_External</v>
      </c>
      <c r="X562" s="5">
        <f>(D562 - E562)*24</f>
        <v>2.0000000000582077</v>
      </c>
      <c r="Y562" s="5">
        <f>IF(D562&lt;=E562, 1, 0)</f>
        <v>0</v>
      </c>
    </row>
    <row r="563" spans="1:25" x14ac:dyDescent="0.35">
      <c r="A563" s="5" t="s">
        <v>576</v>
      </c>
      <c r="B563" s="5">
        <f t="shared" si="40"/>
        <v>1</v>
      </c>
      <c r="C563" s="3">
        <v>45315.375</v>
      </c>
      <c r="D563" s="5" t="s">
        <v>1588</v>
      </c>
      <c r="E563" s="5" t="s">
        <v>1586</v>
      </c>
      <c r="F563" t="s">
        <v>1576</v>
      </c>
      <c r="G563" s="5">
        <f t="shared" si="41"/>
        <v>12</v>
      </c>
      <c r="H563" s="5" t="str">
        <f t="shared" si="42"/>
        <v>Winter</v>
      </c>
      <c r="I563" s="5" t="s">
        <v>2029</v>
      </c>
      <c r="J563" s="5">
        <v>214</v>
      </c>
      <c r="K563" s="5">
        <v>1540</v>
      </c>
      <c r="L563" s="5">
        <f t="shared" si="43"/>
        <v>0.59968847352024923</v>
      </c>
      <c r="M563" s="5">
        <f t="shared" si="44"/>
        <v>990</v>
      </c>
      <c r="N563" s="5">
        <v>550</v>
      </c>
      <c r="O563" s="5">
        <v>4</v>
      </c>
      <c r="P563" s="5" t="str">
        <f>IF(O563&lt;=0, "Invalid - ≤ 0", IF(O563&gt;50, "Invalid - &gt;50", "W Pass"))</f>
        <v>W Pass</v>
      </c>
      <c r="Q563" s="5" t="s">
        <v>2033</v>
      </c>
      <c r="R563" s="5" t="s">
        <v>2040</v>
      </c>
      <c r="S563" s="5" t="s">
        <v>2062</v>
      </c>
      <c r="T563" s="5" t="s">
        <v>2092</v>
      </c>
      <c r="U563" s="5" t="s">
        <v>2096</v>
      </c>
      <c r="V563" s="5">
        <v>4</v>
      </c>
      <c r="W563" s="5" t="str">
        <f>T563&amp;"_"&amp;U563</f>
        <v>West_Internal</v>
      </c>
      <c r="X563" s="5">
        <f>(D563 - E563)*24</f>
        <v>2.0000000000582077</v>
      </c>
      <c r="Y563" s="5">
        <f>IF(D563&lt;=E563, 1, 0)</f>
        <v>0</v>
      </c>
    </row>
    <row r="564" spans="1:25" x14ac:dyDescent="0.35">
      <c r="A564" s="5" t="s">
        <v>577</v>
      </c>
      <c r="B564" s="5">
        <f t="shared" si="40"/>
        <v>1</v>
      </c>
      <c r="C564" s="3">
        <v>45315.416666666664</v>
      </c>
      <c r="D564" s="5" t="s">
        <v>1589</v>
      </c>
      <c r="E564" s="5" t="s">
        <v>1587</v>
      </c>
      <c r="F564" t="s">
        <v>1577</v>
      </c>
      <c r="G564" s="5">
        <f t="shared" si="41"/>
        <v>12</v>
      </c>
      <c r="H564" s="5" t="str">
        <f t="shared" si="42"/>
        <v>Winter</v>
      </c>
      <c r="I564" s="5" t="s">
        <v>2029</v>
      </c>
      <c r="J564" s="5">
        <v>483</v>
      </c>
      <c r="K564" s="5">
        <v>2529</v>
      </c>
      <c r="L564" s="5">
        <f t="shared" si="43"/>
        <v>0.43633540372670809</v>
      </c>
      <c r="M564" s="5">
        <f t="shared" si="44"/>
        <v>2400</v>
      </c>
      <c r="N564" s="5">
        <v>129</v>
      </c>
      <c r="O564" s="5">
        <v>8</v>
      </c>
      <c r="P564" s="5" t="str">
        <f>IF(O564&lt;=0, "Invalid - ≤ 0", IF(O564&gt;50, "Invalid - &gt;50", "W Pass"))</f>
        <v>W Pass</v>
      </c>
      <c r="Q564" s="5" t="s">
        <v>2033</v>
      </c>
      <c r="R564" s="5" t="s">
        <v>2039</v>
      </c>
      <c r="S564" s="5" t="s">
        <v>2062</v>
      </c>
      <c r="T564" s="5" t="s">
        <v>2092</v>
      </c>
      <c r="U564" s="5" t="s">
        <v>2096</v>
      </c>
      <c r="V564" s="5">
        <v>4.7</v>
      </c>
      <c r="W564" s="5" t="str">
        <f>T564&amp;"_"&amp;U564</f>
        <v>West_Internal</v>
      </c>
      <c r="X564" s="5">
        <f>(D564 - E564)*24</f>
        <v>1.9999999998835847</v>
      </c>
      <c r="Y564" s="5">
        <f>IF(D564&lt;=E564, 1, 0)</f>
        <v>0</v>
      </c>
    </row>
    <row r="565" spans="1:25" x14ac:dyDescent="0.35">
      <c r="A565" s="5" t="s">
        <v>578</v>
      </c>
      <c r="B565" s="5">
        <f t="shared" si="40"/>
        <v>1</v>
      </c>
      <c r="C565" s="3">
        <v>45315.458333333336</v>
      </c>
      <c r="D565" s="5" t="s">
        <v>1590</v>
      </c>
      <c r="E565" s="5" t="s">
        <v>1588</v>
      </c>
      <c r="F565" t="s">
        <v>1578</v>
      </c>
      <c r="G565" s="5">
        <f t="shared" si="41"/>
        <v>12</v>
      </c>
      <c r="H565" s="5" t="str">
        <f t="shared" si="42"/>
        <v>Winter</v>
      </c>
      <c r="I565" s="5" t="s">
        <v>2028</v>
      </c>
      <c r="J565" s="5">
        <v>987</v>
      </c>
      <c r="K565" s="5">
        <v>3453</v>
      </c>
      <c r="L565" s="5">
        <f t="shared" si="43"/>
        <v>0.29154002026342452</v>
      </c>
      <c r="M565" s="5">
        <f t="shared" si="44"/>
        <v>3110</v>
      </c>
      <c r="N565" s="5">
        <v>343</v>
      </c>
      <c r="O565" s="5">
        <v>7</v>
      </c>
      <c r="P565" s="5" t="str">
        <f>IF(O565&lt;=0, "Invalid - ≤ 0", IF(O565&gt;50, "Invalid - &gt;50", "W Pass"))</f>
        <v>W Pass</v>
      </c>
      <c r="Q565" s="5" t="s">
        <v>2035</v>
      </c>
      <c r="R565" s="5" t="s">
        <v>2040</v>
      </c>
      <c r="S565" s="5" t="s">
        <v>2052</v>
      </c>
      <c r="T565" s="5" t="s">
        <v>2095</v>
      </c>
      <c r="U565" s="5" t="s">
        <v>2096</v>
      </c>
      <c r="V565" s="5">
        <v>3.8</v>
      </c>
      <c r="W565" s="5" t="str">
        <f>T565&amp;"_"&amp;U565</f>
        <v>North_Internal</v>
      </c>
      <c r="X565" s="5">
        <f>(D565 - E565)*24</f>
        <v>2.0000000000582077</v>
      </c>
      <c r="Y565" s="5">
        <f>IF(D565&lt;=E565, 1, 0)</f>
        <v>0</v>
      </c>
    </row>
    <row r="566" spans="1:25" x14ac:dyDescent="0.35">
      <c r="A566" s="5" t="s">
        <v>579</v>
      </c>
      <c r="B566" s="5">
        <f t="shared" si="40"/>
        <v>1</v>
      </c>
      <c r="C566" s="3">
        <v>45315.5</v>
      </c>
      <c r="D566" s="5" t="s">
        <v>1591</v>
      </c>
      <c r="E566" s="5" t="s">
        <v>1589</v>
      </c>
      <c r="F566" t="s">
        <v>1579</v>
      </c>
      <c r="G566" s="5">
        <f t="shared" si="41"/>
        <v>12</v>
      </c>
      <c r="H566" s="5" t="str">
        <f t="shared" si="42"/>
        <v>Winter</v>
      </c>
      <c r="I566" s="5" t="s">
        <v>2029</v>
      </c>
      <c r="J566" s="5">
        <v>638</v>
      </c>
      <c r="K566" s="5">
        <v>550</v>
      </c>
      <c r="L566" s="5">
        <f t="shared" si="43"/>
        <v>7.183908045977011E-2</v>
      </c>
      <c r="M566" s="5">
        <f t="shared" si="44"/>
        <v>-170</v>
      </c>
      <c r="N566" s="5">
        <v>720</v>
      </c>
      <c r="O566" s="5">
        <v>19</v>
      </c>
      <c r="P566" s="5" t="str">
        <f>IF(O566&lt;=0, "Invalid - ≤ 0", IF(O566&gt;50, "Invalid - &gt;50", "W Pass"))</f>
        <v>W Pass</v>
      </c>
      <c r="Q566" s="5" t="s">
        <v>2033</v>
      </c>
      <c r="R566" s="5" t="s">
        <v>2038</v>
      </c>
      <c r="S566" s="5" t="s">
        <v>2045</v>
      </c>
      <c r="T566" s="5" t="s">
        <v>2094</v>
      </c>
      <c r="U566" s="5" t="s">
        <v>2097</v>
      </c>
      <c r="V566" s="5">
        <v>0</v>
      </c>
      <c r="W566" s="5" t="str">
        <f>T566&amp;"_"&amp;U566</f>
        <v>Central_External</v>
      </c>
      <c r="X566" s="5">
        <f>(D566 - E566)*24</f>
        <v>2.0000000000582077</v>
      </c>
      <c r="Y566" s="5">
        <f>IF(D566&lt;=E566, 1, 0)</f>
        <v>0</v>
      </c>
    </row>
    <row r="567" spans="1:25" x14ac:dyDescent="0.35">
      <c r="A567" s="5" t="s">
        <v>580</v>
      </c>
      <c r="B567" s="5">
        <f t="shared" si="40"/>
        <v>1</v>
      </c>
      <c r="C567" s="3">
        <v>45315.541666666664</v>
      </c>
      <c r="D567" s="5" t="s">
        <v>1592</v>
      </c>
      <c r="E567" s="5" t="s">
        <v>1590</v>
      </c>
      <c r="F567" t="s">
        <v>1580</v>
      </c>
      <c r="G567" s="5">
        <f t="shared" si="41"/>
        <v>12</v>
      </c>
      <c r="H567" s="5" t="str">
        <f t="shared" si="42"/>
        <v>Winter</v>
      </c>
      <c r="I567" s="5" t="s">
        <v>2030</v>
      </c>
      <c r="J567" s="5">
        <v>484</v>
      </c>
      <c r="K567" s="5">
        <v>1142</v>
      </c>
      <c r="L567" s="5">
        <f t="shared" si="43"/>
        <v>0.19662534435261708</v>
      </c>
      <c r="M567" s="5">
        <f t="shared" si="44"/>
        <v>860</v>
      </c>
      <c r="N567" s="5">
        <v>282</v>
      </c>
      <c r="O567" s="5">
        <v>26</v>
      </c>
      <c r="P567" s="5" t="str">
        <f>IF(O567&lt;=0, "Invalid - ≤ 0", IF(O567&gt;50, "Invalid - &gt;50", "W Pass"))</f>
        <v>W Pass</v>
      </c>
      <c r="Q567" s="5" t="s">
        <v>2035</v>
      </c>
      <c r="R567" s="5" t="s">
        <v>2039</v>
      </c>
      <c r="S567" s="5" t="s">
        <v>2075</v>
      </c>
      <c r="T567" s="5" t="s">
        <v>2094</v>
      </c>
      <c r="U567" s="5" t="s">
        <v>2096</v>
      </c>
      <c r="V567" s="5">
        <v>4.5</v>
      </c>
      <c r="W567" s="5" t="str">
        <f>T567&amp;"_"&amp;U567</f>
        <v>Central_Internal</v>
      </c>
      <c r="X567" s="5">
        <f>(D567 - E567)*24</f>
        <v>1.9999999998835847</v>
      </c>
      <c r="Y567" s="5">
        <f>IF(D567&lt;=E567, 1, 0)</f>
        <v>0</v>
      </c>
    </row>
    <row r="568" spans="1:25" x14ac:dyDescent="0.35">
      <c r="A568" s="5" t="s">
        <v>581</v>
      </c>
      <c r="B568" s="5">
        <f t="shared" si="40"/>
        <v>1</v>
      </c>
      <c r="C568" s="3">
        <v>45315.583333333336</v>
      </c>
      <c r="D568" s="5" t="s">
        <v>1593</v>
      </c>
      <c r="E568" s="5" t="s">
        <v>1591</v>
      </c>
      <c r="F568" t="s">
        <v>1581</v>
      </c>
      <c r="G568" s="5">
        <f t="shared" si="41"/>
        <v>12</v>
      </c>
      <c r="H568" s="5" t="str">
        <f t="shared" si="42"/>
        <v>Winter</v>
      </c>
      <c r="I568" s="5" t="s">
        <v>2029</v>
      </c>
      <c r="J568" s="5">
        <v>567</v>
      </c>
      <c r="K568" s="5">
        <v>3034</v>
      </c>
      <c r="L568" s="5">
        <f t="shared" si="43"/>
        <v>0.44591416813639034</v>
      </c>
      <c r="M568" s="5">
        <f t="shared" si="44"/>
        <v>2853</v>
      </c>
      <c r="N568" s="5">
        <v>181</v>
      </c>
      <c r="O568" s="5">
        <v>7</v>
      </c>
      <c r="P568" s="5" t="str">
        <f>IF(O568&lt;=0, "Invalid - ≤ 0", IF(O568&gt;50, "Invalid - &gt;50", "W Pass"))</f>
        <v>W Pass</v>
      </c>
      <c r="Q568" s="5" t="s">
        <v>2036</v>
      </c>
      <c r="R568" s="5" t="s">
        <v>2038</v>
      </c>
      <c r="S568" s="5" t="s">
        <v>2051</v>
      </c>
      <c r="T568" s="5" t="s">
        <v>2092</v>
      </c>
      <c r="U568" s="5" t="s">
        <v>2097</v>
      </c>
      <c r="V568" s="5">
        <v>3.8</v>
      </c>
      <c r="W568" s="5" t="str">
        <f>T568&amp;"_"&amp;U568</f>
        <v>West_External</v>
      </c>
      <c r="X568" s="5">
        <f>(D568 - E568)*24</f>
        <v>2.0000000000582077</v>
      </c>
      <c r="Y568" s="5">
        <f>IF(D568&lt;=E568, 1, 0)</f>
        <v>0</v>
      </c>
    </row>
    <row r="569" spans="1:25" x14ac:dyDescent="0.35">
      <c r="A569" s="5" t="s">
        <v>582</v>
      </c>
      <c r="B569" s="5">
        <f t="shared" si="40"/>
        <v>1</v>
      </c>
      <c r="C569" s="3">
        <v>45315.625</v>
      </c>
      <c r="D569" s="5" t="s">
        <v>1594</v>
      </c>
      <c r="E569" s="5" t="s">
        <v>1592</v>
      </c>
      <c r="F569" t="s">
        <v>1582</v>
      </c>
      <c r="G569" s="5">
        <f t="shared" si="41"/>
        <v>12</v>
      </c>
      <c r="H569" s="5" t="str">
        <f t="shared" si="42"/>
        <v>Winter</v>
      </c>
      <c r="I569" s="5" t="s">
        <v>2030</v>
      </c>
      <c r="J569" s="5">
        <v>88</v>
      </c>
      <c r="K569" s="5">
        <v>846</v>
      </c>
      <c r="L569" s="5">
        <f t="shared" si="43"/>
        <v>0.80113636363636365</v>
      </c>
      <c r="M569" s="5">
        <f t="shared" si="44"/>
        <v>301</v>
      </c>
      <c r="N569" s="5">
        <v>545</v>
      </c>
      <c r="O569" s="5">
        <v>11</v>
      </c>
      <c r="P569" s="5" t="str">
        <f>IF(O569&lt;=0, "Invalid - ≤ 0", IF(O569&gt;50, "Invalid - &gt;50", "W Pass"))</f>
        <v>W Pass</v>
      </c>
      <c r="Q569" s="5" t="s">
        <v>2036</v>
      </c>
      <c r="R569" s="5" t="s">
        <v>2037</v>
      </c>
      <c r="S569" s="5" t="s">
        <v>2077</v>
      </c>
      <c r="T569" s="5" t="s">
        <v>2091</v>
      </c>
      <c r="U569" s="5" t="s">
        <v>2097</v>
      </c>
      <c r="V569" s="5">
        <v>4.7</v>
      </c>
      <c r="W569" s="5" t="str">
        <f>T569&amp;"_"&amp;U569</f>
        <v>South_External</v>
      </c>
      <c r="X569" s="5">
        <f>(D569 - E569)*24</f>
        <v>2.0000000000582077</v>
      </c>
      <c r="Y569" s="5">
        <f>IF(D569&lt;=E569, 1, 0)</f>
        <v>0</v>
      </c>
    </row>
    <row r="570" spans="1:25" x14ac:dyDescent="0.35">
      <c r="A570" s="5" t="s">
        <v>583</v>
      </c>
      <c r="B570" s="5">
        <f t="shared" si="40"/>
        <v>1</v>
      </c>
      <c r="C570" s="3">
        <v>45315.666666666664</v>
      </c>
      <c r="D570" s="5" t="s">
        <v>1595</v>
      </c>
      <c r="E570" s="5" t="s">
        <v>1593</v>
      </c>
      <c r="F570" t="s">
        <v>1583</v>
      </c>
      <c r="G570" s="5">
        <f t="shared" si="41"/>
        <v>12</v>
      </c>
      <c r="H570" s="5" t="str">
        <f t="shared" si="42"/>
        <v>Winter</v>
      </c>
      <c r="I570" s="5" t="s">
        <v>2031</v>
      </c>
      <c r="J570" s="5">
        <v>278</v>
      </c>
      <c r="K570" s="5">
        <v>2455</v>
      </c>
      <c r="L570" s="5">
        <f t="shared" si="43"/>
        <v>0.73591127098321341</v>
      </c>
      <c r="M570" s="5">
        <f t="shared" si="44"/>
        <v>2120</v>
      </c>
      <c r="N570" s="5">
        <v>335</v>
      </c>
      <c r="O570" s="5">
        <v>12</v>
      </c>
      <c r="P570" s="5" t="str">
        <f>IF(O570&lt;=0, "Invalid - ≤ 0", IF(O570&gt;50, "Invalid - &gt;50", "W Pass"))</f>
        <v>W Pass</v>
      </c>
      <c r="Q570" s="5" t="s">
        <v>2034</v>
      </c>
      <c r="R570" s="5" t="s">
        <v>2040</v>
      </c>
      <c r="S570" s="5" t="s">
        <v>2057</v>
      </c>
      <c r="T570" s="5" t="s">
        <v>2092</v>
      </c>
      <c r="U570" s="5" t="s">
        <v>2097</v>
      </c>
      <c r="V570" s="5">
        <v>4.5</v>
      </c>
      <c r="W570" s="5" t="str">
        <f>T570&amp;"_"&amp;U570</f>
        <v>West_External</v>
      </c>
      <c r="X570" s="5">
        <f>(D570 - E570)*24</f>
        <v>1.9999999998835847</v>
      </c>
      <c r="Y570" s="5">
        <f>IF(D570&lt;=E570, 1, 0)</f>
        <v>0</v>
      </c>
    </row>
    <row r="571" spans="1:25" x14ac:dyDescent="0.35">
      <c r="A571" s="5" t="s">
        <v>584</v>
      </c>
      <c r="B571" s="5">
        <f t="shared" si="40"/>
        <v>1</v>
      </c>
      <c r="C571" s="3">
        <v>45315.708333333336</v>
      </c>
      <c r="D571" s="5" t="s">
        <v>1596</v>
      </c>
      <c r="E571" s="5" t="s">
        <v>1594</v>
      </c>
      <c r="F571" t="s">
        <v>1584</v>
      </c>
      <c r="G571" s="5">
        <f t="shared" si="41"/>
        <v>12</v>
      </c>
      <c r="H571" s="5" t="str">
        <f t="shared" si="42"/>
        <v>Winter</v>
      </c>
      <c r="I571" s="5" t="s">
        <v>2030</v>
      </c>
      <c r="J571" s="5">
        <v>733</v>
      </c>
      <c r="K571" s="5">
        <v>3794</v>
      </c>
      <c r="L571" s="5">
        <f t="shared" si="43"/>
        <v>0.43133242382901321</v>
      </c>
      <c r="M571" s="5">
        <f t="shared" si="44"/>
        <v>3509</v>
      </c>
      <c r="N571" s="5">
        <v>285</v>
      </c>
      <c r="O571" s="5">
        <v>23</v>
      </c>
      <c r="P571" s="5" t="str">
        <f>IF(O571&lt;=0, "Invalid - ≤ 0", IF(O571&gt;50, "Invalid - &gt;50", "W Pass"))</f>
        <v>W Pass</v>
      </c>
      <c r="Q571" s="5" t="s">
        <v>2036</v>
      </c>
      <c r="R571" s="5" t="s">
        <v>2038</v>
      </c>
      <c r="S571" s="5" t="s">
        <v>2077</v>
      </c>
      <c r="T571" s="5" t="s">
        <v>2094</v>
      </c>
      <c r="U571" s="5" t="s">
        <v>2096</v>
      </c>
      <c r="V571" s="5">
        <v>4</v>
      </c>
      <c r="W571" s="5" t="str">
        <f>T571&amp;"_"&amp;U571</f>
        <v>Central_Internal</v>
      </c>
      <c r="X571" s="5">
        <f>(D571 - E571)*24</f>
        <v>2.0000000000582077</v>
      </c>
      <c r="Y571" s="5">
        <f>IF(D571&lt;=E571, 1, 0)</f>
        <v>0</v>
      </c>
    </row>
    <row r="572" spans="1:25" x14ac:dyDescent="0.35">
      <c r="A572" s="5" t="s">
        <v>585</v>
      </c>
      <c r="B572" s="5">
        <f t="shared" si="40"/>
        <v>1</v>
      </c>
      <c r="C572" s="3">
        <v>45315.75</v>
      </c>
      <c r="D572" s="5" t="s">
        <v>1597</v>
      </c>
      <c r="E572" s="5" t="s">
        <v>1595</v>
      </c>
      <c r="F572" t="s">
        <v>1585</v>
      </c>
      <c r="G572" s="5">
        <f t="shared" si="41"/>
        <v>12</v>
      </c>
      <c r="H572" s="5" t="str">
        <f t="shared" si="42"/>
        <v>Winter</v>
      </c>
      <c r="I572" s="5" t="s">
        <v>2030</v>
      </c>
      <c r="J572" s="5">
        <v>373</v>
      </c>
      <c r="K572" s="5">
        <v>2343</v>
      </c>
      <c r="L572" s="5">
        <f t="shared" si="43"/>
        <v>0.52345844504021444</v>
      </c>
      <c r="M572" s="5">
        <f t="shared" si="44"/>
        <v>1727</v>
      </c>
      <c r="N572" s="5">
        <v>616</v>
      </c>
      <c r="O572" s="5">
        <v>7</v>
      </c>
      <c r="P572" s="5" t="str">
        <f>IF(O572&lt;=0, "Invalid - ≤ 0", IF(O572&gt;50, "Invalid - &gt;50", "W Pass"))</f>
        <v>W Pass</v>
      </c>
      <c r="Q572" s="5" t="s">
        <v>2034</v>
      </c>
      <c r="R572" s="5" t="s">
        <v>2040</v>
      </c>
      <c r="S572" s="5" t="s">
        <v>2085</v>
      </c>
      <c r="T572" s="5" t="s">
        <v>2094</v>
      </c>
      <c r="U572" s="5" t="s">
        <v>2097</v>
      </c>
      <c r="V572" s="5">
        <v>4.2</v>
      </c>
      <c r="W572" s="5" t="str">
        <f>T572&amp;"_"&amp;U572</f>
        <v>Central_External</v>
      </c>
      <c r="X572" s="5">
        <f>(D572 - E572)*24</f>
        <v>2.0000000000582077</v>
      </c>
      <c r="Y572" s="5">
        <f>IF(D572&lt;=E572, 1, 0)</f>
        <v>0</v>
      </c>
    </row>
    <row r="573" spans="1:25" x14ac:dyDescent="0.35">
      <c r="A573" s="5" t="s">
        <v>586</v>
      </c>
      <c r="B573" s="5">
        <f t="shared" si="40"/>
        <v>1</v>
      </c>
      <c r="C573" s="3">
        <v>45315.791666666664</v>
      </c>
      <c r="D573" s="5" t="s">
        <v>1598</v>
      </c>
      <c r="E573" s="5" t="s">
        <v>1596</v>
      </c>
      <c r="F573" t="s">
        <v>1586</v>
      </c>
      <c r="G573" s="5">
        <f t="shared" si="41"/>
        <v>12</v>
      </c>
      <c r="H573" s="5" t="str">
        <f t="shared" si="42"/>
        <v>Winter</v>
      </c>
      <c r="I573" s="5" t="s">
        <v>2031</v>
      </c>
      <c r="J573" s="5">
        <v>847</v>
      </c>
      <c r="K573" s="5">
        <v>3261</v>
      </c>
      <c r="L573" s="5">
        <f t="shared" si="43"/>
        <v>0.32083825265643445</v>
      </c>
      <c r="M573" s="5">
        <f t="shared" si="44"/>
        <v>3086</v>
      </c>
      <c r="N573" s="5">
        <v>175</v>
      </c>
      <c r="O573" s="5">
        <v>12</v>
      </c>
      <c r="P573" s="5" t="str">
        <f>IF(O573&lt;=0, "Invalid - ≤ 0", IF(O573&gt;50, "Invalid - &gt;50", "W Pass"))</f>
        <v>W Pass</v>
      </c>
      <c r="Q573" s="5" t="s">
        <v>2034</v>
      </c>
      <c r="R573" s="5" t="s">
        <v>2038</v>
      </c>
      <c r="S573" s="5" t="s">
        <v>2049</v>
      </c>
      <c r="T573" s="5" t="s">
        <v>2091</v>
      </c>
      <c r="U573" s="5" t="s">
        <v>2096</v>
      </c>
      <c r="V573" s="5">
        <v>4.5</v>
      </c>
      <c r="W573" s="5" t="str">
        <f>T573&amp;"_"&amp;U573</f>
        <v>South_Internal</v>
      </c>
      <c r="X573" s="5">
        <f>(D573 - E573)*24</f>
        <v>1.9999999998835847</v>
      </c>
      <c r="Y573" s="5">
        <f>IF(D573&lt;=E573, 1, 0)</f>
        <v>0</v>
      </c>
    </row>
    <row r="574" spans="1:25" x14ac:dyDescent="0.35">
      <c r="A574" s="5" t="s">
        <v>587</v>
      </c>
      <c r="B574" s="5">
        <f t="shared" si="40"/>
        <v>1</v>
      </c>
      <c r="C574" s="3">
        <v>45315.833333333336</v>
      </c>
      <c r="D574" s="5" t="s">
        <v>1599</v>
      </c>
      <c r="E574" s="5" t="s">
        <v>1597</v>
      </c>
      <c r="F574" t="s">
        <v>1587</v>
      </c>
      <c r="G574" s="5">
        <f t="shared" si="41"/>
        <v>12</v>
      </c>
      <c r="H574" s="5" t="str">
        <f t="shared" si="42"/>
        <v>Winter</v>
      </c>
      <c r="I574" s="5" t="s">
        <v>2030</v>
      </c>
      <c r="J574" s="5">
        <v>810</v>
      </c>
      <c r="K574" s="5">
        <v>4801</v>
      </c>
      <c r="L574" s="5">
        <f t="shared" si="43"/>
        <v>0.49393004115226335</v>
      </c>
      <c r="M574" s="5">
        <f t="shared" si="44"/>
        <v>4279</v>
      </c>
      <c r="N574" s="5">
        <v>522</v>
      </c>
      <c r="O574" s="5">
        <v>13</v>
      </c>
      <c r="P574" s="5" t="str">
        <f>IF(O574&lt;=0, "Invalid - ≤ 0", IF(O574&gt;50, "Invalid - &gt;50", "W Pass"))</f>
        <v>W Pass</v>
      </c>
      <c r="Q574" s="5" t="s">
        <v>2034</v>
      </c>
      <c r="R574" s="5" t="s">
        <v>2039</v>
      </c>
      <c r="S574" s="5" t="s">
        <v>2081</v>
      </c>
      <c r="T574" s="5" t="s">
        <v>2094</v>
      </c>
      <c r="U574" s="5" t="s">
        <v>2096</v>
      </c>
      <c r="V574" s="5">
        <v>4</v>
      </c>
      <c r="W574" s="5" t="str">
        <f>T574&amp;"_"&amp;U574</f>
        <v>Central_Internal</v>
      </c>
      <c r="X574" s="5">
        <f>(D574 - E574)*24</f>
        <v>2.0000000000582077</v>
      </c>
      <c r="Y574" s="5">
        <f>IF(D574&lt;=E574, 1, 0)</f>
        <v>0</v>
      </c>
    </row>
    <row r="575" spans="1:25" x14ac:dyDescent="0.35">
      <c r="A575" s="5" t="s">
        <v>588</v>
      </c>
      <c r="B575" s="5">
        <f t="shared" si="40"/>
        <v>1</v>
      </c>
      <c r="C575" s="3">
        <v>45315.875</v>
      </c>
      <c r="D575" s="5" t="s">
        <v>1600</v>
      </c>
      <c r="E575" s="5" t="s">
        <v>1598</v>
      </c>
      <c r="F575" t="s">
        <v>1588</v>
      </c>
      <c r="G575" s="5">
        <f t="shared" si="41"/>
        <v>12</v>
      </c>
      <c r="H575" s="5" t="str">
        <f t="shared" si="42"/>
        <v>Winter</v>
      </c>
      <c r="I575" s="5" t="s">
        <v>2031</v>
      </c>
      <c r="J575" s="5">
        <v>905</v>
      </c>
      <c r="K575" s="5">
        <v>2751</v>
      </c>
      <c r="L575" s="5">
        <f t="shared" si="43"/>
        <v>0.25331491712707183</v>
      </c>
      <c r="M575" s="5">
        <f t="shared" si="44"/>
        <v>2518</v>
      </c>
      <c r="N575" s="5">
        <v>233</v>
      </c>
      <c r="O575" s="5">
        <v>23</v>
      </c>
      <c r="P575" s="5" t="str">
        <f>IF(O575&lt;=0, "Invalid - ≤ 0", IF(O575&gt;50, "Invalid - &gt;50", "W Pass"))</f>
        <v>W Pass</v>
      </c>
      <c r="Q575" s="5" t="s">
        <v>2034</v>
      </c>
      <c r="R575" s="5" t="s">
        <v>2040</v>
      </c>
      <c r="S575" s="5" t="s">
        <v>2066</v>
      </c>
      <c r="T575" s="5" t="s">
        <v>2091</v>
      </c>
      <c r="U575" s="5" t="s">
        <v>2096</v>
      </c>
      <c r="V575" s="5">
        <v>3.8</v>
      </c>
      <c r="W575" s="5" t="str">
        <f>T575&amp;"_"&amp;U575</f>
        <v>South_Internal</v>
      </c>
      <c r="X575" s="5">
        <f>(D575 - E575)*24</f>
        <v>2.0000000000582077</v>
      </c>
      <c r="Y575" s="5">
        <f>IF(D575&lt;=E575, 1, 0)</f>
        <v>0</v>
      </c>
    </row>
    <row r="576" spans="1:25" x14ac:dyDescent="0.35">
      <c r="A576" s="5" t="s">
        <v>589</v>
      </c>
      <c r="B576" s="5">
        <f t="shared" si="40"/>
        <v>1</v>
      </c>
      <c r="C576" s="3">
        <v>45315.916666666664</v>
      </c>
      <c r="D576" s="5" t="s">
        <v>1601</v>
      </c>
      <c r="E576" s="5" t="s">
        <v>1599</v>
      </c>
      <c r="F576" t="s">
        <v>1589</v>
      </c>
      <c r="G576" s="5">
        <f t="shared" si="41"/>
        <v>12</v>
      </c>
      <c r="H576" s="5" t="str">
        <f t="shared" si="42"/>
        <v>Winter</v>
      </c>
      <c r="I576" s="5" t="s">
        <v>2032</v>
      </c>
      <c r="J576" s="5">
        <v>244</v>
      </c>
      <c r="K576" s="5">
        <v>2434</v>
      </c>
      <c r="L576" s="5">
        <f t="shared" si="43"/>
        <v>0.83128415300546443</v>
      </c>
      <c r="M576" s="5">
        <f t="shared" si="44"/>
        <v>2100</v>
      </c>
      <c r="N576" s="5">
        <v>334</v>
      </c>
      <c r="O576" s="5">
        <v>12</v>
      </c>
      <c r="P576" s="5" t="str">
        <f>IF(O576&lt;=0, "Invalid - ≤ 0", IF(O576&gt;50, "Invalid - &gt;50", "W Pass"))</f>
        <v>W Pass</v>
      </c>
      <c r="Q576" s="5" t="s">
        <v>2035</v>
      </c>
      <c r="R576" s="5" t="s">
        <v>2040</v>
      </c>
      <c r="S576" s="5" t="s">
        <v>2076</v>
      </c>
      <c r="T576" s="5" t="s">
        <v>2092</v>
      </c>
      <c r="U576" s="5" t="s">
        <v>2097</v>
      </c>
      <c r="V576" s="5">
        <v>0</v>
      </c>
      <c r="W576" s="5" t="str">
        <f>T576&amp;"_"&amp;U576</f>
        <v>West_External</v>
      </c>
      <c r="X576" s="5">
        <f>(D576 - E576)*24</f>
        <v>1.9999999998835847</v>
      </c>
      <c r="Y576" s="5">
        <f>IF(D576&lt;=E576, 1, 0)</f>
        <v>0</v>
      </c>
    </row>
    <row r="577" spans="1:25" x14ac:dyDescent="0.35">
      <c r="A577" s="5" t="s">
        <v>590</v>
      </c>
      <c r="B577" s="5">
        <f t="shared" si="40"/>
        <v>1</v>
      </c>
      <c r="C577" s="3">
        <v>45315.958333333336</v>
      </c>
      <c r="D577" s="5" t="s">
        <v>1602</v>
      </c>
      <c r="E577" s="5" t="s">
        <v>1600</v>
      </c>
      <c r="F577" t="s">
        <v>1590</v>
      </c>
      <c r="G577" s="5">
        <f t="shared" si="41"/>
        <v>12</v>
      </c>
      <c r="H577" s="5" t="str">
        <f t="shared" si="42"/>
        <v>Winter</v>
      </c>
      <c r="I577" s="5" t="s">
        <v>2031</v>
      </c>
      <c r="J577" s="5">
        <v>519</v>
      </c>
      <c r="K577" s="5">
        <v>4716</v>
      </c>
      <c r="L577" s="5">
        <f t="shared" si="43"/>
        <v>0.75722543352601157</v>
      </c>
      <c r="M577" s="5">
        <f t="shared" si="44"/>
        <v>4079</v>
      </c>
      <c r="N577" s="5">
        <v>637</v>
      </c>
      <c r="O577" s="5">
        <v>21</v>
      </c>
      <c r="P577" s="5" t="str">
        <f>IF(O577&lt;=0, "Invalid - ≤ 0", IF(O577&gt;50, "Invalid - &gt;50", "W Pass"))</f>
        <v>W Pass</v>
      </c>
      <c r="Q577" s="5" t="s">
        <v>2033</v>
      </c>
      <c r="R577" s="5" t="s">
        <v>2040</v>
      </c>
      <c r="S577" s="5" t="s">
        <v>2045</v>
      </c>
      <c r="T577" s="5" t="s">
        <v>2095</v>
      </c>
      <c r="U577" s="5" t="s">
        <v>2096</v>
      </c>
      <c r="V577" s="5">
        <v>4.7</v>
      </c>
      <c r="W577" s="5" t="str">
        <f>T577&amp;"_"&amp;U577</f>
        <v>North_Internal</v>
      </c>
      <c r="X577" s="5">
        <f>(D577 - E577)*24</f>
        <v>2.0000000000582077</v>
      </c>
      <c r="Y577" s="5">
        <f>IF(D577&lt;=E577, 1, 0)</f>
        <v>0</v>
      </c>
    </row>
    <row r="578" spans="1:25" x14ac:dyDescent="0.35">
      <c r="A578" s="5" t="s">
        <v>591</v>
      </c>
      <c r="B578" s="5">
        <f t="shared" si="40"/>
        <v>1</v>
      </c>
      <c r="C578" s="3">
        <v>45316</v>
      </c>
      <c r="D578" s="5" t="s">
        <v>1603</v>
      </c>
      <c r="E578" s="5" t="s">
        <v>1601</v>
      </c>
      <c r="F578" t="s">
        <v>1591</v>
      </c>
      <c r="G578" s="5">
        <f t="shared" si="41"/>
        <v>12</v>
      </c>
      <c r="H578" s="5" t="str">
        <f t="shared" si="42"/>
        <v>Winter</v>
      </c>
      <c r="I578" s="5" t="s">
        <v>2029</v>
      </c>
      <c r="J578" s="5">
        <v>113</v>
      </c>
      <c r="K578" s="5">
        <v>674</v>
      </c>
      <c r="L578" s="5">
        <f t="shared" si="43"/>
        <v>0.49705014749262538</v>
      </c>
      <c r="M578" s="5">
        <f t="shared" si="44"/>
        <v>572</v>
      </c>
      <c r="N578" s="5">
        <v>102</v>
      </c>
      <c r="O578" s="5">
        <v>11</v>
      </c>
      <c r="P578" s="5" t="str">
        <f>IF(O578&lt;=0, "Invalid - ≤ 0", IF(O578&gt;50, "Invalid - &gt;50", "W Pass"))</f>
        <v>W Pass</v>
      </c>
      <c r="Q578" s="5" t="s">
        <v>2034</v>
      </c>
      <c r="R578" s="5" t="s">
        <v>2039</v>
      </c>
      <c r="S578" s="5" t="s">
        <v>2058</v>
      </c>
      <c r="T578" s="5" t="s">
        <v>2095</v>
      </c>
      <c r="U578" s="5" t="s">
        <v>2097</v>
      </c>
      <c r="V578" s="5">
        <v>4.5</v>
      </c>
      <c r="W578" s="5" t="str">
        <f>T578&amp;"_"&amp;U578</f>
        <v>North_External</v>
      </c>
      <c r="X578" s="5">
        <f>(D578 - E578)*24</f>
        <v>2.0000000000582077</v>
      </c>
      <c r="Y578" s="5">
        <f>IF(D578&lt;=E578, 1, 0)</f>
        <v>0</v>
      </c>
    </row>
    <row r="579" spans="1:25" x14ac:dyDescent="0.35">
      <c r="A579" s="5" t="s">
        <v>592</v>
      </c>
      <c r="B579" s="5">
        <f t="shared" ref="B579:B642" si="45">COUNTIF(A:A,A579)</f>
        <v>1</v>
      </c>
      <c r="C579" s="3">
        <v>45316.041666666664</v>
      </c>
      <c r="D579" s="5" t="s">
        <v>1604</v>
      </c>
      <c r="E579" s="5" t="s">
        <v>1602</v>
      </c>
      <c r="F579" t="s">
        <v>1592</v>
      </c>
      <c r="G579" s="5">
        <f t="shared" ref="G579:G642" si="46">(D579 - F579) * 24</f>
        <v>12</v>
      </c>
      <c r="H579" s="5" t="str">
        <f t="shared" ref="H579:H642" si="47">IF(OR(MONTH(C579)=12, MONTH(C579)&lt;=2), "Winter", IF(AND(MONTH(C579)&gt;=7, MONTH(C579)&lt;=9), "Monsoon", "Other"))</f>
        <v>Winter</v>
      </c>
      <c r="I579" s="5" t="s">
        <v>2028</v>
      </c>
      <c r="J579" s="5">
        <v>946</v>
      </c>
      <c r="K579" s="5">
        <v>2776</v>
      </c>
      <c r="L579" s="5">
        <f t="shared" ref="L579:L642" si="48">K579 / (J579 * G579)</f>
        <v>0.24453840732910501</v>
      </c>
      <c r="M579" s="5">
        <f t="shared" ref="M579:M642" si="49">(K579 - N579)</f>
        <v>2491</v>
      </c>
      <c r="N579" s="5">
        <v>285</v>
      </c>
      <c r="O579" s="5">
        <v>19</v>
      </c>
      <c r="P579" s="5" t="str">
        <f>IF(O579&lt;=0, "Invalid - ≤ 0", IF(O579&gt;50, "Invalid - &gt;50", "W Pass"))</f>
        <v>W Pass</v>
      </c>
      <c r="Q579" s="5" t="s">
        <v>2035</v>
      </c>
      <c r="R579" s="5" t="s">
        <v>2037</v>
      </c>
      <c r="S579" s="5" t="s">
        <v>2071</v>
      </c>
      <c r="T579" s="5" t="s">
        <v>2095</v>
      </c>
      <c r="U579" s="5" t="s">
        <v>2097</v>
      </c>
      <c r="V579" s="5">
        <v>4.5</v>
      </c>
      <c r="W579" s="5" t="str">
        <f>T579&amp;"_"&amp;U579</f>
        <v>North_External</v>
      </c>
      <c r="X579" s="5">
        <f>(D579 - E579)*24</f>
        <v>1.9999999998835847</v>
      </c>
      <c r="Y579" s="5">
        <f>IF(D579&lt;=E579, 1, 0)</f>
        <v>0</v>
      </c>
    </row>
    <row r="580" spans="1:25" x14ac:dyDescent="0.35">
      <c r="A580" s="5" t="s">
        <v>593</v>
      </c>
      <c r="B580" s="5">
        <f t="shared" si="45"/>
        <v>1</v>
      </c>
      <c r="C580" s="3">
        <v>45316.083333333336</v>
      </c>
      <c r="D580" s="5" t="s">
        <v>1605</v>
      </c>
      <c r="E580" s="5" t="s">
        <v>1603</v>
      </c>
      <c r="F580" t="s">
        <v>1593</v>
      </c>
      <c r="G580" s="5">
        <f t="shared" si="46"/>
        <v>12</v>
      </c>
      <c r="H580" s="5" t="str">
        <f t="shared" si="47"/>
        <v>Winter</v>
      </c>
      <c r="I580" s="5" t="s">
        <v>2029</v>
      </c>
      <c r="J580" s="5">
        <v>972</v>
      </c>
      <c r="K580" s="5">
        <v>3715</v>
      </c>
      <c r="L580" s="5">
        <f t="shared" si="48"/>
        <v>0.31850137174211246</v>
      </c>
      <c r="M580" s="5">
        <f t="shared" si="49"/>
        <v>2959</v>
      </c>
      <c r="N580" s="5">
        <v>756</v>
      </c>
      <c r="O580" s="5">
        <v>26</v>
      </c>
      <c r="P580" s="5" t="str">
        <f>IF(O580&lt;=0, "Invalid - ≤ 0", IF(O580&gt;50, "Invalid - &gt;50", "W Pass"))</f>
        <v>W Pass</v>
      </c>
      <c r="Q580" s="5" t="s">
        <v>2034</v>
      </c>
      <c r="R580" s="5" t="s">
        <v>2039</v>
      </c>
      <c r="S580" s="5" t="s">
        <v>2082</v>
      </c>
      <c r="T580" s="5" t="s">
        <v>2093</v>
      </c>
      <c r="U580" s="5" t="s">
        <v>2097</v>
      </c>
      <c r="V580" s="5">
        <v>4</v>
      </c>
      <c r="W580" s="5" t="str">
        <f>T580&amp;"_"&amp;U580</f>
        <v>East_External</v>
      </c>
      <c r="X580" s="5">
        <f>(D580 - E580)*24</f>
        <v>2.0000000000582077</v>
      </c>
      <c r="Y580" s="5">
        <f>IF(D580&lt;=E580, 1, 0)</f>
        <v>0</v>
      </c>
    </row>
    <row r="581" spans="1:25" x14ac:dyDescent="0.35">
      <c r="A581" s="5" t="s">
        <v>594</v>
      </c>
      <c r="B581" s="5">
        <f t="shared" si="45"/>
        <v>1</v>
      </c>
      <c r="C581" s="3">
        <v>45316.125</v>
      </c>
      <c r="D581" s="5" t="s">
        <v>1606</v>
      </c>
      <c r="E581" s="5" t="s">
        <v>1604</v>
      </c>
      <c r="F581" t="s">
        <v>1594</v>
      </c>
      <c r="G581" s="5">
        <f t="shared" si="46"/>
        <v>12</v>
      </c>
      <c r="H581" s="5" t="str">
        <f t="shared" si="47"/>
        <v>Winter</v>
      </c>
      <c r="I581" s="5" t="s">
        <v>2030</v>
      </c>
      <c r="J581" s="5">
        <v>637</v>
      </c>
      <c r="K581" s="5">
        <v>1066</v>
      </c>
      <c r="L581" s="5">
        <f t="shared" si="48"/>
        <v>0.13945578231292516</v>
      </c>
      <c r="M581" s="5">
        <f t="shared" si="49"/>
        <v>591</v>
      </c>
      <c r="N581" s="5">
        <v>475</v>
      </c>
      <c r="O581" s="5">
        <v>21</v>
      </c>
      <c r="P581" s="5" t="str">
        <f>IF(O581&lt;=0, "Invalid - ≤ 0", IF(O581&gt;50, "Invalid - &gt;50", "W Pass"))</f>
        <v>W Pass</v>
      </c>
      <c r="Q581" s="5" t="s">
        <v>2035</v>
      </c>
      <c r="R581" s="5" t="s">
        <v>2038</v>
      </c>
      <c r="S581" s="5" t="s">
        <v>2056</v>
      </c>
      <c r="T581" s="5" t="s">
        <v>2095</v>
      </c>
      <c r="U581" s="5" t="s">
        <v>2096</v>
      </c>
      <c r="V581" s="5">
        <v>4.2</v>
      </c>
      <c r="W581" s="5" t="str">
        <f>T581&amp;"_"&amp;U581</f>
        <v>North_Internal</v>
      </c>
      <c r="X581" s="5">
        <f>(D581 - E581)*24</f>
        <v>2.0000000000582077</v>
      </c>
      <c r="Y581" s="5">
        <f>IF(D581&lt;=E581, 1, 0)</f>
        <v>0</v>
      </c>
    </row>
    <row r="582" spans="1:25" x14ac:dyDescent="0.35">
      <c r="A582" s="5" t="s">
        <v>595</v>
      </c>
      <c r="B582" s="5">
        <f t="shared" si="45"/>
        <v>1</v>
      </c>
      <c r="C582" s="3">
        <v>45316.166666666664</v>
      </c>
      <c r="D582" s="5" t="s">
        <v>1607</v>
      </c>
      <c r="E582" s="5" t="s">
        <v>1605</v>
      </c>
      <c r="F582" t="s">
        <v>1595</v>
      </c>
      <c r="G582" s="5">
        <f t="shared" si="46"/>
        <v>12</v>
      </c>
      <c r="H582" s="5" t="str">
        <f t="shared" si="47"/>
        <v>Winter</v>
      </c>
      <c r="I582" s="5" t="s">
        <v>2032</v>
      </c>
      <c r="J582" s="5">
        <v>189</v>
      </c>
      <c r="K582" s="5">
        <v>3153</v>
      </c>
      <c r="L582" s="5">
        <f t="shared" si="48"/>
        <v>1.3902116402116402</v>
      </c>
      <c r="M582" s="5">
        <f t="shared" si="49"/>
        <v>2605</v>
      </c>
      <c r="N582" s="5">
        <v>548</v>
      </c>
      <c r="O582" s="5">
        <v>11</v>
      </c>
      <c r="P582" s="5" t="str">
        <f>IF(O582&lt;=0, "Invalid - ≤ 0", IF(O582&gt;50, "Invalid - &gt;50", "W Pass"))</f>
        <v>W Pass</v>
      </c>
      <c r="Q582" s="5" t="s">
        <v>2034</v>
      </c>
      <c r="R582" s="5" t="s">
        <v>2037</v>
      </c>
      <c r="S582" s="5" t="s">
        <v>2052</v>
      </c>
      <c r="T582" s="5" t="s">
        <v>2094</v>
      </c>
      <c r="U582" s="5" t="s">
        <v>2097</v>
      </c>
      <c r="V582" s="5">
        <v>4.7</v>
      </c>
      <c r="W582" s="5" t="str">
        <f>T582&amp;"_"&amp;U582</f>
        <v>Central_External</v>
      </c>
      <c r="X582" s="5">
        <f>(D582 - E582)*24</f>
        <v>1.9999999998835847</v>
      </c>
      <c r="Y582" s="5">
        <f>IF(D582&lt;=E582, 1, 0)</f>
        <v>0</v>
      </c>
    </row>
    <row r="583" spans="1:25" x14ac:dyDescent="0.35">
      <c r="A583" s="5" t="s">
        <v>596</v>
      </c>
      <c r="B583" s="5">
        <f t="shared" si="45"/>
        <v>1</v>
      </c>
      <c r="C583" s="3">
        <v>45316.208333333336</v>
      </c>
      <c r="D583" s="5" t="s">
        <v>1608</v>
      </c>
      <c r="E583" s="5" t="s">
        <v>1606</v>
      </c>
      <c r="F583" t="s">
        <v>1596</v>
      </c>
      <c r="G583" s="5">
        <f t="shared" si="46"/>
        <v>12</v>
      </c>
      <c r="H583" s="5" t="str">
        <f t="shared" si="47"/>
        <v>Winter</v>
      </c>
      <c r="I583" s="5" t="s">
        <v>2029</v>
      </c>
      <c r="J583" s="5">
        <v>402</v>
      </c>
      <c r="K583" s="5">
        <v>1568</v>
      </c>
      <c r="L583" s="5">
        <f t="shared" si="48"/>
        <v>0.3250414593698176</v>
      </c>
      <c r="M583" s="5">
        <f t="shared" si="49"/>
        <v>889</v>
      </c>
      <c r="N583" s="5">
        <v>679</v>
      </c>
      <c r="O583" s="5">
        <v>9</v>
      </c>
      <c r="P583" s="5" t="str">
        <f>IF(O583&lt;=0, "Invalid - ≤ 0", IF(O583&gt;50, "Invalid - &gt;50", "W Pass"))</f>
        <v>W Pass</v>
      </c>
      <c r="Q583" s="5" t="s">
        <v>2033</v>
      </c>
      <c r="R583" s="5" t="s">
        <v>2040</v>
      </c>
      <c r="S583" s="5" t="s">
        <v>2045</v>
      </c>
      <c r="T583" s="5" t="s">
        <v>2095</v>
      </c>
      <c r="U583" s="5" t="s">
        <v>2096</v>
      </c>
      <c r="V583" s="5">
        <v>0</v>
      </c>
      <c r="W583" s="5" t="str">
        <f>T583&amp;"_"&amp;U583</f>
        <v>North_Internal</v>
      </c>
      <c r="X583" s="5">
        <f>(D583 - E583)*24</f>
        <v>2.0000000000582077</v>
      </c>
      <c r="Y583" s="5">
        <f>IF(D583&lt;=E583, 1, 0)</f>
        <v>0</v>
      </c>
    </row>
    <row r="584" spans="1:25" x14ac:dyDescent="0.35">
      <c r="A584" s="5" t="s">
        <v>597</v>
      </c>
      <c r="B584" s="5">
        <f t="shared" si="45"/>
        <v>1</v>
      </c>
      <c r="C584" s="3">
        <v>45316.25</v>
      </c>
      <c r="D584" s="5" t="s">
        <v>1609</v>
      </c>
      <c r="E584" s="5" t="s">
        <v>1607</v>
      </c>
      <c r="F584" t="s">
        <v>1597</v>
      </c>
      <c r="G584" s="5">
        <f t="shared" si="46"/>
        <v>12</v>
      </c>
      <c r="H584" s="5" t="str">
        <f t="shared" si="47"/>
        <v>Winter</v>
      </c>
      <c r="I584" s="5" t="s">
        <v>2032</v>
      </c>
      <c r="J584" s="5">
        <v>321</v>
      </c>
      <c r="K584" s="5">
        <v>4803</v>
      </c>
      <c r="L584" s="5">
        <f t="shared" si="48"/>
        <v>1.2468847352024923</v>
      </c>
      <c r="M584" s="5">
        <f t="shared" si="49"/>
        <v>4622</v>
      </c>
      <c r="N584" s="5">
        <v>181</v>
      </c>
      <c r="O584" s="5">
        <v>10</v>
      </c>
      <c r="P584" s="5" t="str">
        <f>IF(O584&lt;=0, "Invalid - ≤ 0", IF(O584&gt;50, "Invalid - &gt;50", "W Pass"))</f>
        <v>W Pass</v>
      </c>
      <c r="Q584" s="5" t="s">
        <v>2033</v>
      </c>
      <c r="R584" s="5" t="s">
        <v>2040</v>
      </c>
      <c r="S584" s="5" t="s">
        <v>2081</v>
      </c>
      <c r="T584" s="5" t="s">
        <v>2095</v>
      </c>
      <c r="U584" s="5" t="s">
        <v>2097</v>
      </c>
      <c r="V584" s="5">
        <v>0</v>
      </c>
      <c r="W584" s="5" t="str">
        <f>T584&amp;"_"&amp;U584</f>
        <v>North_External</v>
      </c>
      <c r="X584" s="5">
        <f>(D584 - E584)*24</f>
        <v>2.0000000000582077</v>
      </c>
      <c r="Y584" s="5">
        <f>IF(D584&lt;=E584, 1, 0)</f>
        <v>0</v>
      </c>
    </row>
    <row r="585" spans="1:25" x14ac:dyDescent="0.35">
      <c r="A585" s="5" t="s">
        <v>598</v>
      </c>
      <c r="B585" s="5">
        <f t="shared" si="45"/>
        <v>1</v>
      </c>
      <c r="C585" s="3">
        <v>45316.291666666664</v>
      </c>
      <c r="D585" s="5" t="s">
        <v>1610</v>
      </c>
      <c r="E585" s="5" t="s">
        <v>1608</v>
      </c>
      <c r="F585" t="s">
        <v>1598</v>
      </c>
      <c r="G585" s="5">
        <f t="shared" si="46"/>
        <v>12</v>
      </c>
      <c r="H585" s="5" t="str">
        <f t="shared" si="47"/>
        <v>Winter</v>
      </c>
      <c r="I585" s="5" t="s">
        <v>2030</v>
      </c>
      <c r="J585" s="5">
        <v>403</v>
      </c>
      <c r="K585" s="5">
        <v>3678</v>
      </c>
      <c r="L585" s="5">
        <f t="shared" si="48"/>
        <v>0.76054590570719605</v>
      </c>
      <c r="M585" s="5">
        <f t="shared" si="49"/>
        <v>3185</v>
      </c>
      <c r="N585" s="5">
        <v>493</v>
      </c>
      <c r="O585" s="5">
        <v>28</v>
      </c>
      <c r="P585" s="5" t="str">
        <f>IF(O585&lt;=0, "Invalid - ≤ 0", IF(O585&gt;50, "Invalid - &gt;50", "W Pass"))</f>
        <v>W Pass</v>
      </c>
      <c r="Q585" s="5" t="s">
        <v>2034</v>
      </c>
      <c r="R585" s="5" t="s">
        <v>2039</v>
      </c>
      <c r="S585" s="5" t="s">
        <v>2069</v>
      </c>
      <c r="T585" s="5" t="s">
        <v>2093</v>
      </c>
      <c r="U585" s="5" t="s">
        <v>2096</v>
      </c>
      <c r="V585" s="5">
        <v>4.2</v>
      </c>
      <c r="W585" s="5" t="str">
        <f>T585&amp;"_"&amp;U585</f>
        <v>East_Internal</v>
      </c>
      <c r="X585" s="5">
        <f>(D585 - E585)*24</f>
        <v>1.9999999998835847</v>
      </c>
      <c r="Y585" s="5">
        <f>IF(D585&lt;=E585, 1, 0)</f>
        <v>0</v>
      </c>
    </row>
    <row r="586" spans="1:25" x14ac:dyDescent="0.35">
      <c r="A586" s="5" t="s">
        <v>599</v>
      </c>
      <c r="B586" s="5">
        <f t="shared" si="45"/>
        <v>1</v>
      </c>
      <c r="C586" s="3">
        <v>45316.333333333336</v>
      </c>
      <c r="D586" s="5" t="s">
        <v>1611</v>
      </c>
      <c r="E586" s="5" t="s">
        <v>1609</v>
      </c>
      <c r="F586" t="s">
        <v>1599</v>
      </c>
      <c r="G586" s="5">
        <f t="shared" si="46"/>
        <v>12</v>
      </c>
      <c r="H586" s="5" t="str">
        <f t="shared" si="47"/>
        <v>Winter</v>
      </c>
      <c r="I586" s="5" t="s">
        <v>2030</v>
      </c>
      <c r="J586" s="5">
        <v>816</v>
      </c>
      <c r="K586" s="5">
        <v>4419</v>
      </c>
      <c r="L586" s="5">
        <f t="shared" si="48"/>
        <v>0.45128676470588236</v>
      </c>
      <c r="M586" s="5">
        <f t="shared" si="49"/>
        <v>3743</v>
      </c>
      <c r="N586" s="5">
        <v>676</v>
      </c>
      <c r="O586" s="5">
        <v>19</v>
      </c>
      <c r="P586" s="5" t="str">
        <f>IF(O586&lt;=0, "Invalid - ≤ 0", IF(O586&gt;50, "Invalid - &gt;50", "W Pass"))</f>
        <v>W Pass</v>
      </c>
      <c r="Q586" s="5" t="s">
        <v>2034</v>
      </c>
      <c r="R586" s="5" t="s">
        <v>2039</v>
      </c>
      <c r="S586" s="5" t="s">
        <v>2089</v>
      </c>
      <c r="T586" s="5" t="s">
        <v>2091</v>
      </c>
      <c r="U586" s="5" t="s">
        <v>2096</v>
      </c>
      <c r="V586" s="5">
        <v>0</v>
      </c>
      <c r="W586" s="5" t="str">
        <f>T586&amp;"_"&amp;U586</f>
        <v>South_Internal</v>
      </c>
      <c r="X586" s="5">
        <f>(D586 - E586)*24</f>
        <v>2.0000000000582077</v>
      </c>
      <c r="Y586" s="5">
        <f>IF(D586&lt;=E586, 1, 0)</f>
        <v>0</v>
      </c>
    </row>
    <row r="587" spans="1:25" x14ac:dyDescent="0.35">
      <c r="A587" s="5" t="s">
        <v>600</v>
      </c>
      <c r="B587" s="5">
        <f t="shared" si="45"/>
        <v>1</v>
      </c>
      <c r="C587" s="3">
        <v>45316.375</v>
      </c>
      <c r="D587" s="5" t="s">
        <v>1612</v>
      </c>
      <c r="E587" s="5" t="s">
        <v>1610</v>
      </c>
      <c r="F587" t="s">
        <v>1600</v>
      </c>
      <c r="G587" s="5">
        <f t="shared" si="46"/>
        <v>12</v>
      </c>
      <c r="H587" s="5" t="str">
        <f t="shared" si="47"/>
        <v>Winter</v>
      </c>
      <c r="I587" s="5" t="s">
        <v>2030</v>
      </c>
      <c r="J587" s="5">
        <v>885</v>
      </c>
      <c r="K587" s="5">
        <v>3937</v>
      </c>
      <c r="L587" s="5">
        <f t="shared" si="48"/>
        <v>0.37071563088512244</v>
      </c>
      <c r="M587" s="5">
        <f t="shared" si="49"/>
        <v>3836</v>
      </c>
      <c r="N587" s="5">
        <v>101</v>
      </c>
      <c r="O587" s="5">
        <v>1</v>
      </c>
      <c r="P587" s="5" t="str">
        <f>IF(O587&lt;=0, "Invalid - ≤ 0", IF(O587&gt;50, "Invalid - &gt;50", "W Pass"))</f>
        <v>W Pass</v>
      </c>
      <c r="Q587" s="5" t="s">
        <v>2034</v>
      </c>
      <c r="R587" s="5" t="s">
        <v>2039</v>
      </c>
      <c r="S587" s="5" t="s">
        <v>2044</v>
      </c>
      <c r="T587" s="5" t="s">
        <v>2091</v>
      </c>
      <c r="U587" s="5" t="s">
        <v>2097</v>
      </c>
      <c r="V587" s="5">
        <v>4.5</v>
      </c>
      <c r="W587" s="5" t="str">
        <f>T587&amp;"_"&amp;U587</f>
        <v>South_External</v>
      </c>
      <c r="X587" s="5">
        <f>(D587 - E587)*24</f>
        <v>2.0000000000582077</v>
      </c>
      <c r="Y587" s="5">
        <f>IF(D587&lt;=E587, 1, 0)</f>
        <v>0</v>
      </c>
    </row>
    <row r="588" spans="1:25" x14ac:dyDescent="0.35">
      <c r="A588" s="5" t="s">
        <v>601</v>
      </c>
      <c r="B588" s="5">
        <f t="shared" si="45"/>
        <v>1</v>
      </c>
      <c r="C588" s="3">
        <v>45316.416666666664</v>
      </c>
      <c r="D588" s="5" t="s">
        <v>1613</v>
      </c>
      <c r="E588" s="5" t="s">
        <v>1611</v>
      </c>
      <c r="F588" t="s">
        <v>1601</v>
      </c>
      <c r="G588" s="5">
        <f t="shared" si="46"/>
        <v>12</v>
      </c>
      <c r="H588" s="5" t="str">
        <f t="shared" si="47"/>
        <v>Winter</v>
      </c>
      <c r="I588" s="5" t="s">
        <v>2031</v>
      </c>
      <c r="J588" s="5">
        <v>479</v>
      </c>
      <c r="K588" s="5">
        <v>1711</v>
      </c>
      <c r="L588" s="5">
        <f t="shared" si="48"/>
        <v>0.29766875434933893</v>
      </c>
      <c r="M588" s="5">
        <f t="shared" si="49"/>
        <v>1176</v>
      </c>
      <c r="N588" s="5">
        <v>535</v>
      </c>
      <c r="O588" s="5">
        <v>17</v>
      </c>
      <c r="P588" s="5" t="str">
        <f>IF(O588&lt;=0, "Invalid - ≤ 0", IF(O588&gt;50, "Invalid - &gt;50", "W Pass"))</f>
        <v>W Pass</v>
      </c>
      <c r="Q588" s="5" t="s">
        <v>2034</v>
      </c>
      <c r="R588" s="5" t="s">
        <v>2040</v>
      </c>
      <c r="S588" s="5" t="s">
        <v>2051</v>
      </c>
      <c r="T588" s="5" t="s">
        <v>2094</v>
      </c>
      <c r="U588" s="5" t="s">
        <v>2096</v>
      </c>
      <c r="V588" s="5">
        <v>0</v>
      </c>
      <c r="W588" s="5" t="str">
        <f>T588&amp;"_"&amp;U588</f>
        <v>Central_Internal</v>
      </c>
      <c r="X588" s="5">
        <f>(D588 - E588)*24</f>
        <v>1.9999999998835847</v>
      </c>
      <c r="Y588" s="5">
        <f>IF(D588&lt;=E588, 1, 0)</f>
        <v>0</v>
      </c>
    </row>
    <row r="589" spans="1:25" x14ac:dyDescent="0.35">
      <c r="A589" s="5" t="s">
        <v>602</v>
      </c>
      <c r="B589" s="5">
        <f t="shared" si="45"/>
        <v>1</v>
      </c>
      <c r="C589" s="3">
        <v>45316.458333333336</v>
      </c>
      <c r="D589" s="5" t="s">
        <v>1614</v>
      </c>
      <c r="E589" s="5" t="s">
        <v>1612</v>
      </c>
      <c r="F589" t="s">
        <v>1602</v>
      </c>
      <c r="G589" s="5">
        <f t="shared" si="46"/>
        <v>12</v>
      </c>
      <c r="H589" s="5" t="str">
        <f t="shared" si="47"/>
        <v>Winter</v>
      </c>
      <c r="I589" s="5" t="s">
        <v>2029</v>
      </c>
      <c r="J589" s="5">
        <v>494</v>
      </c>
      <c r="K589" s="5">
        <v>842</v>
      </c>
      <c r="L589" s="5">
        <f t="shared" si="48"/>
        <v>0.14203778677462889</v>
      </c>
      <c r="M589" s="5">
        <f t="shared" si="49"/>
        <v>138</v>
      </c>
      <c r="N589" s="5">
        <v>704</v>
      </c>
      <c r="O589" s="5">
        <v>29</v>
      </c>
      <c r="P589" s="5" t="str">
        <f>IF(O589&lt;=0, "Invalid - ≤ 0", IF(O589&gt;50, "Invalid - &gt;50", "W Pass"))</f>
        <v>W Pass</v>
      </c>
      <c r="Q589" s="5" t="s">
        <v>2034</v>
      </c>
      <c r="R589" s="5" t="s">
        <v>2040</v>
      </c>
      <c r="S589" s="5" t="s">
        <v>2080</v>
      </c>
      <c r="T589" s="5" t="s">
        <v>2091</v>
      </c>
      <c r="U589" s="5" t="s">
        <v>2097</v>
      </c>
      <c r="V589" s="5">
        <v>4.7</v>
      </c>
      <c r="W589" s="5" t="str">
        <f>T589&amp;"_"&amp;U589</f>
        <v>South_External</v>
      </c>
      <c r="X589" s="5">
        <f>(D589 - E589)*24</f>
        <v>2.0000000000582077</v>
      </c>
      <c r="Y589" s="5">
        <f>IF(D589&lt;=E589, 1, 0)</f>
        <v>0</v>
      </c>
    </row>
    <row r="590" spans="1:25" x14ac:dyDescent="0.35">
      <c r="A590" s="5" t="s">
        <v>603</v>
      </c>
      <c r="B590" s="5">
        <f t="shared" si="45"/>
        <v>1</v>
      </c>
      <c r="C590" s="3">
        <v>45316.5</v>
      </c>
      <c r="D590" s="5" t="s">
        <v>1615</v>
      </c>
      <c r="E590" s="5" t="s">
        <v>1613</v>
      </c>
      <c r="F590" t="s">
        <v>1603</v>
      </c>
      <c r="G590" s="5">
        <f t="shared" si="46"/>
        <v>12</v>
      </c>
      <c r="H590" s="5" t="str">
        <f t="shared" si="47"/>
        <v>Winter</v>
      </c>
      <c r="I590" s="5" t="s">
        <v>2027</v>
      </c>
      <c r="J590" s="5">
        <v>485</v>
      </c>
      <c r="K590" s="5">
        <v>2969</v>
      </c>
      <c r="L590" s="5">
        <f t="shared" si="48"/>
        <v>0.5101374570446735</v>
      </c>
      <c r="M590" s="5">
        <f t="shared" si="49"/>
        <v>2612</v>
      </c>
      <c r="N590" s="5">
        <v>357</v>
      </c>
      <c r="O590" s="5">
        <v>24</v>
      </c>
      <c r="P590" s="5" t="str">
        <f>IF(O590&lt;=0, "Invalid - ≤ 0", IF(O590&gt;50, "Invalid - &gt;50", "W Pass"))</f>
        <v>W Pass</v>
      </c>
      <c r="Q590" s="5" t="s">
        <v>2033</v>
      </c>
      <c r="R590" s="5" t="s">
        <v>2040</v>
      </c>
      <c r="S590" s="5" t="s">
        <v>2050</v>
      </c>
      <c r="T590" s="5" t="s">
        <v>2092</v>
      </c>
      <c r="U590" s="5" t="s">
        <v>2097</v>
      </c>
      <c r="V590" s="5">
        <v>3.8</v>
      </c>
      <c r="W590" s="5" t="str">
        <f>T590&amp;"_"&amp;U590</f>
        <v>West_External</v>
      </c>
      <c r="X590" s="5">
        <f>(D590 - E590)*24</f>
        <v>2.0000000000582077</v>
      </c>
      <c r="Y590" s="5">
        <f>IF(D590&lt;=E590, 1, 0)</f>
        <v>0</v>
      </c>
    </row>
    <row r="591" spans="1:25" x14ac:dyDescent="0.35">
      <c r="A591" s="5" t="s">
        <v>604</v>
      </c>
      <c r="B591" s="5">
        <f t="shared" si="45"/>
        <v>1</v>
      </c>
      <c r="C591" s="3">
        <v>45316.541666666664</v>
      </c>
      <c r="D591" s="5" t="s">
        <v>1616</v>
      </c>
      <c r="E591" s="5" t="s">
        <v>1614</v>
      </c>
      <c r="F591" t="s">
        <v>1604</v>
      </c>
      <c r="G591" s="5">
        <f t="shared" si="46"/>
        <v>12</v>
      </c>
      <c r="H591" s="5" t="str">
        <f t="shared" si="47"/>
        <v>Winter</v>
      </c>
      <c r="I591" s="5" t="s">
        <v>2028</v>
      </c>
      <c r="J591" s="5">
        <v>456</v>
      </c>
      <c r="K591" s="5">
        <v>2010</v>
      </c>
      <c r="L591" s="5">
        <f t="shared" si="48"/>
        <v>0.36732456140350878</v>
      </c>
      <c r="M591" s="5">
        <f t="shared" si="49"/>
        <v>1528</v>
      </c>
      <c r="N591" s="5">
        <v>482</v>
      </c>
      <c r="O591" s="5">
        <v>28</v>
      </c>
      <c r="P591" s="5" t="str">
        <f>IF(O591&lt;=0, "Invalid - ≤ 0", IF(O591&gt;50, "Invalid - &gt;50", "W Pass"))</f>
        <v>W Pass</v>
      </c>
      <c r="Q591" s="5" t="s">
        <v>2034</v>
      </c>
      <c r="R591" s="5" t="s">
        <v>2040</v>
      </c>
      <c r="S591" s="5" t="s">
        <v>2057</v>
      </c>
      <c r="T591" s="5" t="s">
        <v>2092</v>
      </c>
      <c r="U591" s="5" t="s">
        <v>2096</v>
      </c>
      <c r="V591" s="5">
        <v>0</v>
      </c>
      <c r="W591" s="5" t="str">
        <f>T591&amp;"_"&amp;U591</f>
        <v>West_Internal</v>
      </c>
      <c r="X591" s="5">
        <f>(D591 - E591)*24</f>
        <v>1.9999999998835847</v>
      </c>
      <c r="Y591" s="5">
        <f>IF(D591&lt;=E591, 1, 0)</f>
        <v>0</v>
      </c>
    </row>
    <row r="592" spans="1:25" x14ac:dyDescent="0.35">
      <c r="A592" s="5" t="s">
        <v>605</v>
      </c>
      <c r="B592" s="5">
        <f t="shared" si="45"/>
        <v>1</v>
      </c>
      <c r="C592" s="3">
        <v>45316.583333333336</v>
      </c>
      <c r="D592" s="5" t="s">
        <v>1617</v>
      </c>
      <c r="E592" s="5" t="s">
        <v>1615</v>
      </c>
      <c r="F592" t="s">
        <v>1605</v>
      </c>
      <c r="G592" s="5">
        <f t="shared" si="46"/>
        <v>12</v>
      </c>
      <c r="H592" s="5" t="str">
        <f t="shared" si="47"/>
        <v>Winter</v>
      </c>
      <c r="I592" s="5" t="s">
        <v>2030</v>
      </c>
      <c r="J592" s="5">
        <v>265</v>
      </c>
      <c r="K592" s="5">
        <v>4668</v>
      </c>
      <c r="L592" s="5">
        <f t="shared" si="48"/>
        <v>1.4679245283018867</v>
      </c>
      <c r="M592" s="5">
        <f t="shared" si="49"/>
        <v>4358</v>
      </c>
      <c r="N592" s="5">
        <v>310</v>
      </c>
      <c r="O592" s="5">
        <v>9</v>
      </c>
      <c r="P592" s="5" t="str">
        <f>IF(O592&lt;=0, "Invalid - ≤ 0", IF(O592&gt;50, "Invalid - &gt;50", "W Pass"))</f>
        <v>W Pass</v>
      </c>
      <c r="Q592" s="5" t="s">
        <v>2035</v>
      </c>
      <c r="R592" s="5" t="s">
        <v>2040</v>
      </c>
      <c r="S592" s="5" t="s">
        <v>2053</v>
      </c>
      <c r="T592" s="5" t="s">
        <v>2091</v>
      </c>
      <c r="U592" s="5" t="s">
        <v>2096</v>
      </c>
      <c r="V592" s="5">
        <v>4</v>
      </c>
      <c r="W592" s="5" t="str">
        <f>T592&amp;"_"&amp;U592</f>
        <v>South_Internal</v>
      </c>
      <c r="X592" s="5">
        <f>(D592 - E592)*24</f>
        <v>2.0000000000582077</v>
      </c>
      <c r="Y592" s="5">
        <f>IF(D592&lt;=E592, 1, 0)</f>
        <v>0</v>
      </c>
    </row>
    <row r="593" spans="1:25" x14ac:dyDescent="0.35">
      <c r="A593" s="5" t="s">
        <v>606</v>
      </c>
      <c r="B593" s="5">
        <f t="shared" si="45"/>
        <v>1</v>
      </c>
      <c r="C593" s="3">
        <v>45316.625</v>
      </c>
      <c r="D593" s="5" t="s">
        <v>1618</v>
      </c>
      <c r="E593" s="5" t="s">
        <v>1616</v>
      </c>
      <c r="F593" t="s">
        <v>1606</v>
      </c>
      <c r="G593" s="5">
        <f t="shared" si="46"/>
        <v>12</v>
      </c>
      <c r="H593" s="5" t="str">
        <f t="shared" si="47"/>
        <v>Winter</v>
      </c>
      <c r="I593" s="5" t="s">
        <v>2027</v>
      </c>
      <c r="J593" s="5">
        <v>305</v>
      </c>
      <c r="K593" s="5">
        <v>974</v>
      </c>
      <c r="L593" s="5">
        <f t="shared" si="48"/>
        <v>0.26612021857923496</v>
      </c>
      <c r="M593" s="5">
        <f t="shared" si="49"/>
        <v>472</v>
      </c>
      <c r="N593" s="5">
        <v>502</v>
      </c>
      <c r="O593" s="5">
        <v>17</v>
      </c>
      <c r="P593" s="5" t="str">
        <f>IF(O593&lt;=0, "Invalid - ≤ 0", IF(O593&gt;50, "Invalid - &gt;50", "W Pass"))</f>
        <v>W Pass</v>
      </c>
      <c r="Q593" s="5" t="s">
        <v>2036</v>
      </c>
      <c r="R593" s="5" t="s">
        <v>2038</v>
      </c>
      <c r="S593" s="5" t="s">
        <v>2075</v>
      </c>
      <c r="T593" s="5" t="s">
        <v>2093</v>
      </c>
      <c r="U593" s="5" t="s">
        <v>2097</v>
      </c>
      <c r="V593" s="5">
        <v>4</v>
      </c>
      <c r="W593" s="5" t="str">
        <f>T593&amp;"_"&amp;U593</f>
        <v>East_External</v>
      </c>
      <c r="X593" s="5">
        <f>(D593 - E593)*24</f>
        <v>2.0000000000582077</v>
      </c>
      <c r="Y593" s="5">
        <f>IF(D593&lt;=E593, 1, 0)</f>
        <v>0</v>
      </c>
    </row>
    <row r="594" spans="1:25" x14ac:dyDescent="0.35">
      <c r="A594" s="5" t="s">
        <v>607</v>
      </c>
      <c r="B594" s="5">
        <f t="shared" si="45"/>
        <v>1</v>
      </c>
      <c r="C594" s="3">
        <v>45316.666666666664</v>
      </c>
      <c r="D594" s="5" t="s">
        <v>1619</v>
      </c>
      <c r="E594" s="5" t="s">
        <v>1617</v>
      </c>
      <c r="F594" t="s">
        <v>1607</v>
      </c>
      <c r="G594" s="5">
        <f t="shared" si="46"/>
        <v>12</v>
      </c>
      <c r="H594" s="5" t="str">
        <f t="shared" si="47"/>
        <v>Winter</v>
      </c>
      <c r="I594" s="5" t="s">
        <v>2032</v>
      </c>
      <c r="J594" s="5">
        <v>802</v>
      </c>
      <c r="K594" s="5">
        <v>4522</v>
      </c>
      <c r="L594" s="5">
        <f t="shared" si="48"/>
        <v>0.4698669991687448</v>
      </c>
      <c r="M594" s="5">
        <f t="shared" si="49"/>
        <v>4280</v>
      </c>
      <c r="N594" s="5">
        <v>242</v>
      </c>
      <c r="O594" s="5">
        <v>4</v>
      </c>
      <c r="P594" s="5" t="str">
        <f>IF(O594&lt;=0, "Invalid - ≤ 0", IF(O594&gt;50, "Invalid - &gt;50", "W Pass"))</f>
        <v>W Pass</v>
      </c>
      <c r="Q594" s="5" t="s">
        <v>2036</v>
      </c>
      <c r="R594" s="5" t="s">
        <v>2038</v>
      </c>
      <c r="S594" s="5" t="s">
        <v>2062</v>
      </c>
      <c r="T594" s="5" t="s">
        <v>2091</v>
      </c>
      <c r="U594" s="5" t="s">
        <v>2096</v>
      </c>
      <c r="V594" s="5">
        <v>0</v>
      </c>
      <c r="W594" s="5" t="str">
        <f>T594&amp;"_"&amp;U594</f>
        <v>South_Internal</v>
      </c>
      <c r="X594" s="5">
        <f>(D594 - E594)*24</f>
        <v>1.9999999998835847</v>
      </c>
      <c r="Y594" s="5">
        <f>IF(D594&lt;=E594, 1, 0)</f>
        <v>0</v>
      </c>
    </row>
    <row r="595" spans="1:25" x14ac:dyDescent="0.35">
      <c r="A595" s="5" t="s">
        <v>608</v>
      </c>
      <c r="B595" s="5">
        <f t="shared" si="45"/>
        <v>1</v>
      </c>
      <c r="C595" s="3">
        <v>45316.708333333336</v>
      </c>
      <c r="D595" s="5" t="s">
        <v>1620</v>
      </c>
      <c r="E595" s="5" t="s">
        <v>1618</v>
      </c>
      <c r="F595" t="s">
        <v>1608</v>
      </c>
      <c r="G595" s="5">
        <f t="shared" si="46"/>
        <v>12</v>
      </c>
      <c r="H595" s="5" t="str">
        <f t="shared" si="47"/>
        <v>Winter</v>
      </c>
      <c r="I595" s="5" t="s">
        <v>2031</v>
      </c>
      <c r="J595" s="5">
        <v>229</v>
      </c>
      <c r="K595" s="5">
        <v>1249</v>
      </c>
      <c r="L595" s="5">
        <f t="shared" si="48"/>
        <v>0.45451237263464339</v>
      </c>
      <c r="M595" s="5">
        <f t="shared" si="49"/>
        <v>1001</v>
      </c>
      <c r="N595" s="5">
        <v>248</v>
      </c>
      <c r="O595" s="5">
        <v>9</v>
      </c>
      <c r="P595" s="5" t="str">
        <f>IF(O595&lt;=0, "Invalid - ≤ 0", IF(O595&gt;50, "Invalid - &gt;50", "W Pass"))</f>
        <v>W Pass</v>
      </c>
      <c r="Q595" s="5" t="s">
        <v>2033</v>
      </c>
      <c r="R595" s="5" t="s">
        <v>2040</v>
      </c>
      <c r="S595" s="5" t="s">
        <v>2068</v>
      </c>
      <c r="T595" s="5" t="s">
        <v>2095</v>
      </c>
      <c r="U595" s="5" t="s">
        <v>2097</v>
      </c>
      <c r="V595" s="5">
        <v>4.5</v>
      </c>
      <c r="W595" s="5" t="str">
        <f>T595&amp;"_"&amp;U595</f>
        <v>North_External</v>
      </c>
      <c r="X595" s="5">
        <f>(D595 - E595)*24</f>
        <v>2.0000000000582077</v>
      </c>
      <c r="Y595" s="5">
        <f>IF(D595&lt;=E595, 1, 0)</f>
        <v>0</v>
      </c>
    </row>
    <row r="596" spans="1:25" x14ac:dyDescent="0.35">
      <c r="A596" s="5" t="s">
        <v>609</v>
      </c>
      <c r="B596" s="5">
        <f t="shared" si="45"/>
        <v>1</v>
      </c>
      <c r="C596" s="3">
        <v>45316.75</v>
      </c>
      <c r="D596" s="5" t="s">
        <v>1621</v>
      </c>
      <c r="E596" s="5" t="s">
        <v>1619</v>
      </c>
      <c r="F596" t="s">
        <v>1609</v>
      </c>
      <c r="G596" s="5">
        <f t="shared" si="46"/>
        <v>12</v>
      </c>
      <c r="H596" s="5" t="str">
        <f t="shared" si="47"/>
        <v>Winter</v>
      </c>
      <c r="I596" s="5" t="s">
        <v>2030</v>
      </c>
      <c r="J596" s="5">
        <v>494</v>
      </c>
      <c r="K596" s="5">
        <v>899</v>
      </c>
      <c r="L596" s="5">
        <f t="shared" si="48"/>
        <v>0.1516531713900135</v>
      </c>
      <c r="M596" s="5">
        <f t="shared" si="49"/>
        <v>313</v>
      </c>
      <c r="N596" s="5">
        <v>586</v>
      </c>
      <c r="O596" s="5">
        <v>16</v>
      </c>
      <c r="P596" s="5" t="str">
        <f>IF(O596&lt;=0, "Invalid - ≤ 0", IF(O596&gt;50, "Invalid - &gt;50", "W Pass"))</f>
        <v>W Pass</v>
      </c>
      <c r="Q596" s="5" t="s">
        <v>2034</v>
      </c>
      <c r="R596" s="5" t="s">
        <v>2037</v>
      </c>
      <c r="S596" s="5" t="s">
        <v>2044</v>
      </c>
      <c r="T596" s="5" t="s">
        <v>2091</v>
      </c>
      <c r="U596" s="5" t="s">
        <v>2096</v>
      </c>
      <c r="V596" s="5">
        <v>0</v>
      </c>
      <c r="W596" s="5" t="str">
        <f>T596&amp;"_"&amp;U596</f>
        <v>South_Internal</v>
      </c>
      <c r="X596" s="5">
        <f>(D596 - E596)*24</f>
        <v>2.0000000000582077</v>
      </c>
      <c r="Y596" s="5">
        <f>IF(D596&lt;=E596, 1, 0)</f>
        <v>0</v>
      </c>
    </row>
    <row r="597" spans="1:25" x14ac:dyDescent="0.35">
      <c r="A597" s="5" t="s">
        <v>610</v>
      </c>
      <c r="B597" s="5">
        <f t="shared" si="45"/>
        <v>1</v>
      </c>
      <c r="C597" s="3">
        <v>45316.791666666664</v>
      </c>
      <c r="D597" s="5" t="s">
        <v>1622</v>
      </c>
      <c r="E597" s="5" t="s">
        <v>1620</v>
      </c>
      <c r="F597" t="s">
        <v>1610</v>
      </c>
      <c r="G597" s="5">
        <f t="shared" si="46"/>
        <v>12</v>
      </c>
      <c r="H597" s="5" t="str">
        <f t="shared" si="47"/>
        <v>Winter</v>
      </c>
      <c r="I597" s="5" t="s">
        <v>2029</v>
      </c>
      <c r="J597" s="5">
        <v>812</v>
      </c>
      <c r="K597" s="5">
        <v>3052</v>
      </c>
      <c r="L597" s="5">
        <f t="shared" si="48"/>
        <v>0.31321839080459768</v>
      </c>
      <c r="M597" s="5">
        <f t="shared" si="49"/>
        <v>2361</v>
      </c>
      <c r="N597" s="5">
        <v>691</v>
      </c>
      <c r="O597" s="5">
        <v>27</v>
      </c>
      <c r="P597" s="5" t="str">
        <f>IF(O597&lt;=0, "Invalid - ≤ 0", IF(O597&gt;50, "Invalid - &gt;50", "W Pass"))</f>
        <v>W Pass</v>
      </c>
      <c r="Q597" s="5" t="s">
        <v>2036</v>
      </c>
      <c r="R597" s="5" t="s">
        <v>2039</v>
      </c>
      <c r="S597" s="5" t="s">
        <v>2082</v>
      </c>
      <c r="T597" s="5" t="s">
        <v>2092</v>
      </c>
      <c r="U597" s="5" t="s">
        <v>2096</v>
      </c>
      <c r="V597" s="5">
        <v>0</v>
      </c>
      <c r="W597" s="5" t="str">
        <f>T597&amp;"_"&amp;U597</f>
        <v>West_Internal</v>
      </c>
      <c r="X597" s="5">
        <f>(D597 - E597)*24</f>
        <v>1.9999999998835847</v>
      </c>
      <c r="Y597" s="5">
        <f>IF(D597&lt;=E597, 1, 0)</f>
        <v>0</v>
      </c>
    </row>
    <row r="598" spans="1:25" x14ac:dyDescent="0.35">
      <c r="A598" s="5" t="s">
        <v>611</v>
      </c>
      <c r="B598" s="5">
        <f t="shared" si="45"/>
        <v>1</v>
      </c>
      <c r="C598" s="3">
        <v>45316.833333333336</v>
      </c>
      <c r="D598" s="5" t="s">
        <v>1623</v>
      </c>
      <c r="E598" s="5" t="s">
        <v>1621</v>
      </c>
      <c r="F598" t="s">
        <v>1611</v>
      </c>
      <c r="G598" s="5">
        <f t="shared" si="46"/>
        <v>12</v>
      </c>
      <c r="H598" s="5" t="str">
        <f t="shared" si="47"/>
        <v>Winter</v>
      </c>
      <c r="I598" s="5" t="s">
        <v>2027</v>
      </c>
      <c r="J598" s="5">
        <v>634</v>
      </c>
      <c r="K598" s="5">
        <v>3994</v>
      </c>
      <c r="L598" s="5">
        <f t="shared" si="48"/>
        <v>0.52497371188222919</v>
      </c>
      <c r="M598" s="5">
        <f t="shared" si="49"/>
        <v>3538</v>
      </c>
      <c r="N598" s="5">
        <v>456</v>
      </c>
      <c r="O598" s="5">
        <v>17</v>
      </c>
      <c r="P598" s="5" t="str">
        <f>IF(O598&lt;=0, "Invalid - ≤ 0", IF(O598&gt;50, "Invalid - &gt;50", "W Pass"))</f>
        <v>W Pass</v>
      </c>
      <c r="Q598" s="5" t="s">
        <v>2033</v>
      </c>
      <c r="R598" s="5" t="s">
        <v>2037</v>
      </c>
      <c r="S598" s="5" t="s">
        <v>2065</v>
      </c>
      <c r="T598" s="5" t="s">
        <v>2093</v>
      </c>
      <c r="U598" s="5" t="s">
        <v>2097</v>
      </c>
      <c r="V598" s="5">
        <v>4.7</v>
      </c>
      <c r="W598" s="5" t="str">
        <f>T598&amp;"_"&amp;U598</f>
        <v>East_External</v>
      </c>
      <c r="X598" s="5">
        <f>(D598 - E598)*24</f>
        <v>2.0000000000582077</v>
      </c>
      <c r="Y598" s="5">
        <f>IF(D598&lt;=E598, 1, 0)</f>
        <v>0</v>
      </c>
    </row>
    <row r="599" spans="1:25" x14ac:dyDescent="0.35">
      <c r="A599" s="5" t="s">
        <v>612</v>
      </c>
      <c r="B599" s="5">
        <f t="shared" si="45"/>
        <v>1</v>
      </c>
      <c r="C599" s="3">
        <v>45316.875</v>
      </c>
      <c r="D599" s="5" t="s">
        <v>1624</v>
      </c>
      <c r="E599" s="5" t="s">
        <v>1622</v>
      </c>
      <c r="F599" t="s">
        <v>1612</v>
      </c>
      <c r="G599" s="5">
        <f t="shared" si="46"/>
        <v>12</v>
      </c>
      <c r="H599" s="5" t="str">
        <f t="shared" si="47"/>
        <v>Winter</v>
      </c>
      <c r="I599" s="5" t="s">
        <v>2032</v>
      </c>
      <c r="J599" s="5">
        <v>73</v>
      </c>
      <c r="K599" s="5">
        <v>1743</v>
      </c>
      <c r="L599" s="5">
        <f t="shared" si="48"/>
        <v>1.9897260273972603</v>
      </c>
      <c r="M599" s="5">
        <f t="shared" si="49"/>
        <v>1256</v>
      </c>
      <c r="N599" s="5">
        <v>487</v>
      </c>
      <c r="O599" s="5">
        <v>23</v>
      </c>
      <c r="P599" s="5" t="str">
        <f>IF(O599&lt;=0, "Invalid - ≤ 0", IF(O599&gt;50, "Invalid - &gt;50", "W Pass"))</f>
        <v>W Pass</v>
      </c>
      <c r="Q599" s="5" t="s">
        <v>2036</v>
      </c>
      <c r="R599" s="5" t="s">
        <v>2040</v>
      </c>
      <c r="S599" s="5" t="s">
        <v>2080</v>
      </c>
      <c r="T599" s="5" t="s">
        <v>2094</v>
      </c>
      <c r="U599" s="5" t="s">
        <v>2097</v>
      </c>
      <c r="V599" s="5">
        <v>0</v>
      </c>
      <c r="W599" s="5" t="str">
        <f>T599&amp;"_"&amp;U599</f>
        <v>Central_External</v>
      </c>
      <c r="X599" s="5">
        <f>(D599 - E599)*24</f>
        <v>2.0000000000582077</v>
      </c>
      <c r="Y599" s="5">
        <f>IF(D599&lt;=E599, 1, 0)</f>
        <v>0</v>
      </c>
    </row>
    <row r="600" spans="1:25" x14ac:dyDescent="0.35">
      <c r="A600" s="5" t="s">
        <v>613</v>
      </c>
      <c r="B600" s="5">
        <f t="shared" si="45"/>
        <v>1</v>
      </c>
      <c r="C600" s="3">
        <v>45316.916666666664</v>
      </c>
      <c r="D600" s="5" t="s">
        <v>1625</v>
      </c>
      <c r="E600" s="5" t="s">
        <v>1623</v>
      </c>
      <c r="F600" t="s">
        <v>1613</v>
      </c>
      <c r="G600" s="5">
        <f t="shared" si="46"/>
        <v>12</v>
      </c>
      <c r="H600" s="5" t="str">
        <f t="shared" si="47"/>
        <v>Winter</v>
      </c>
      <c r="I600" s="5" t="s">
        <v>2029</v>
      </c>
      <c r="J600" s="5">
        <v>677</v>
      </c>
      <c r="K600" s="5">
        <v>2922</v>
      </c>
      <c r="L600" s="5">
        <f t="shared" si="48"/>
        <v>0.35967503692762187</v>
      </c>
      <c r="M600" s="5">
        <f t="shared" si="49"/>
        <v>2212</v>
      </c>
      <c r="N600" s="5">
        <v>710</v>
      </c>
      <c r="O600" s="5">
        <v>26</v>
      </c>
      <c r="P600" s="5" t="str">
        <f>IF(O600&lt;=0, "Invalid - ≤ 0", IF(O600&gt;50, "Invalid - &gt;50", "W Pass"))</f>
        <v>W Pass</v>
      </c>
      <c r="Q600" s="5" t="s">
        <v>2033</v>
      </c>
      <c r="R600" s="5" t="s">
        <v>2040</v>
      </c>
      <c r="S600" s="5" t="s">
        <v>2048</v>
      </c>
      <c r="T600" s="5" t="s">
        <v>2092</v>
      </c>
      <c r="U600" s="5" t="s">
        <v>2097</v>
      </c>
      <c r="V600" s="5">
        <v>0</v>
      </c>
      <c r="W600" s="5" t="str">
        <f>T600&amp;"_"&amp;U600</f>
        <v>West_External</v>
      </c>
      <c r="X600" s="5">
        <f>(D600 - E600)*24</f>
        <v>1.9999999998835847</v>
      </c>
      <c r="Y600" s="5">
        <f>IF(D600&lt;=E600, 1, 0)</f>
        <v>0</v>
      </c>
    </row>
    <row r="601" spans="1:25" x14ac:dyDescent="0.35">
      <c r="A601" s="5" t="s">
        <v>614</v>
      </c>
      <c r="B601" s="5">
        <f t="shared" si="45"/>
        <v>1</v>
      </c>
      <c r="C601" s="3">
        <v>45316.958333333336</v>
      </c>
      <c r="D601" s="5" t="s">
        <v>1626</v>
      </c>
      <c r="E601" s="5" t="s">
        <v>1624</v>
      </c>
      <c r="F601" t="s">
        <v>1614</v>
      </c>
      <c r="G601" s="5">
        <f t="shared" si="46"/>
        <v>12</v>
      </c>
      <c r="H601" s="5" t="str">
        <f t="shared" si="47"/>
        <v>Winter</v>
      </c>
      <c r="I601" s="5" t="s">
        <v>2028</v>
      </c>
      <c r="J601" s="5">
        <v>506</v>
      </c>
      <c r="K601" s="5">
        <v>4436</v>
      </c>
      <c r="L601" s="5">
        <f t="shared" si="48"/>
        <v>0.73056653491436097</v>
      </c>
      <c r="M601" s="5">
        <f t="shared" si="49"/>
        <v>4303</v>
      </c>
      <c r="N601" s="5">
        <v>133</v>
      </c>
      <c r="O601" s="5">
        <v>15</v>
      </c>
      <c r="P601" s="5" t="str">
        <f>IF(O601&lt;=0, "Invalid - ≤ 0", IF(O601&gt;50, "Invalid - &gt;50", "W Pass"))</f>
        <v>W Pass</v>
      </c>
      <c r="Q601" s="5" t="s">
        <v>2035</v>
      </c>
      <c r="R601" s="5" t="s">
        <v>2037</v>
      </c>
      <c r="S601" s="5" t="s">
        <v>2074</v>
      </c>
      <c r="T601" s="5" t="s">
        <v>2092</v>
      </c>
      <c r="U601" s="5" t="s">
        <v>2097</v>
      </c>
      <c r="V601" s="5">
        <v>0</v>
      </c>
      <c r="W601" s="5" t="str">
        <f>T601&amp;"_"&amp;U601</f>
        <v>West_External</v>
      </c>
      <c r="X601" s="5">
        <f>(D601 - E601)*24</f>
        <v>2.0000000000582077</v>
      </c>
      <c r="Y601" s="5">
        <f>IF(D601&lt;=E601, 1, 0)</f>
        <v>0</v>
      </c>
    </row>
    <row r="602" spans="1:25" x14ac:dyDescent="0.35">
      <c r="A602" s="5" t="s">
        <v>615</v>
      </c>
      <c r="B602" s="5">
        <f t="shared" si="45"/>
        <v>1</v>
      </c>
      <c r="C602" s="3">
        <v>45317</v>
      </c>
      <c r="D602" s="5" t="s">
        <v>1627</v>
      </c>
      <c r="E602" s="5" t="s">
        <v>1625</v>
      </c>
      <c r="F602" t="s">
        <v>1615</v>
      </c>
      <c r="G602" s="5">
        <f t="shared" si="46"/>
        <v>12</v>
      </c>
      <c r="H602" s="5" t="str">
        <f t="shared" si="47"/>
        <v>Winter</v>
      </c>
      <c r="I602" s="5" t="s">
        <v>2029</v>
      </c>
      <c r="J602" s="5">
        <v>362</v>
      </c>
      <c r="K602" s="5">
        <v>804</v>
      </c>
      <c r="L602" s="5">
        <f t="shared" si="48"/>
        <v>0.18508287292817679</v>
      </c>
      <c r="M602" s="5">
        <f t="shared" si="49"/>
        <v>26</v>
      </c>
      <c r="N602" s="5">
        <v>778</v>
      </c>
      <c r="O602" s="5">
        <v>11</v>
      </c>
      <c r="P602" s="5" t="str">
        <f>IF(O602&lt;=0, "Invalid - ≤ 0", IF(O602&gt;50, "Invalid - &gt;50", "W Pass"))</f>
        <v>W Pass</v>
      </c>
      <c r="Q602" s="5" t="s">
        <v>2033</v>
      </c>
      <c r="R602" s="5" t="s">
        <v>2037</v>
      </c>
      <c r="S602" s="5" t="s">
        <v>2081</v>
      </c>
      <c r="T602" s="5" t="s">
        <v>2092</v>
      </c>
      <c r="U602" s="5" t="s">
        <v>2097</v>
      </c>
      <c r="V602" s="5">
        <v>4.2</v>
      </c>
      <c r="W602" s="5" t="str">
        <f>T602&amp;"_"&amp;U602</f>
        <v>West_External</v>
      </c>
      <c r="X602" s="5">
        <f>(D602 - E602)*24</f>
        <v>2.0000000000582077</v>
      </c>
      <c r="Y602" s="5">
        <f>IF(D602&lt;=E602, 1, 0)</f>
        <v>0</v>
      </c>
    </row>
    <row r="603" spans="1:25" x14ac:dyDescent="0.35">
      <c r="A603" s="5" t="s">
        <v>616</v>
      </c>
      <c r="B603" s="5">
        <f t="shared" si="45"/>
        <v>1</v>
      </c>
      <c r="C603" s="3">
        <v>45317.041666666664</v>
      </c>
      <c r="D603" s="5" t="s">
        <v>1628</v>
      </c>
      <c r="E603" s="5" t="s">
        <v>1626</v>
      </c>
      <c r="F603" t="s">
        <v>1616</v>
      </c>
      <c r="G603" s="5">
        <f t="shared" si="46"/>
        <v>12</v>
      </c>
      <c r="H603" s="5" t="str">
        <f t="shared" si="47"/>
        <v>Winter</v>
      </c>
      <c r="I603" s="5" t="s">
        <v>2031</v>
      </c>
      <c r="J603" s="5">
        <v>419</v>
      </c>
      <c r="K603" s="5">
        <v>3377</v>
      </c>
      <c r="L603" s="5">
        <f t="shared" si="48"/>
        <v>0.67163882259347651</v>
      </c>
      <c r="M603" s="5">
        <f t="shared" si="49"/>
        <v>2893</v>
      </c>
      <c r="N603" s="5">
        <v>484</v>
      </c>
      <c r="O603" s="5">
        <v>27</v>
      </c>
      <c r="P603" s="5" t="str">
        <f>IF(O603&lt;=0, "Invalid - ≤ 0", IF(O603&gt;50, "Invalid - &gt;50", "W Pass"))</f>
        <v>W Pass</v>
      </c>
      <c r="Q603" s="5" t="s">
        <v>2034</v>
      </c>
      <c r="R603" s="5" t="s">
        <v>2040</v>
      </c>
      <c r="S603" s="5" t="s">
        <v>2070</v>
      </c>
      <c r="T603" s="5" t="s">
        <v>2093</v>
      </c>
      <c r="U603" s="5" t="s">
        <v>2096</v>
      </c>
      <c r="V603" s="5">
        <v>0</v>
      </c>
      <c r="W603" s="5" t="str">
        <f>T603&amp;"_"&amp;U603</f>
        <v>East_Internal</v>
      </c>
      <c r="X603" s="5">
        <f>(D603 - E603)*24</f>
        <v>1.9999999998835847</v>
      </c>
      <c r="Y603" s="5">
        <f>IF(D603&lt;=E603, 1, 0)</f>
        <v>0</v>
      </c>
    </row>
    <row r="604" spans="1:25" x14ac:dyDescent="0.35">
      <c r="A604" s="5" t="s">
        <v>617</v>
      </c>
      <c r="B604" s="5">
        <f t="shared" si="45"/>
        <v>1</v>
      </c>
      <c r="C604" s="3">
        <v>45317.083333333336</v>
      </c>
      <c r="D604" s="5" t="s">
        <v>1629</v>
      </c>
      <c r="E604" s="5" t="s">
        <v>1627</v>
      </c>
      <c r="F604" t="s">
        <v>1617</v>
      </c>
      <c r="G604" s="5">
        <f t="shared" si="46"/>
        <v>12</v>
      </c>
      <c r="H604" s="5" t="str">
        <f t="shared" si="47"/>
        <v>Winter</v>
      </c>
      <c r="I604" s="5" t="s">
        <v>2029</v>
      </c>
      <c r="J604" s="5">
        <v>945</v>
      </c>
      <c r="K604" s="5">
        <v>857</v>
      </c>
      <c r="L604" s="5">
        <f t="shared" si="48"/>
        <v>7.5573192239858908E-2</v>
      </c>
      <c r="M604" s="5">
        <f t="shared" si="49"/>
        <v>568</v>
      </c>
      <c r="N604" s="5">
        <v>289</v>
      </c>
      <c r="O604" s="5">
        <v>28</v>
      </c>
      <c r="P604" s="5" t="str">
        <f>IF(O604&lt;=0, "Invalid - ≤ 0", IF(O604&gt;50, "Invalid - &gt;50", "W Pass"))</f>
        <v>W Pass</v>
      </c>
      <c r="Q604" s="5" t="s">
        <v>2036</v>
      </c>
      <c r="R604" s="5" t="s">
        <v>2038</v>
      </c>
      <c r="S604" s="5" t="s">
        <v>2061</v>
      </c>
      <c r="T604" s="5" t="s">
        <v>2091</v>
      </c>
      <c r="U604" s="5" t="s">
        <v>2097</v>
      </c>
      <c r="V604" s="5">
        <v>4</v>
      </c>
      <c r="W604" s="5" t="str">
        <f>T604&amp;"_"&amp;U604</f>
        <v>South_External</v>
      </c>
      <c r="X604" s="5">
        <f>(D604 - E604)*24</f>
        <v>2.0000000000582077</v>
      </c>
      <c r="Y604" s="5">
        <f>IF(D604&lt;=E604, 1, 0)</f>
        <v>0</v>
      </c>
    </row>
    <row r="605" spans="1:25" x14ac:dyDescent="0.35">
      <c r="A605" s="5" t="s">
        <v>618</v>
      </c>
      <c r="B605" s="5">
        <f t="shared" si="45"/>
        <v>1</v>
      </c>
      <c r="C605" s="3">
        <v>45317.125</v>
      </c>
      <c r="D605" s="5" t="s">
        <v>1630</v>
      </c>
      <c r="E605" s="5" t="s">
        <v>1628</v>
      </c>
      <c r="F605" t="s">
        <v>1618</v>
      </c>
      <c r="G605" s="5">
        <f t="shared" si="46"/>
        <v>12</v>
      </c>
      <c r="H605" s="5" t="str">
        <f t="shared" si="47"/>
        <v>Winter</v>
      </c>
      <c r="I605" s="5" t="s">
        <v>2030</v>
      </c>
      <c r="J605" s="5">
        <v>106</v>
      </c>
      <c r="K605" s="5">
        <v>1476</v>
      </c>
      <c r="L605" s="5">
        <f t="shared" si="48"/>
        <v>1.1603773584905661</v>
      </c>
      <c r="M605" s="5">
        <f t="shared" si="49"/>
        <v>880</v>
      </c>
      <c r="N605" s="5">
        <v>596</v>
      </c>
      <c r="O605" s="5">
        <v>12</v>
      </c>
      <c r="P605" s="5" t="str">
        <f>IF(O605&lt;=0, "Invalid - ≤ 0", IF(O605&gt;50, "Invalid - &gt;50", "W Pass"))</f>
        <v>W Pass</v>
      </c>
      <c r="Q605" s="5" t="s">
        <v>2033</v>
      </c>
      <c r="R605" s="5" t="s">
        <v>2040</v>
      </c>
      <c r="S605" s="5" t="s">
        <v>2053</v>
      </c>
      <c r="T605" s="5" t="s">
        <v>2095</v>
      </c>
      <c r="U605" s="5" t="s">
        <v>2096</v>
      </c>
      <c r="V605" s="5">
        <v>0</v>
      </c>
      <c r="W605" s="5" t="str">
        <f>T605&amp;"_"&amp;U605</f>
        <v>North_Internal</v>
      </c>
      <c r="X605" s="5">
        <f>(D605 - E605)*24</f>
        <v>2.0000000000582077</v>
      </c>
      <c r="Y605" s="5">
        <f>IF(D605&lt;=E605, 1, 0)</f>
        <v>0</v>
      </c>
    </row>
    <row r="606" spans="1:25" x14ac:dyDescent="0.35">
      <c r="A606" s="5" t="s">
        <v>619</v>
      </c>
      <c r="B606" s="5">
        <f t="shared" si="45"/>
        <v>1</v>
      </c>
      <c r="C606" s="3">
        <v>45317.166666666664</v>
      </c>
      <c r="D606" s="5" t="s">
        <v>1631</v>
      </c>
      <c r="E606" s="5" t="s">
        <v>1629</v>
      </c>
      <c r="F606" t="s">
        <v>1619</v>
      </c>
      <c r="G606" s="5">
        <f t="shared" si="46"/>
        <v>12</v>
      </c>
      <c r="H606" s="5" t="str">
        <f t="shared" si="47"/>
        <v>Winter</v>
      </c>
      <c r="I606" s="5" t="s">
        <v>2030</v>
      </c>
      <c r="J606" s="5">
        <v>901</v>
      </c>
      <c r="K606" s="5">
        <v>2294</v>
      </c>
      <c r="L606" s="5">
        <f t="shared" si="48"/>
        <v>0.21217166111727709</v>
      </c>
      <c r="M606" s="5">
        <f t="shared" si="49"/>
        <v>2130</v>
      </c>
      <c r="N606" s="5">
        <v>164</v>
      </c>
      <c r="O606" s="5">
        <v>21</v>
      </c>
      <c r="P606" s="5" t="str">
        <f>IF(O606&lt;=0, "Invalid - ≤ 0", IF(O606&gt;50, "Invalid - &gt;50", "W Pass"))</f>
        <v>W Pass</v>
      </c>
      <c r="Q606" s="5" t="s">
        <v>2035</v>
      </c>
      <c r="R606" s="5" t="s">
        <v>2038</v>
      </c>
      <c r="S606" s="5" t="s">
        <v>2049</v>
      </c>
      <c r="T606" s="5" t="s">
        <v>2093</v>
      </c>
      <c r="U606" s="5" t="s">
        <v>2096</v>
      </c>
      <c r="V606" s="5">
        <v>0</v>
      </c>
      <c r="W606" s="5" t="str">
        <f>T606&amp;"_"&amp;U606</f>
        <v>East_Internal</v>
      </c>
      <c r="X606" s="5">
        <f>(D606 - E606)*24</f>
        <v>1.9999999998835847</v>
      </c>
      <c r="Y606" s="5">
        <f>IF(D606&lt;=E606, 1, 0)</f>
        <v>0</v>
      </c>
    </row>
    <row r="607" spans="1:25" x14ac:dyDescent="0.35">
      <c r="A607" s="5" t="s">
        <v>620</v>
      </c>
      <c r="B607" s="5">
        <f t="shared" si="45"/>
        <v>1</v>
      </c>
      <c r="C607" s="3">
        <v>45317.208333333336</v>
      </c>
      <c r="D607" s="5" t="s">
        <v>1632</v>
      </c>
      <c r="E607" s="5" t="s">
        <v>1630</v>
      </c>
      <c r="F607" t="s">
        <v>1620</v>
      </c>
      <c r="G607" s="5">
        <f t="shared" si="46"/>
        <v>12</v>
      </c>
      <c r="H607" s="5" t="str">
        <f t="shared" si="47"/>
        <v>Winter</v>
      </c>
      <c r="I607" s="5" t="s">
        <v>2029</v>
      </c>
      <c r="J607" s="5">
        <v>692</v>
      </c>
      <c r="K607" s="5">
        <v>4560</v>
      </c>
      <c r="L607" s="5">
        <f t="shared" si="48"/>
        <v>0.54913294797687862</v>
      </c>
      <c r="M607" s="5">
        <f t="shared" si="49"/>
        <v>4255</v>
      </c>
      <c r="N607" s="5">
        <v>305</v>
      </c>
      <c r="O607" s="5">
        <v>17</v>
      </c>
      <c r="P607" s="5" t="str">
        <f>IF(O607&lt;=0, "Invalid - ≤ 0", IF(O607&gt;50, "Invalid - &gt;50", "W Pass"))</f>
        <v>W Pass</v>
      </c>
      <c r="Q607" s="5" t="s">
        <v>2033</v>
      </c>
      <c r="R607" s="5" t="s">
        <v>2038</v>
      </c>
      <c r="S607" s="5" t="s">
        <v>2082</v>
      </c>
      <c r="T607" s="5" t="s">
        <v>2094</v>
      </c>
      <c r="U607" s="5" t="s">
        <v>2097</v>
      </c>
      <c r="V607" s="5">
        <v>4.7</v>
      </c>
      <c r="W607" s="5" t="str">
        <f>T607&amp;"_"&amp;U607</f>
        <v>Central_External</v>
      </c>
      <c r="X607" s="5">
        <f>(D607 - E607)*24</f>
        <v>2.0000000000582077</v>
      </c>
      <c r="Y607" s="5">
        <f>IF(D607&lt;=E607, 1, 0)</f>
        <v>0</v>
      </c>
    </row>
    <row r="608" spans="1:25" x14ac:dyDescent="0.35">
      <c r="A608" s="5" t="s">
        <v>621</v>
      </c>
      <c r="B608" s="5">
        <f t="shared" si="45"/>
        <v>1</v>
      </c>
      <c r="C608" s="3">
        <v>45317.25</v>
      </c>
      <c r="D608" s="5" t="s">
        <v>1633</v>
      </c>
      <c r="E608" s="5" t="s">
        <v>1631</v>
      </c>
      <c r="F608" t="s">
        <v>1621</v>
      </c>
      <c r="G608" s="5">
        <f t="shared" si="46"/>
        <v>12</v>
      </c>
      <c r="H608" s="5" t="str">
        <f t="shared" si="47"/>
        <v>Winter</v>
      </c>
      <c r="I608" s="5" t="s">
        <v>2028</v>
      </c>
      <c r="J608" s="5">
        <v>233</v>
      </c>
      <c r="K608" s="5">
        <v>3740</v>
      </c>
      <c r="L608" s="5">
        <f t="shared" si="48"/>
        <v>1.3376251788268956</v>
      </c>
      <c r="M608" s="5">
        <f t="shared" si="49"/>
        <v>3014</v>
      </c>
      <c r="N608" s="5">
        <v>726</v>
      </c>
      <c r="O608" s="5">
        <v>23</v>
      </c>
      <c r="P608" s="5" t="str">
        <f>IF(O608&lt;=0, "Invalid - ≤ 0", IF(O608&gt;50, "Invalid - &gt;50", "W Pass"))</f>
        <v>W Pass</v>
      </c>
      <c r="Q608" s="5" t="s">
        <v>2034</v>
      </c>
      <c r="R608" s="5" t="s">
        <v>2039</v>
      </c>
      <c r="S608" s="5" t="s">
        <v>2044</v>
      </c>
      <c r="T608" s="5" t="s">
        <v>2095</v>
      </c>
      <c r="U608" s="5" t="s">
        <v>2097</v>
      </c>
      <c r="V608" s="5">
        <v>4.7</v>
      </c>
      <c r="W608" s="5" t="str">
        <f>T608&amp;"_"&amp;U608</f>
        <v>North_External</v>
      </c>
      <c r="X608" s="5">
        <f>(D608 - E608)*24</f>
        <v>2.0000000000582077</v>
      </c>
      <c r="Y608" s="5">
        <f>IF(D608&lt;=E608, 1, 0)</f>
        <v>0</v>
      </c>
    </row>
    <row r="609" spans="1:25" x14ac:dyDescent="0.35">
      <c r="A609" s="5" t="s">
        <v>622</v>
      </c>
      <c r="B609" s="5">
        <f t="shared" si="45"/>
        <v>1</v>
      </c>
      <c r="C609" s="3">
        <v>45317.291666666664</v>
      </c>
      <c r="D609" s="5" t="s">
        <v>1634</v>
      </c>
      <c r="E609" s="5" t="s">
        <v>1632</v>
      </c>
      <c r="F609" t="s">
        <v>1622</v>
      </c>
      <c r="G609" s="5">
        <f t="shared" si="46"/>
        <v>12</v>
      </c>
      <c r="H609" s="5" t="str">
        <f t="shared" si="47"/>
        <v>Winter</v>
      </c>
      <c r="I609" s="5" t="s">
        <v>2030</v>
      </c>
      <c r="J609" s="5">
        <v>604</v>
      </c>
      <c r="K609" s="5">
        <v>4430</v>
      </c>
      <c r="L609" s="5">
        <f t="shared" si="48"/>
        <v>0.61120309050772625</v>
      </c>
      <c r="M609" s="5">
        <f t="shared" si="49"/>
        <v>4075</v>
      </c>
      <c r="N609" s="5">
        <v>355</v>
      </c>
      <c r="O609" s="5">
        <v>19</v>
      </c>
      <c r="P609" s="5" t="str">
        <f>IF(O609&lt;=0, "Invalid - ≤ 0", IF(O609&gt;50, "Invalid - &gt;50", "W Pass"))</f>
        <v>W Pass</v>
      </c>
      <c r="Q609" s="5" t="s">
        <v>2034</v>
      </c>
      <c r="R609" s="5" t="s">
        <v>2040</v>
      </c>
      <c r="S609" s="5" t="s">
        <v>2087</v>
      </c>
      <c r="T609" s="5" t="s">
        <v>2095</v>
      </c>
      <c r="U609" s="5" t="s">
        <v>2096</v>
      </c>
      <c r="V609" s="5">
        <v>4</v>
      </c>
      <c r="W609" s="5" t="str">
        <f>T609&amp;"_"&amp;U609</f>
        <v>North_Internal</v>
      </c>
      <c r="X609" s="5">
        <f>(D609 - E609)*24</f>
        <v>1.9999999998835847</v>
      </c>
      <c r="Y609" s="5">
        <f>IF(D609&lt;=E609, 1, 0)</f>
        <v>0</v>
      </c>
    </row>
    <row r="610" spans="1:25" x14ac:dyDescent="0.35">
      <c r="A610" s="5" t="s">
        <v>623</v>
      </c>
      <c r="B610" s="5">
        <f t="shared" si="45"/>
        <v>1</v>
      </c>
      <c r="C610" s="3">
        <v>45317.333333333336</v>
      </c>
      <c r="D610" s="5" t="s">
        <v>1635</v>
      </c>
      <c r="E610" s="5" t="s">
        <v>1633</v>
      </c>
      <c r="F610" t="s">
        <v>1623</v>
      </c>
      <c r="G610" s="5">
        <f t="shared" si="46"/>
        <v>12</v>
      </c>
      <c r="H610" s="5" t="str">
        <f t="shared" si="47"/>
        <v>Winter</v>
      </c>
      <c r="I610" s="5" t="s">
        <v>2029</v>
      </c>
      <c r="J610" s="5">
        <v>888</v>
      </c>
      <c r="K610" s="5">
        <v>3012</v>
      </c>
      <c r="L610" s="5">
        <f t="shared" si="48"/>
        <v>0.28265765765765766</v>
      </c>
      <c r="M610" s="5">
        <f t="shared" si="49"/>
        <v>2555</v>
      </c>
      <c r="N610" s="5">
        <v>457</v>
      </c>
      <c r="O610" s="5">
        <v>25</v>
      </c>
      <c r="P610" s="5" t="str">
        <f>IF(O610&lt;=0, "Invalid - ≤ 0", IF(O610&gt;50, "Invalid - &gt;50", "W Pass"))</f>
        <v>W Pass</v>
      </c>
      <c r="Q610" s="5" t="s">
        <v>2034</v>
      </c>
      <c r="R610" s="5" t="s">
        <v>2037</v>
      </c>
      <c r="S610" s="5" t="s">
        <v>2042</v>
      </c>
      <c r="T610" s="5" t="s">
        <v>2095</v>
      </c>
      <c r="U610" s="5" t="s">
        <v>2096</v>
      </c>
      <c r="V610" s="5">
        <v>0</v>
      </c>
      <c r="W610" s="5" t="str">
        <f>T610&amp;"_"&amp;U610</f>
        <v>North_Internal</v>
      </c>
      <c r="X610" s="5">
        <f>(D610 - E610)*24</f>
        <v>2.0000000000582077</v>
      </c>
      <c r="Y610" s="5">
        <f>IF(D610&lt;=E610, 1, 0)</f>
        <v>0</v>
      </c>
    </row>
    <row r="611" spans="1:25" x14ac:dyDescent="0.35">
      <c r="A611" s="5" t="s">
        <v>624</v>
      </c>
      <c r="B611" s="5">
        <f t="shared" si="45"/>
        <v>1</v>
      </c>
      <c r="C611" s="3">
        <v>45317.375</v>
      </c>
      <c r="D611" s="5" t="s">
        <v>1636</v>
      </c>
      <c r="E611" s="5" t="s">
        <v>1634</v>
      </c>
      <c r="F611" t="s">
        <v>1624</v>
      </c>
      <c r="G611" s="5">
        <f t="shared" si="46"/>
        <v>12</v>
      </c>
      <c r="H611" s="5" t="str">
        <f t="shared" si="47"/>
        <v>Winter</v>
      </c>
      <c r="I611" s="5" t="s">
        <v>2031</v>
      </c>
      <c r="J611" s="5">
        <v>226</v>
      </c>
      <c r="K611" s="5">
        <v>1281</v>
      </c>
      <c r="L611" s="5">
        <f t="shared" si="48"/>
        <v>0.47234513274336282</v>
      </c>
      <c r="M611" s="5">
        <f t="shared" si="49"/>
        <v>540</v>
      </c>
      <c r="N611" s="5">
        <v>741</v>
      </c>
      <c r="O611" s="5">
        <v>1</v>
      </c>
      <c r="P611" s="5" t="str">
        <f>IF(O611&lt;=0, "Invalid - ≤ 0", IF(O611&gt;50, "Invalid - &gt;50", "W Pass"))</f>
        <v>W Pass</v>
      </c>
      <c r="Q611" s="5" t="s">
        <v>2035</v>
      </c>
      <c r="R611" s="5" t="s">
        <v>2040</v>
      </c>
      <c r="S611" s="5" t="s">
        <v>2045</v>
      </c>
      <c r="T611" s="5" t="s">
        <v>2091</v>
      </c>
      <c r="U611" s="5" t="s">
        <v>2096</v>
      </c>
      <c r="V611" s="5">
        <v>0</v>
      </c>
      <c r="W611" s="5" t="str">
        <f>T611&amp;"_"&amp;U611</f>
        <v>South_Internal</v>
      </c>
      <c r="X611" s="5">
        <f>(D611 - E611)*24</f>
        <v>2.0000000000582077</v>
      </c>
      <c r="Y611" s="5">
        <f>IF(D611&lt;=E611, 1, 0)</f>
        <v>0</v>
      </c>
    </row>
    <row r="612" spans="1:25" x14ac:dyDescent="0.35">
      <c r="A612" s="5" t="s">
        <v>625</v>
      </c>
      <c r="B612" s="5">
        <f t="shared" si="45"/>
        <v>1</v>
      </c>
      <c r="C612" s="3">
        <v>45317.416666666664</v>
      </c>
      <c r="D612" s="5" t="s">
        <v>1637</v>
      </c>
      <c r="E612" s="5" t="s">
        <v>1635</v>
      </c>
      <c r="F612" t="s">
        <v>1625</v>
      </c>
      <c r="G612" s="5">
        <f t="shared" si="46"/>
        <v>12</v>
      </c>
      <c r="H612" s="5" t="str">
        <f t="shared" si="47"/>
        <v>Winter</v>
      </c>
      <c r="I612" s="5" t="s">
        <v>2028</v>
      </c>
      <c r="J612" s="5">
        <v>859</v>
      </c>
      <c r="K612" s="5">
        <v>2481</v>
      </c>
      <c r="L612" s="5">
        <f t="shared" si="48"/>
        <v>0.24068684516880093</v>
      </c>
      <c r="M612" s="5">
        <f t="shared" si="49"/>
        <v>1841</v>
      </c>
      <c r="N612" s="5">
        <v>640</v>
      </c>
      <c r="O612" s="5">
        <v>10</v>
      </c>
      <c r="P612" s="5" t="str">
        <f>IF(O612&lt;=0, "Invalid - ≤ 0", IF(O612&gt;50, "Invalid - &gt;50", "W Pass"))</f>
        <v>W Pass</v>
      </c>
      <c r="Q612" s="5" t="s">
        <v>2036</v>
      </c>
      <c r="R612" s="5" t="s">
        <v>2038</v>
      </c>
      <c r="S612" s="5" t="s">
        <v>2051</v>
      </c>
      <c r="T612" s="5" t="s">
        <v>2092</v>
      </c>
      <c r="U612" s="5" t="s">
        <v>2097</v>
      </c>
      <c r="V612" s="5">
        <v>4</v>
      </c>
      <c r="W612" s="5" t="str">
        <f>T612&amp;"_"&amp;U612</f>
        <v>West_External</v>
      </c>
      <c r="X612" s="5">
        <f>(D612 - E612)*24</f>
        <v>1.9999999998835847</v>
      </c>
      <c r="Y612" s="5">
        <f>IF(D612&lt;=E612, 1, 0)</f>
        <v>0</v>
      </c>
    </row>
    <row r="613" spans="1:25" x14ac:dyDescent="0.35">
      <c r="A613" s="5" t="s">
        <v>626</v>
      </c>
      <c r="B613" s="5">
        <f t="shared" si="45"/>
        <v>1</v>
      </c>
      <c r="C613" s="3">
        <v>45317.458333333336</v>
      </c>
      <c r="D613" s="5" t="s">
        <v>1638</v>
      </c>
      <c r="E613" s="5" t="s">
        <v>1636</v>
      </c>
      <c r="F613" t="s">
        <v>1626</v>
      </c>
      <c r="G613" s="5">
        <f t="shared" si="46"/>
        <v>12</v>
      </c>
      <c r="H613" s="5" t="str">
        <f t="shared" si="47"/>
        <v>Winter</v>
      </c>
      <c r="I613" s="5" t="s">
        <v>2028</v>
      </c>
      <c r="J613" s="5">
        <v>801</v>
      </c>
      <c r="K613" s="5">
        <v>3256</v>
      </c>
      <c r="L613" s="5">
        <f t="shared" si="48"/>
        <v>0.33874323761964209</v>
      </c>
      <c r="M613" s="5">
        <f t="shared" si="49"/>
        <v>2760</v>
      </c>
      <c r="N613" s="5">
        <v>496</v>
      </c>
      <c r="O613" s="5">
        <v>12</v>
      </c>
      <c r="P613" s="5" t="str">
        <f>IF(O613&lt;=0, "Invalid - ≤ 0", IF(O613&gt;50, "Invalid - &gt;50", "W Pass"))</f>
        <v>W Pass</v>
      </c>
      <c r="Q613" s="5" t="s">
        <v>2034</v>
      </c>
      <c r="R613" s="5" t="s">
        <v>2037</v>
      </c>
      <c r="S613" s="5" t="s">
        <v>2083</v>
      </c>
      <c r="T613" s="5" t="s">
        <v>2094</v>
      </c>
      <c r="U613" s="5" t="s">
        <v>2096</v>
      </c>
      <c r="V613" s="5">
        <v>4.2</v>
      </c>
      <c r="W613" s="5" t="str">
        <f>T613&amp;"_"&amp;U613</f>
        <v>Central_Internal</v>
      </c>
      <c r="X613" s="5">
        <f>(D613 - E613)*24</f>
        <v>2.0000000000582077</v>
      </c>
      <c r="Y613" s="5">
        <f>IF(D613&lt;=E613, 1, 0)</f>
        <v>0</v>
      </c>
    </row>
    <row r="614" spans="1:25" x14ac:dyDescent="0.35">
      <c r="A614" s="5" t="s">
        <v>627</v>
      </c>
      <c r="B614" s="5">
        <f t="shared" si="45"/>
        <v>1</v>
      </c>
      <c r="C614" s="3">
        <v>45317.5</v>
      </c>
      <c r="D614" s="5" t="s">
        <v>1639</v>
      </c>
      <c r="E614" s="5" t="s">
        <v>1637</v>
      </c>
      <c r="F614" t="s">
        <v>1627</v>
      </c>
      <c r="G614" s="5">
        <f t="shared" si="46"/>
        <v>12</v>
      </c>
      <c r="H614" s="5" t="str">
        <f t="shared" si="47"/>
        <v>Winter</v>
      </c>
      <c r="I614" s="5" t="s">
        <v>2027</v>
      </c>
      <c r="J614" s="5">
        <v>978</v>
      </c>
      <c r="K614" s="5">
        <v>2381</v>
      </c>
      <c r="L614" s="5">
        <f t="shared" si="48"/>
        <v>0.20288002726653034</v>
      </c>
      <c r="M614" s="5">
        <f t="shared" si="49"/>
        <v>2213</v>
      </c>
      <c r="N614" s="5">
        <v>168</v>
      </c>
      <c r="O614" s="5">
        <v>7</v>
      </c>
      <c r="P614" s="5" t="str">
        <f>IF(O614&lt;=0, "Invalid - ≤ 0", IF(O614&gt;50, "Invalid - &gt;50", "W Pass"))</f>
        <v>W Pass</v>
      </c>
      <c r="Q614" s="5" t="s">
        <v>2035</v>
      </c>
      <c r="R614" s="5" t="s">
        <v>2040</v>
      </c>
      <c r="S614" s="5" t="s">
        <v>2086</v>
      </c>
      <c r="T614" s="5" t="s">
        <v>2091</v>
      </c>
      <c r="U614" s="5" t="s">
        <v>2096</v>
      </c>
      <c r="V614" s="5">
        <v>4.5</v>
      </c>
      <c r="W614" s="5" t="str">
        <f>T614&amp;"_"&amp;U614</f>
        <v>South_Internal</v>
      </c>
      <c r="X614" s="5">
        <f>(D614 - E614)*24</f>
        <v>2.0000000000582077</v>
      </c>
      <c r="Y614" s="5">
        <f>IF(D614&lt;=E614, 1, 0)</f>
        <v>0</v>
      </c>
    </row>
    <row r="615" spans="1:25" x14ac:dyDescent="0.35">
      <c r="A615" s="5" t="s">
        <v>628</v>
      </c>
      <c r="B615" s="5">
        <f t="shared" si="45"/>
        <v>1</v>
      </c>
      <c r="C615" s="3">
        <v>45317.541666666664</v>
      </c>
      <c r="D615" s="5" t="s">
        <v>1640</v>
      </c>
      <c r="E615" s="5" t="s">
        <v>1638</v>
      </c>
      <c r="F615" t="s">
        <v>1628</v>
      </c>
      <c r="G615" s="5">
        <f t="shared" si="46"/>
        <v>12</v>
      </c>
      <c r="H615" s="5" t="str">
        <f t="shared" si="47"/>
        <v>Winter</v>
      </c>
      <c r="I615" s="5" t="s">
        <v>2031</v>
      </c>
      <c r="J615" s="5">
        <v>252</v>
      </c>
      <c r="K615" s="5">
        <v>4658</v>
      </c>
      <c r="L615" s="5">
        <f t="shared" si="48"/>
        <v>1.5403439153439153</v>
      </c>
      <c r="M615" s="5">
        <f t="shared" si="49"/>
        <v>4588</v>
      </c>
      <c r="N615" s="5">
        <v>70</v>
      </c>
      <c r="O615" s="5">
        <v>25</v>
      </c>
      <c r="P615" s="5" t="str">
        <f>IF(O615&lt;=0, "Invalid - ≤ 0", IF(O615&gt;50, "Invalid - &gt;50", "W Pass"))</f>
        <v>W Pass</v>
      </c>
      <c r="Q615" s="5" t="s">
        <v>2035</v>
      </c>
      <c r="R615" s="5" t="s">
        <v>2038</v>
      </c>
      <c r="S615" s="5" t="s">
        <v>2055</v>
      </c>
      <c r="T615" s="5" t="s">
        <v>2091</v>
      </c>
      <c r="U615" s="5" t="s">
        <v>2096</v>
      </c>
      <c r="V615" s="5">
        <v>4.5</v>
      </c>
      <c r="W615" s="5" t="str">
        <f>T615&amp;"_"&amp;U615</f>
        <v>South_Internal</v>
      </c>
      <c r="X615" s="5">
        <f>(D615 - E615)*24</f>
        <v>1.9999999998835847</v>
      </c>
      <c r="Y615" s="5">
        <f>IF(D615&lt;=E615, 1, 0)</f>
        <v>0</v>
      </c>
    </row>
    <row r="616" spans="1:25" x14ac:dyDescent="0.35">
      <c r="A616" s="5" t="s">
        <v>629</v>
      </c>
      <c r="B616" s="5">
        <f t="shared" si="45"/>
        <v>1</v>
      </c>
      <c r="C616" s="3">
        <v>45317.583333333336</v>
      </c>
      <c r="D616" s="5" t="s">
        <v>1641</v>
      </c>
      <c r="E616" s="5" t="s">
        <v>1639</v>
      </c>
      <c r="F616" t="s">
        <v>1629</v>
      </c>
      <c r="G616" s="5">
        <f t="shared" si="46"/>
        <v>12</v>
      </c>
      <c r="H616" s="5" t="str">
        <f t="shared" si="47"/>
        <v>Winter</v>
      </c>
      <c r="I616" s="5" t="s">
        <v>2030</v>
      </c>
      <c r="J616" s="5">
        <v>104</v>
      </c>
      <c r="K616" s="5">
        <v>948</v>
      </c>
      <c r="L616" s="5">
        <f t="shared" si="48"/>
        <v>0.75961538461538458</v>
      </c>
      <c r="M616" s="5">
        <f t="shared" si="49"/>
        <v>855</v>
      </c>
      <c r="N616" s="5">
        <v>93</v>
      </c>
      <c r="O616" s="5">
        <v>25</v>
      </c>
      <c r="P616" s="5" t="str">
        <f>IF(O616&lt;=0, "Invalid - ≤ 0", IF(O616&gt;50, "Invalid - &gt;50", "W Pass"))</f>
        <v>W Pass</v>
      </c>
      <c r="Q616" s="5" t="s">
        <v>2033</v>
      </c>
      <c r="R616" s="5" t="s">
        <v>2040</v>
      </c>
      <c r="S616" s="5" t="s">
        <v>2051</v>
      </c>
      <c r="T616" s="5" t="s">
        <v>2094</v>
      </c>
      <c r="U616" s="5" t="s">
        <v>2097</v>
      </c>
      <c r="V616" s="5">
        <v>3.8</v>
      </c>
      <c r="W616" s="5" t="str">
        <f>T616&amp;"_"&amp;U616</f>
        <v>Central_External</v>
      </c>
      <c r="X616" s="5">
        <f>(D616 - E616)*24</f>
        <v>2.0000000000582077</v>
      </c>
      <c r="Y616" s="5">
        <f>IF(D616&lt;=E616, 1, 0)</f>
        <v>0</v>
      </c>
    </row>
    <row r="617" spans="1:25" x14ac:dyDescent="0.35">
      <c r="A617" s="5" t="s">
        <v>630</v>
      </c>
      <c r="B617" s="5">
        <f t="shared" si="45"/>
        <v>1</v>
      </c>
      <c r="C617" s="3">
        <v>45317.625</v>
      </c>
      <c r="D617" s="5" t="s">
        <v>1642</v>
      </c>
      <c r="E617" s="5" t="s">
        <v>1640</v>
      </c>
      <c r="F617" t="s">
        <v>1630</v>
      </c>
      <c r="G617" s="5">
        <f t="shared" si="46"/>
        <v>12</v>
      </c>
      <c r="H617" s="5" t="str">
        <f t="shared" si="47"/>
        <v>Winter</v>
      </c>
      <c r="I617" s="5" t="s">
        <v>2032</v>
      </c>
      <c r="J617" s="5">
        <v>910</v>
      </c>
      <c r="K617" s="5">
        <v>3457</v>
      </c>
      <c r="L617" s="5">
        <f t="shared" si="48"/>
        <v>0.31657509157509156</v>
      </c>
      <c r="M617" s="5">
        <f t="shared" si="49"/>
        <v>2974</v>
      </c>
      <c r="N617" s="5">
        <v>483</v>
      </c>
      <c r="O617" s="5">
        <v>23</v>
      </c>
      <c r="P617" s="5" t="str">
        <f>IF(O617&lt;=0, "Invalid - ≤ 0", IF(O617&gt;50, "Invalid - &gt;50", "W Pass"))</f>
        <v>W Pass</v>
      </c>
      <c r="Q617" s="5" t="s">
        <v>2033</v>
      </c>
      <c r="R617" s="5" t="s">
        <v>2037</v>
      </c>
      <c r="S617" s="5" t="s">
        <v>2088</v>
      </c>
      <c r="T617" s="5" t="s">
        <v>2094</v>
      </c>
      <c r="U617" s="5" t="s">
        <v>2096</v>
      </c>
      <c r="V617" s="5">
        <v>4.5</v>
      </c>
      <c r="W617" s="5" t="str">
        <f>T617&amp;"_"&amp;U617</f>
        <v>Central_Internal</v>
      </c>
      <c r="X617" s="5">
        <f>(D617 - E617)*24</f>
        <v>2.0000000000582077</v>
      </c>
      <c r="Y617" s="5">
        <f>IF(D617&lt;=E617, 1, 0)</f>
        <v>0</v>
      </c>
    </row>
    <row r="618" spans="1:25" x14ac:dyDescent="0.35">
      <c r="A618" s="5" t="s">
        <v>631</v>
      </c>
      <c r="B618" s="5">
        <f t="shared" si="45"/>
        <v>1</v>
      </c>
      <c r="C618" s="3">
        <v>45317.666666666664</v>
      </c>
      <c r="D618" s="5" t="s">
        <v>1643</v>
      </c>
      <c r="E618" s="5" t="s">
        <v>1641</v>
      </c>
      <c r="F618" t="s">
        <v>1631</v>
      </c>
      <c r="G618" s="5">
        <f t="shared" si="46"/>
        <v>12</v>
      </c>
      <c r="H618" s="5" t="str">
        <f t="shared" si="47"/>
        <v>Winter</v>
      </c>
      <c r="I618" s="5" t="s">
        <v>2031</v>
      </c>
      <c r="J618" s="5">
        <v>61</v>
      </c>
      <c r="K618" s="5">
        <v>2728</v>
      </c>
      <c r="L618" s="5">
        <f t="shared" si="48"/>
        <v>3.7267759562841531</v>
      </c>
      <c r="M618" s="5">
        <f t="shared" si="49"/>
        <v>2001</v>
      </c>
      <c r="N618" s="5">
        <v>727</v>
      </c>
      <c r="O618" s="5">
        <v>6</v>
      </c>
      <c r="P618" s="5" t="str">
        <f>IF(O618&lt;=0, "Invalid - ≤ 0", IF(O618&gt;50, "Invalid - &gt;50", "W Pass"))</f>
        <v>W Pass</v>
      </c>
      <c r="Q618" s="5" t="s">
        <v>2034</v>
      </c>
      <c r="R618" s="5" t="s">
        <v>2039</v>
      </c>
      <c r="S618" s="5" t="s">
        <v>2059</v>
      </c>
      <c r="T618" s="5" t="s">
        <v>2092</v>
      </c>
      <c r="U618" s="5" t="s">
        <v>2096</v>
      </c>
      <c r="V618" s="5">
        <v>3.8</v>
      </c>
      <c r="W618" s="5" t="str">
        <f>T618&amp;"_"&amp;U618</f>
        <v>West_Internal</v>
      </c>
      <c r="X618" s="5">
        <f>(D618 - E618)*24</f>
        <v>1.9999999998835847</v>
      </c>
      <c r="Y618" s="5">
        <f>IF(D618&lt;=E618, 1, 0)</f>
        <v>0</v>
      </c>
    </row>
    <row r="619" spans="1:25" x14ac:dyDescent="0.35">
      <c r="A619" s="5" t="s">
        <v>632</v>
      </c>
      <c r="B619" s="5">
        <f t="shared" si="45"/>
        <v>1</v>
      </c>
      <c r="C619" s="3">
        <v>45317.708333333336</v>
      </c>
      <c r="D619" s="5" t="s">
        <v>1644</v>
      </c>
      <c r="E619" s="5" t="s">
        <v>1642</v>
      </c>
      <c r="F619" t="s">
        <v>1632</v>
      </c>
      <c r="G619" s="5">
        <f t="shared" si="46"/>
        <v>12</v>
      </c>
      <c r="H619" s="5" t="str">
        <f t="shared" si="47"/>
        <v>Winter</v>
      </c>
      <c r="I619" s="5" t="s">
        <v>2030</v>
      </c>
      <c r="J619" s="5">
        <v>950</v>
      </c>
      <c r="K619" s="5">
        <v>2191</v>
      </c>
      <c r="L619" s="5">
        <f t="shared" si="48"/>
        <v>0.19219298245614036</v>
      </c>
      <c r="M619" s="5">
        <f t="shared" si="49"/>
        <v>1858</v>
      </c>
      <c r="N619" s="5">
        <v>333</v>
      </c>
      <c r="O619" s="5">
        <v>15</v>
      </c>
      <c r="P619" s="5" t="str">
        <f>IF(O619&lt;=0, "Invalid - ≤ 0", IF(O619&gt;50, "Invalid - &gt;50", "W Pass"))</f>
        <v>W Pass</v>
      </c>
      <c r="Q619" s="5" t="s">
        <v>2034</v>
      </c>
      <c r="R619" s="5" t="s">
        <v>2037</v>
      </c>
      <c r="S619" s="5" t="s">
        <v>2049</v>
      </c>
      <c r="T619" s="5" t="s">
        <v>2092</v>
      </c>
      <c r="U619" s="5" t="s">
        <v>2097</v>
      </c>
      <c r="V619" s="5">
        <v>4.2</v>
      </c>
      <c r="W619" s="5" t="str">
        <f>T619&amp;"_"&amp;U619</f>
        <v>West_External</v>
      </c>
      <c r="X619" s="5">
        <f>(D619 - E619)*24</f>
        <v>2.0000000000582077</v>
      </c>
      <c r="Y619" s="5">
        <f>IF(D619&lt;=E619, 1, 0)</f>
        <v>0</v>
      </c>
    </row>
    <row r="620" spans="1:25" x14ac:dyDescent="0.35">
      <c r="A620" s="5" t="s">
        <v>633</v>
      </c>
      <c r="B620" s="5">
        <f t="shared" si="45"/>
        <v>1</v>
      </c>
      <c r="C620" s="3">
        <v>45317.75</v>
      </c>
      <c r="D620" s="5" t="s">
        <v>1645</v>
      </c>
      <c r="E620" s="5" t="s">
        <v>1643</v>
      </c>
      <c r="F620" t="s">
        <v>1633</v>
      </c>
      <c r="G620" s="5">
        <f t="shared" si="46"/>
        <v>12</v>
      </c>
      <c r="H620" s="5" t="str">
        <f t="shared" si="47"/>
        <v>Winter</v>
      </c>
      <c r="I620" s="5" t="s">
        <v>2029</v>
      </c>
      <c r="J620" s="5">
        <v>954</v>
      </c>
      <c r="K620" s="5">
        <v>4782</v>
      </c>
      <c r="L620" s="5">
        <f t="shared" si="48"/>
        <v>0.41771488469601675</v>
      </c>
      <c r="M620" s="5">
        <f t="shared" si="49"/>
        <v>4228</v>
      </c>
      <c r="N620" s="5">
        <v>554</v>
      </c>
      <c r="O620" s="5">
        <v>27</v>
      </c>
      <c r="P620" s="5" t="str">
        <f>IF(O620&lt;=0, "Invalid - ≤ 0", IF(O620&gt;50, "Invalid - &gt;50", "W Pass"))</f>
        <v>W Pass</v>
      </c>
      <c r="Q620" s="5" t="s">
        <v>2033</v>
      </c>
      <c r="R620" s="5" t="s">
        <v>2038</v>
      </c>
      <c r="S620" s="5" t="s">
        <v>2042</v>
      </c>
      <c r="T620" s="5" t="s">
        <v>2095</v>
      </c>
      <c r="U620" s="5" t="s">
        <v>2097</v>
      </c>
      <c r="V620" s="5">
        <v>4.7</v>
      </c>
      <c r="W620" s="5" t="str">
        <f>T620&amp;"_"&amp;U620</f>
        <v>North_External</v>
      </c>
      <c r="X620" s="5">
        <f>(D620 - E620)*24</f>
        <v>2.0000000000582077</v>
      </c>
      <c r="Y620" s="5">
        <f>IF(D620&lt;=E620, 1, 0)</f>
        <v>0</v>
      </c>
    </row>
    <row r="621" spans="1:25" x14ac:dyDescent="0.35">
      <c r="A621" s="5" t="s">
        <v>634</v>
      </c>
      <c r="B621" s="5">
        <f t="shared" si="45"/>
        <v>1</v>
      </c>
      <c r="C621" s="3">
        <v>45317.791666666664</v>
      </c>
      <c r="D621" s="5" t="s">
        <v>1646</v>
      </c>
      <c r="E621" s="5" t="s">
        <v>1644</v>
      </c>
      <c r="F621" t="s">
        <v>1634</v>
      </c>
      <c r="G621" s="5">
        <f t="shared" si="46"/>
        <v>12</v>
      </c>
      <c r="H621" s="5" t="str">
        <f t="shared" si="47"/>
        <v>Winter</v>
      </c>
      <c r="I621" s="5" t="s">
        <v>2032</v>
      </c>
      <c r="J621" s="5">
        <v>816</v>
      </c>
      <c r="K621" s="5">
        <v>4466</v>
      </c>
      <c r="L621" s="5">
        <f t="shared" si="48"/>
        <v>0.45608660130718953</v>
      </c>
      <c r="M621" s="5">
        <f t="shared" si="49"/>
        <v>4244</v>
      </c>
      <c r="N621" s="5">
        <v>222</v>
      </c>
      <c r="O621" s="5">
        <v>2</v>
      </c>
      <c r="P621" s="5" t="str">
        <f>IF(O621&lt;=0, "Invalid - ≤ 0", IF(O621&gt;50, "Invalid - &gt;50", "W Pass"))</f>
        <v>W Pass</v>
      </c>
      <c r="Q621" s="5" t="s">
        <v>2035</v>
      </c>
      <c r="R621" s="5" t="s">
        <v>2040</v>
      </c>
      <c r="S621" s="5" t="s">
        <v>2044</v>
      </c>
      <c r="T621" s="5" t="s">
        <v>2095</v>
      </c>
      <c r="U621" s="5" t="s">
        <v>2096</v>
      </c>
      <c r="V621" s="5">
        <v>3.8</v>
      </c>
      <c r="W621" s="5" t="str">
        <f>T621&amp;"_"&amp;U621</f>
        <v>North_Internal</v>
      </c>
      <c r="X621" s="5">
        <f>(D621 - E621)*24</f>
        <v>1.9999999998835847</v>
      </c>
      <c r="Y621" s="5">
        <f>IF(D621&lt;=E621, 1, 0)</f>
        <v>0</v>
      </c>
    </row>
    <row r="622" spans="1:25" x14ac:dyDescent="0.35">
      <c r="A622" s="5" t="s">
        <v>635</v>
      </c>
      <c r="B622" s="5">
        <f t="shared" si="45"/>
        <v>1</v>
      </c>
      <c r="C622" s="3">
        <v>45317.833333333336</v>
      </c>
      <c r="D622" s="5" t="s">
        <v>1647</v>
      </c>
      <c r="E622" s="5" t="s">
        <v>1645</v>
      </c>
      <c r="F622" t="s">
        <v>1635</v>
      </c>
      <c r="G622" s="5">
        <f t="shared" si="46"/>
        <v>12</v>
      </c>
      <c r="H622" s="5" t="str">
        <f t="shared" si="47"/>
        <v>Winter</v>
      </c>
      <c r="I622" s="5" t="s">
        <v>2031</v>
      </c>
      <c r="J622" s="5">
        <v>693</v>
      </c>
      <c r="K622" s="5">
        <v>883</v>
      </c>
      <c r="L622" s="5">
        <f t="shared" si="48"/>
        <v>0.10618085618085618</v>
      </c>
      <c r="M622" s="5">
        <f t="shared" si="49"/>
        <v>475</v>
      </c>
      <c r="N622" s="5">
        <v>408</v>
      </c>
      <c r="O622" s="5">
        <v>21</v>
      </c>
      <c r="P622" s="5" t="str">
        <f>IF(O622&lt;=0, "Invalid - ≤ 0", IF(O622&gt;50, "Invalid - &gt;50", "W Pass"))</f>
        <v>W Pass</v>
      </c>
      <c r="Q622" s="5" t="s">
        <v>2034</v>
      </c>
      <c r="R622" s="5" t="s">
        <v>2040</v>
      </c>
      <c r="S622" s="5" t="s">
        <v>2055</v>
      </c>
      <c r="T622" s="5" t="s">
        <v>2094</v>
      </c>
      <c r="U622" s="5" t="s">
        <v>2096</v>
      </c>
      <c r="V622" s="5">
        <v>4.2</v>
      </c>
      <c r="W622" s="5" t="str">
        <f>T622&amp;"_"&amp;U622</f>
        <v>Central_Internal</v>
      </c>
      <c r="X622" s="5">
        <f>(D622 - E622)*24</f>
        <v>2.0000000000582077</v>
      </c>
      <c r="Y622" s="5">
        <f>IF(D622&lt;=E622, 1, 0)</f>
        <v>0</v>
      </c>
    </row>
    <row r="623" spans="1:25" x14ac:dyDescent="0.35">
      <c r="A623" s="5" t="s">
        <v>636</v>
      </c>
      <c r="B623" s="5">
        <f t="shared" si="45"/>
        <v>1</v>
      </c>
      <c r="C623" s="3">
        <v>45317.875</v>
      </c>
      <c r="D623" s="5" t="s">
        <v>1648</v>
      </c>
      <c r="E623" s="5" t="s">
        <v>1646</v>
      </c>
      <c r="F623" t="s">
        <v>1636</v>
      </c>
      <c r="G623" s="5">
        <f t="shared" si="46"/>
        <v>12</v>
      </c>
      <c r="H623" s="5" t="str">
        <f t="shared" si="47"/>
        <v>Winter</v>
      </c>
      <c r="I623" s="5" t="s">
        <v>2027</v>
      </c>
      <c r="J623" s="5">
        <v>95</v>
      </c>
      <c r="K623" s="5">
        <v>4746</v>
      </c>
      <c r="L623" s="5">
        <f t="shared" si="48"/>
        <v>4.1631578947368419</v>
      </c>
      <c r="M623" s="5">
        <f t="shared" si="49"/>
        <v>4362</v>
      </c>
      <c r="N623" s="5">
        <v>384</v>
      </c>
      <c r="O623" s="5">
        <v>8</v>
      </c>
      <c r="P623" s="5" t="str">
        <f>IF(O623&lt;=0, "Invalid - ≤ 0", IF(O623&gt;50, "Invalid - &gt;50", "W Pass"))</f>
        <v>W Pass</v>
      </c>
      <c r="Q623" s="5" t="s">
        <v>2034</v>
      </c>
      <c r="R623" s="5" t="s">
        <v>2039</v>
      </c>
      <c r="S623" s="5" t="s">
        <v>2053</v>
      </c>
      <c r="T623" s="5" t="s">
        <v>2092</v>
      </c>
      <c r="U623" s="5" t="s">
        <v>2096</v>
      </c>
      <c r="V623" s="5">
        <v>4.5</v>
      </c>
      <c r="W623" s="5" t="str">
        <f>T623&amp;"_"&amp;U623</f>
        <v>West_Internal</v>
      </c>
      <c r="X623" s="5">
        <f>(D623 - E623)*24</f>
        <v>2.0000000000582077</v>
      </c>
      <c r="Y623" s="5">
        <f>IF(D623&lt;=E623, 1, 0)</f>
        <v>0</v>
      </c>
    </row>
    <row r="624" spans="1:25" x14ac:dyDescent="0.35">
      <c r="A624" s="5" t="s">
        <v>637</v>
      </c>
      <c r="B624" s="5">
        <f t="shared" si="45"/>
        <v>1</v>
      </c>
      <c r="C624" s="3">
        <v>45317.916666666664</v>
      </c>
      <c r="D624" s="5" t="s">
        <v>1649</v>
      </c>
      <c r="E624" s="5" t="s">
        <v>1647</v>
      </c>
      <c r="F624" t="s">
        <v>1637</v>
      </c>
      <c r="G624" s="5">
        <f t="shared" si="46"/>
        <v>12</v>
      </c>
      <c r="H624" s="5" t="str">
        <f t="shared" si="47"/>
        <v>Winter</v>
      </c>
      <c r="I624" s="5" t="s">
        <v>2029</v>
      </c>
      <c r="J624" s="5">
        <v>365</v>
      </c>
      <c r="K624" s="5">
        <v>3530</v>
      </c>
      <c r="L624" s="5">
        <f t="shared" si="48"/>
        <v>0.80593607305936077</v>
      </c>
      <c r="M624" s="5">
        <f t="shared" si="49"/>
        <v>3204</v>
      </c>
      <c r="N624" s="5">
        <v>326</v>
      </c>
      <c r="O624" s="5">
        <v>29</v>
      </c>
      <c r="P624" s="5" t="str">
        <f>IF(O624&lt;=0, "Invalid - ≤ 0", IF(O624&gt;50, "Invalid - &gt;50", "W Pass"))</f>
        <v>W Pass</v>
      </c>
      <c r="Q624" s="5" t="s">
        <v>2035</v>
      </c>
      <c r="R624" s="5" t="s">
        <v>2040</v>
      </c>
      <c r="S624" s="5" t="s">
        <v>2077</v>
      </c>
      <c r="T624" s="5" t="s">
        <v>2092</v>
      </c>
      <c r="U624" s="5" t="s">
        <v>2097</v>
      </c>
      <c r="V624" s="5">
        <v>4</v>
      </c>
      <c r="W624" s="5" t="str">
        <f>T624&amp;"_"&amp;U624</f>
        <v>West_External</v>
      </c>
      <c r="X624" s="5">
        <f>(D624 - E624)*24</f>
        <v>1.9999999998835847</v>
      </c>
      <c r="Y624" s="5">
        <f>IF(D624&lt;=E624, 1, 0)</f>
        <v>0</v>
      </c>
    </row>
    <row r="625" spans="1:25" x14ac:dyDescent="0.35">
      <c r="A625" s="5" t="s">
        <v>638</v>
      </c>
      <c r="B625" s="5">
        <f t="shared" si="45"/>
        <v>1</v>
      </c>
      <c r="C625" s="3">
        <v>45317.958333333336</v>
      </c>
      <c r="D625" s="5" t="s">
        <v>1650</v>
      </c>
      <c r="E625" s="5" t="s">
        <v>1648</v>
      </c>
      <c r="F625" t="s">
        <v>1638</v>
      </c>
      <c r="G625" s="5">
        <f t="shared" si="46"/>
        <v>12</v>
      </c>
      <c r="H625" s="5" t="str">
        <f t="shared" si="47"/>
        <v>Winter</v>
      </c>
      <c r="I625" s="5" t="s">
        <v>2030</v>
      </c>
      <c r="J625" s="5">
        <v>470</v>
      </c>
      <c r="K625" s="5">
        <v>2173</v>
      </c>
      <c r="L625" s="5">
        <f t="shared" si="48"/>
        <v>0.3852836879432624</v>
      </c>
      <c r="M625" s="5">
        <f t="shared" si="49"/>
        <v>1984</v>
      </c>
      <c r="N625" s="5">
        <v>189</v>
      </c>
      <c r="O625" s="5">
        <v>20</v>
      </c>
      <c r="P625" s="5" t="str">
        <f>IF(O625&lt;=0, "Invalid - ≤ 0", IF(O625&gt;50, "Invalid - &gt;50", "W Pass"))</f>
        <v>W Pass</v>
      </c>
      <c r="Q625" s="5" t="s">
        <v>2033</v>
      </c>
      <c r="R625" s="5" t="s">
        <v>2040</v>
      </c>
      <c r="S625" s="5" t="s">
        <v>2064</v>
      </c>
      <c r="T625" s="5" t="s">
        <v>2093</v>
      </c>
      <c r="U625" s="5" t="s">
        <v>2096</v>
      </c>
      <c r="V625" s="5">
        <v>4.7</v>
      </c>
      <c r="W625" s="5" t="str">
        <f>T625&amp;"_"&amp;U625</f>
        <v>East_Internal</v>
      </c>
      <c r="X625" s="5">
        <f>(D625 - E625)*24</f>
        <v>2.0000000000582077</v>
      </c>
      <c r="Y625" s="5">
        <f>IF(D625&lt;=E625, 1, 0)</f>
        <v>0</v>
      </c>
    </row>
    <row r="626" spans="1:25" x14ac:dyDescent="0.35">
      <c r="A626" s="5" t="s">
        <v>639</v>
      </c>
      <c r="B626" s="5">
        <f t="shared" si="45"/>
        <v>1</v>
      </c>
      <c r="C626" s="3">
        <v>45318</v>
      </c>
      <c r="D626" s="5" t="s">
        <v>1651</v>
      </c>
      <c r="E626" s="5" t="s">
        <v>1649</v>
      </c>
      <c r="F626" t="s">
        <v>1639</v>
      </c>
      <c r="G626" s="5">
        <f t="shared" si="46"/>
        <v>12</v>
      </c>
      <c r="H626" s="5" t="str">
        <f t="shared" si="47"/>
        <v>Winter</v>
      </c>
      <c r="I626" s="5" t="s">
        <v>2031</v>
      </c>
      <c r="J626" s="5">
        <v>561</v>
      </c>
      <c r="K626" s="5">
        <v>4228</v>
      </c>
      <c r="L626" s="5">
        <f t="shared" si="48"/>
        <v>0.62804515745692213</v>
      </c>
      <c r="M626" s="5">
        <f t="shared" si="49"/>
        <v>3532</v>
      </c>
      <c r="N626" s="5">
        <v>696</v>
      </c>
      <c r="O626" s="5">
        <v>15</v>
      </c>
      <c r="P626" s="5" t="str">
        <f>IF(O626&lt;=0, "Invalid - ≤ 0", IF(O626&gt;50, "Invalid - &gt;50", "W Pass"))</f>
        <v>W Pass</v>
      </c>
      <c r="Q626" s="5" t="s">
        <v>2033</v>
      </c>
      <c r="R626" s="5" t="s">
        <v>2038</v>
      </c>
      <c r="S626" s="5" t="s">
        <v>2080</v>
      </c>
      <c r="T626" s="5" t="s">
        <v>2091</v>
      </c>
      <c r="U626" s="5" t="s">
        <v>2097</v>
      </c>
      <c r="V626" s="5">
        <v>4</v>
      </c>
      <c r="W626" s="5" t="str">
        <f>T626&amp;"_"&amp;U626</f>
        <v>South_External</v>
      </c>
      <c r="X626" s="5">
        <f>(D626 - E626)*24</f>
        <v>2.0000000000582077</v>
      </c>
      <c r="Y626" s="5">
        <f>IF(D626&lt;=E626, 1, 0)</f>
        <v>0</v>
      </c>
    </row>
    <row r="627" spans="1:25" x14ac:dyDescent="0.35">
      <c r="A627" s="5" t="s">
        <v>640</v>
      </c>
      <c r="B627" s="5">
        <f t="shared" si="45"/>
        <v>1</v>
      </c>
      <c r="C627" s="3">
        <v>45318.041666666664</v>
      </c>
      <c r="D627" s="5" t="s">
        <v>1652</v>
      </c>
      <c r="E627" s="5" t="s">
        <v>1650</v>
      </c>
      <c r="F627" t="s">
        <v>1640</v>
      </c>
      <c r="G627" s="5">
        <f t="shared" si="46"/>
        <v>12</v>
      </c>
      <c r="H627" s="5" t="str">
        <f t="shared" si="47"/>
        <v>Winter</v>
      </c>
      <c r="I627" s="5" t="s">
        <v>2028</v>
      </c>
      <c r="J627" s="5">
        <v>255</v>
      </c>
      <c r="K627" s="5">
        <v>1199</v>
      </c>
      <c r="L627" s="5">
        <f t="shared" si="48"/>
        <v>0.39183006535947712</v>
      </c>
      <c r="M627" s="5">
        <f t="shared" si="49"/>
        <v>1115</v>
      </c>
      <c r="N627" s="5">
        <v>84</v>
      </c>
      <c r="O627" s="5">
        <v>10</v>
      </c>
      <c r="P627" s="5" t="str">
        <f>IF(O627&lt;=0, "Invalid - ≤ 0", IF(O627&gt;50, "Invalid - &gt;50", "W Pass"))</f>
        <v>W Pass</v>
      </c>
      <c r="Q627" s="5" t="s">
        <v>2036</v>
      </c>
      <c r="R627" s="5" t="s">
        <v>2040</v>
      </c>
      <c r="S627" s="5" t="s">
        <v>2079</v>
      </c>
      <c r="T627" s="5" t="s">
        <v>2091</v>
      </c>
      <c r="U627" s="5" t="s">
        <v>2096</v>
      </c>
      <c r="V627" s="5">
        <v>0</v>
      </c>
      <c r="W627" s="5" t="str">
        <f>T627&amp;"_"&amp;U627</f>
        <v>South_Internal</v>
      </c>
      <c r="X627" s="5">
        <f>(D627 - E627)*24</f>
        <v>1.9999999998835847</v>
      </c>
      <c r="Y627" s="5">
        <f>IF(D627&lt;=E627, 1, 0)</f>
        <v>0</v>
      </c>
    </row>
    <row r="628" spans="1:25" x14ac:dyDescent="0.35">
      <c r="A628" s="5" t="s">
        <v>641</v>
      </c>
      <c r="B628" s="5">
        <f t="shared" si="45"/>
        <v>1</v>
      </c>
      <c r="C628" s="3">
        <v>45318.083333333336</v>
      </c>
      <c r="D628" s="5" t="s">
        <v>1653</v>
      </c>
      <c r="E628" s="5" t="s">
        <v>1651</v>
      </c>
      <c r="F628" t="s">
        <v>1641</v>
      </c>
      <c r="G628" s="5">
        <f t="shared" si="46"/>
        <v>12</v>
      </c>
      <c r="H628" s="5" t="str">
        <f t="shared" si="47"/>
        <v>Winter</v>
      </c>
      <c r="I628" s="5" t="s">
        <v>2032</v>
      </c>
      <c r="J628" s="5">
        <v>89</v>
      </c>
      <c r="K628" s="5">
        <v>4073</v>
      </c>
      <c r="L628" s="5">
        <f t="shared" si="48"/>
        <v>3.8136704119850187</v>
      </c>
      <c r="M628" s="5">
        <f t="shared" si="49"/>
        <v>3324</v>
      </c>
      <c r="N628" s="5">
        <v>749</v>
      </c>
      <c r="O628" s="5">
        <v>24</v>
      </c>
      <c r="P628" s="5" t="str">
        <f>IF(O628&lt;=0, "Invalid - ≤ 0", IF(O628&gt;50, "Invalid - &gt;50", "W Pass"))</f>
        <v>W Pass</v>
      </c>
      <c r="Q628" s="5" t="s">
        <v>2033</v>
      </c>
      <c r="R628" s="5" t="s">
        <v>2040</v>
      </c>
      <c r="S628" s="5" t="s">
        <v>2082</v>
      </c>
      <c r="T628" s="5" t="s">
        <v>2093</v>
      </c>
      <c r="U628" s="5" t="s">
        <v>2097</v>
      </c>
      <c r="V628" s="5">
        <v>4</v>
      </c>
      <c r="W628" s="5" t="str">
        <f>T628&amp;"_"&amp;U628</f>
        <v>East_External</v>
      </c>
      <c r="X628" s="5">
        <f>(D628 - E628)*24</f>
        <v>2.0000000000582077</v>
      </c>
      <c r="Y628" s="5">
        <f>IF(D628&lt;=E628, 1, 0)</f>
        <v>0</v>
      </c>
    </row>
    <row r="629" spans="1:25" x14ac:dyDescent="0.35">
      <c r="A629" s="5" t="s">
        <v>642</v>
      </c>
      <c r="B629" s="5">
        <f t="shared" si="45"/>
        <v>1</v>
      </c>
      <c r="C629" s="3">
        <v>45318.125</v>
      </c>
      <c r="D629" s="5" t="s">
        <v>1654</v>
      </c>
      <c r="E629" s="5" t="s">
        <v>1652</v>
      </c>
      <c r="F629" t="s">
        <v>1642</v>
      </c>
      <c r="G629" s="5">
        <f t="shared" si="46"/>
        <v>12</v>
      </c>
      <c r="H629" s="5" t="str">
        <f t="shared" si="47"/>
        <v>Winter</v>
      </c>
      <c r="I629" s="5" t="s">
        <v>2031</v>
      </c>
      <c r="J629" s="5">
        <v>500</v>
      </c>
      <c r="K629" s="5">
        <v>1444</v>
      </c>
      <c r="L629" s="5">
        <f t="shared" si="48"/>
        <v>0.24066666666666667</v>
      </c>
      <c r="M629" s="5">
        <f t="shared" si="49"/>
        <v>1230</v>
      </c>
      <c r="N629" s="5">
        <v>214</v>
      </c>
      <c r="O629" s="5">
        <v>23</v>
      </c>
      <c r="P629" s="5" t="str">
        <f>IF(O629&lt;=0, "Invalid - ≤ 0", IF(O629&gt;50, "Invalid - &gt;50", "W Pass"))</f>
        <v>W Pass</v>
      </c>
      <c r="Q629" s="5" t="s">
        <v>2036</v>
      </c>
      <c r="R629" s="5" t="s">
        <v>2038</v>
      </c>
      <c r="S629" s="5" t="s">
        <v>2065</v>
      </c>
      <c r="T629" s="5" t="s">
        <v>2094</v>
      </c>
      <c r="U629" s="5" t="s">
        <v>2096</v>
      </c>
      <c r="V629" s="5">
        <v>4.5</v>
      </c>
      <c r="W629" s="5" t="str">
        <f>T629&amp;"_"&amp;U629</f>
        <v>Central_Internal</v>
      </c>
      <c r="X629" s="5">
        <f>(D629 - E629)*24</f>
        <v>2.0000000000582077</v>
      </c>
      <c r="Y629" s="5">
        <f>IF(D629&lt;=E629, 1, 0)</f>
        <v>0</v>
      </c>
    </row>
    <row r="630" spans="1:25" x14ac:dyDescent="0.35">
      <c r="A630" s="5" t="s">
        <v>643</v>
      </c>
      <c r="B630" s="5">
        <f t="shared" si="45"/>
        <v>1</v>
      </c>
      <c r="C630" s="3">
        <v>45318.166666666664</v>
      </c>
      <c r="D630" s="5" t="s">
        <v>1655</v>
      </c>
      <c r="E630" s="5" t="s">
        <v>1653</v>
      </c>
      <c r="F630" t="s">
        <v>1643</v>
      </c>
      <c r="G630" s="5">
        <f t="shared" si="46"/>
        <v>12</v>
      </c>
      <c r="H630" s="5" t="str">
        <f t="shared" si="47"/>
        <v>Winter</v>
      </c>
      <c r="I630" s="5" t="s">
        <v>2027</v>
      </c>
      <c r="J630" s="5">
        <v>459</v>
      </c>
      <c r="K630" s="5">
        <v>3106</v>
      </c>
      <c r="L630" s="5">
        <f t="shared" si="48"/>
        <v>0.56390704429920113</v>
      </c>
      <c r="M630" s="5">
        <f t="shared" si="49"/>
        <v>3009</v>
      </c>
      <c r="N630" s="5">
        <v>97</v>
      </c>
      <c r="O630" s="5">
        <v>6</v>
      </c>
      <c r="P630" s="5" t="str">
        <f>IF(O630&lt;=0, "Invalid - ≤ 0", IF(O630&gt;50, "Invalid - &gt;50", "W Pass"))</f>
        <v>W Pass</v>
      </c>
      <c r="Q630" s="5" t="s">
        <v>2036</v>
      </c>
      <c r="R630" s="5" t="s">
        <v>2038</v>
      </c>
      <c r="S630" s="5" t="s">
        <v>2089</v>
      </c>
      <c r="T630" s="5" t="s">
        <v>2091</v>
      </c>
      <c r="U630" s="5" t="s">
        <v>2096</v>
      </c>
      <c r="V630" s="5">
        <v>0</v>
      </c>
      <c r="W630" s="5" t="str">
        <f>T630&amp;"_"&amp;U630</f>
        <v>South_Internal</v>
      </c>
      <c r="X630" s="5">
        <f>(D630 - E630)*24</f>
        <v>1.9999999998835847</v>
      </c>
      <c r="Y630" s="5">
        <f>IF(D630&lt;=E630, 1, 0)</f>
        <v>0</v>
      </c>
    </row>
    <row r="631" spans="1:25" x14ac:dyDescent="0.35">
      <c r="A631" s="5" t="s">
        <v>644</v>
      </c>
      <c r="B631" s="5">
        <f t="shared" si="45"/>
        <v>1</v>
      </c>
      <c r="C631" s="3">
        <v>45318.208333333336</v>
      </c>
      <c r="D631" s="5" t="s">
        <v>1656</v>
      </c>
      <c r="E631" s="5" t="s">
        <v>1654</v>
      </c>
      <c r="F631" t="s">
        <v>1644</v>
      </c>
      <c r="G631" s="5">
        <f t="shared" si="46"/>
        <v>12</v>
      </c>
      <c r="H631" s="5" t="str">
        <f t="shared" si="47"/>
        <v>Winter</v>
      </c>
      <c r="I631" s="5" t="s">
        <v>2031</v>
      </c>
      <c r="J631" s="5">
        <v>341</v>
      </c>
      <c r="K631" s="5">
        <v>4451</v>
      </c>
      <c r="L631" s="5">
        <f t="shared" si="48"/>
        <v>1.0877321603128054</v>
      </c>
      <c r="M631" s="5">
        <f t="shared" si="49"/>
        <v>3778</v>
      </c>
      <c r="N631" s="5">
        <v>673</v>
      </c>
      <c r="O631" s="5">
        <v>14</v>
      </c>
      <c r="P631" s="5" t="str">
        <f>IF(O631&lt;=0, "Invalid - ≤ 0", IF(O631&gt;50, "Invalid - &gt;50", "W Pass"))</f>
        <v>W Pass</v>
      </c>
      <c r="Q631" s="5" t="s">
        <v>2033</v>
      </c>
      <c r="R631" s="5" t="s">
        <v>2037</v>
      </c>
      <c r="S631" s="5" t="s">
        <v>2066</v>
      </c>
      <c r="T631" s="5" t="s">
        <v>2092</v>
      </c>
      <c r="U631" s="5" t="s">
        <v>2097</v>
      </c>
      <c r="V631" s="5">
        <v>4.7</v>
      </c>
      <c r="W631" s="5" t="str">
        <f>T631&amp;"_"&amp;U631</f>
        <v>West_External</v>
      </c>
      <c r="X631" s="5">
        <f>(D631 - E631)*24</f>
        <v>2.0000000000582077</v>
      </c>
      <c r="Y631" s="5">
        <f>IF(D631&lt;=E631, 1, 0)</f>
        <v>0</v>
      </c>
    </row>
    <row r="632" spans="1:25" x14ac:dyDescent="0.35">
      <c r="A632" s="5" t="s">
        <v>645</v>
      </c>
      <c r="B632" s="5">
        <f t="shared" si="45"/>
        <v>1</v>
      </c>
      <c r="C632" s="3">
        <v>45318.25</v>
      </c>
      <c r="D632" s="5" t="s">
        <v>1657</v>
      </c>
      <c r="E632" s="5" t="s">
        <v>1655</v>
      </c>
      <c r="F632" t="s">
        <v>1645</v>
      </c>
      <c r="G632" s="5">
        <f t="shared" si="46"/>
        <v>12</v>
      </c>
      <c r="H632" s="5" t="str">
        <f t="shared" si="47"/>
        <v>Winter</v>
      </c>
      <c r="I632" s="5" t="s">
        <v>2027</v>
      </c>
      <c r="J632" s="5">
        <v>438</v>
      </c>
      <c r="K632" s="5">
        <v>834</v>
      </c>
      <c r="L632" s="5">
        <f t="shared" si="48"/>
        <v>0.158675799086758</v>
      </c>
      <c r="M632" s="5">
        <f t="shared" si="49"/>
        <v>602</v>
      </c>
      <c r="N632" s="5">
        <v>232</v>
      </c>
      <c r="O632" s="5">
        <v>22</v>
      </c>
      <c r="P632" s="5" t="str">
        <f>IF(O632&lt;=0, "Invalid - ≤ 0", IF(O632&gt;50, "Invalid - &gt;50", "W Pass"))</f>
        <v>W Pass</v>
      </c>
      <c r="Q632" s="5" t="s">
        <v>2036</v>
      </c>
      <c r="R632" s="5" t="s">
        <v>2038</v>
      </c>
      <c r="S632" s="5" t="s">
        <v>2072</v>
      </c>
      <c r="T632" s="5" t="s">
        <v>2093</v>
      </c>
      <c r="U632" s="5" t="s">
        <v>2097</v>
      </c>
      <c r="V632" s="5">
        <v>3.8</v>
      </c>
      <c r="W632" s="5" t="str">
        <f>T632&amp;"_"&amp;U632</f>
        <v>East_External</v>
      </c>
      <c r="X632" s="5">
        <f>(D632 - E632)*24</f>
        <v>2.0000000000582077</v>
      </c>
      <c r="Y632" s="5">
        <f>IF(D632&lt;=E632, 1, 0)</f>
        <v>0</v>
      </c>
    </row>
    <row r="633" spans="1:25" x14ac:dyDescent="0.35">
      <c r="A633" s="5" t="s">
        <v>646</v>
      </c>
      <c r="B633" s="5">
        <f t="shared" si="45"/>
        <v>1</v>
      </c>
      <c r="C633" s="3">
        <v>45318.291666666664</v>
      </c>
      <c r="D633" s="5" t="s">
        <v>1658</v>
      </c>
      <c r="E633" s="5" t="s">
        <v>1656</v>
      </c>
      <c r="F633" t="s">
        <v>1646</v>
      </c>
      <c r="G633" s="5">
        <f t="shared" si="46"/>
        <v>12</v>
      </c>
      <c r="H633" s="5" t="str">
        <f t="shared" si="47"/>
        <v>Winter</v>
      </c>
      <c r="I633" s="5" t="s">
        <v>2028</v>
      </c>
      <c r="J633" s="5">
        <v>970</v>
      </c>
      <c r="K633" s="5">
        <v>931</v>
      </c>
      <c r="L633" s="5">
        <f t="shared" si="48"/>
        <v>7.9982817869415801E-2</v>
      </c>
      <c r="M633" s="5">
        <f t="shared" si="49"/>
        <v>765</v>
      </c>
      <c r="N633" s="5">
        <v>166</v>
      </c>
      <c r="O633" s="5">
        <v>17</v>
      </c>
      <c r="P633" s="5" t="str">
        <f>IF(O633&lt;=0, "Invalid - ≤ 0", IF(O633&gt;50, "Invalid - &gt;50", "W Pass"))</f>
        <v>W Pass</v>
      </c>
      <c r="Q633" s="5" t="s">
        <v>2034</v>
      </c>
      <c r="R633" s="5" t="s">
        <v>2039</v>
      </c>
      <c r="S633" s="5" t="s">
        <v>2055</v>
      </c>
      <c r="T633" s="5" t="s">
        <v>2095</v>
      </c>
      <c r="U633" s="5" t="s">
        <v>2096</v>
      </c>
      <c r="V633" s="5">
        <v>3.8</v>
      </c>
      <c r="W633" s="5" t="str">
        <f>T633&amp;"_"&amp;U633</f>
        <v>North_Internal</v>
      </c>
      <c r="X633" s="5">
        <f>(D633 - E633)*24</f>
        <v>1.9999999998835847</v>
      </c>
      <c r="Y633" s="5">
        <f>IF(D633&lt;=E633, 1, 0)</f>
        <v>0</v>
      </c>
    </row>
    <row r="634" spans="1:25" x14ac:dyDescent="0.35">
      <c r="A634" s="5" t="s">
        <v>647</v>
      </c>
      <c r="B634" s="5">
        <f t="shared" si="45"/>
        <v>1</v>
      </c>
      <c r="C634" s="3">
        <v>45318.333333333336</v>
      </c>
      <c r="D634" s="5" t="s">
        <v>1659</v>
      </c>
      <c r="E634" s="5" t="s">
        <v>1657</v>
      </c>
      <c r="F634" t="s">
        <v>1647</v>
      </c>
      <c r="G634" s="5">
        <f t="shared" si="46"/>
        <v>12</v>
      </c>
      <c r="H634" s="5" t="str">
        <f t="shared" si="47"/>
        <v>Winter</v>
      </c>
      <c r="I634" s="5" t="s">
        <v>2031</v>
      </c>
      <c r="J634" s="5">
        <v>552</v>
      </c>
      <c r="K634" s="5">
        <v>2628</v>
      </c>
      <c r="L634" s="5">
        <f t="shared" si="48"/>
        <v>0.39673913043478259</v>
      </c>
      <c r="M634" s="5">
        <f t="shared" si="49"/>
        <v>2471</v>
      </c>
      <c r="N634" s="5">
        <v>157</v>
      </c>
      <c r="O634" s="5">
        <v>18</v>
      </c>
      <c r="P634" s="5" t="str">
        <f>IF(O634&lt;=0, "Invalid - ≤ 0", IF(O634&gt;50, "Invalid - &gt;50", "W Pass"))</f>
        <v>W Pass</v>
      </c>
      <c r="Q634" s="5" t="s">
        <v>2035</v>
      </c>
      <c r="R634" s="5" t="s">
        <v>2037</v>
      </c>
      <c r="S634" s="5" t="s">
        <v>2079</v>
      </c>
      <c r="T634" s="5" t="s">
        <v>2095</v>
      </c>
      <c r="U634" s="5" t="s">
        <v>2096</v>
      </c>
      <c r="V634" s="5">
        <v>3.8</v>
      </c>
      <c r="W634" s="5" t="str">
        <f>T634&amp;"_"&amp;U634</f>
        <v>North_Internal</v>
      </c>
      <c r="X634" s="5">
        <f>(D634 - E634)*24</f>
        <v>2.0000000000582077</v>
      </c>
      <c r="Y634" s="5">
        <f>IF(D634&lt;=E634, 1, 0)</f>
        <v>0</v>
      </c>
    </row>
    <row r="635" spans="1:25" x14ac:dyDescent="0.35">
      <c r="A635" s="5" t="s">
        <v>648</v>
      </c>
      <c r="B635" s="5">
        <f t="shared" si="45"/>
        <v>1</v>
      </c>
      <c r="C635" s="3">
        <v>45318.375</v>
      </c>
      <c r="D635" s="5" t="s">
        <v>1660</v>
      </c>
      <c r="E635" s="5" t="s">
        <v>1658</v>
      </c>
      <c r="F635" t="s">
        <v>1648</v>
      </c>
      <c r="G635" s="5">
        <f t="shared" si="46"/>
        <v>12</v>
      </c>
      <c r="H635" s="5" t="str">
        <f t="shared" si="47"/>
        <v>Winter</v>
      </c>
      <c r="I635" s="5" t="s">
        <v>2032</v>
      </c>
      <c r="J635" s="5">
        <v>990</v>
      </c>
      <c r="K635" s="5">
        <v>4637</v>
      </c>
      <c r="L635" s="5">
        <f t="shared" si="48"/>
        <v>0.39031986531986534</v>
      </c>
      <c r="M635" s="5">
        <f t="shared" si="49"/>
        <v>4546</v>
      </c>
      <c r="N635" s="5">
        <v>91</v>
      </c>
      <c r="O635" s="5">
        <v>25</v>
      </c>
      <c r="P635" s="5" t="str">
        <f>IF(O635&lt;=0, "Invalid - ≤ 0", IF(O635&gt;50, "Invalid - &gt;50", "W Pass"))</f>
        <v>W Pass</v>
      </c>
      <c r="Q635" s="5" t="s">
        <v>2034</v>
      </c>
      <c r="R635" s="5" t="s">
        <v>2039</v>
      </c>
      <c r="S635" s="5" t="s">
        <v>2044</v>
      </c>
      <c r="T635" s="5" t="s">
        <v>2091</v>
      </c>
      <c r="U635" s="5" t="s">
        <v>2097</v>
      </c>
      <c r="V635" s="5">
        <v>4</v>
      </c>
      <c r="W635" s="5" t="str">
        <f>T635&amp;"_"&amp;U635</f>
        <v>South_External</v>
      </c>
      <c r="X635" s="5">
        <f>(D635 - E635)*24</f>
        <v>2.0000000000582077</v>
      </c>
      <c r="Y635" s="5">
        <f>IF(D635&lt;=E635, 1, 0)</f>
        <v>0</v>
      </c>
    </row>
    <row r="636" spans="1:25" x14ac:dyDescent="0.35">
      <c r="A636" s="5" t="s">
        <v>649</v>
      </c>
      <c r="B636" s="5">
        <f t="shared" si="45"/>
        <v>1</v>
      </c>
      <c r="C636" s="3">
        <v>45318.416666666664</v>
      </c>
      <c r="D636" s="5" t="s">
        <v>1661</v>
      </c>
      <c r="E636" s="5" t="s">
        <v>1659</v>
      </c>
      <c r="F636" t="s">
        <v>1649</v>
      </c>
      <c r="G636" s="5">
        <f t="shared" si="46"/>
        <v>12</v>
      </c>
      <c r="H636" s="5" t="str">
        <f t="shared" si="47"/>
        <v>Winter</v>
      </c>
      <c r="I636" s="5" t="s">
        <v>2032</v>
      </c>
      <c r="J636" s="5">
        <v>58</v>
      </c>
      <c r="K636" s="5">
        <v>1437</v>
      </c>
      <c r="L636" s="5">
        <f t="shared" si="48"/>
        <v>2.0646551724137931</v>
      </c>
      <c r="M636" s="5">
        <f t="shared" si="49"/>
        <v>1048</v>
      </c>
      <c r="N636" s="5">
        <v>389</v>
      </c>
      <c r="O636" s="5">
        <v>26</v>
      </c>
      <c r="P636" s="5" t="str">
        <f>IF(O636&lt;=0, "Invalid - ≤ 0", IF(O636&gt;50, "Invalid - &gt;50", "W Pass"))</f>
        <v>W Pass</v>
      </c>
      <c r="Q636" s="5" t="s">
        <v>2036</v>
      </c>
      <c r="R636" s="5" t="s">
        <v>2039</v>
      </c>
      <c r="S636" s="5" t="s">
        <v>2087</v>
      </c>
      <c r="T636" s="5" t="s">
        <v>2095</v>
      </c>
      <c r="U636" s="5" t="s">
        <v>2097</v>
      </c>
      <c r="V636" s="5">
        <v>0</v>
      </c>
      <c r="W636" s="5" t="str">
        <f>T636&amp;"_"&amp;U636</f>
        <v>North_External</v>
      </c>
      <c r="X636" s="5">
        <f>(D636 - E636)*24</f>
        <v>1.9999999998835847</v>
      </c>
      <c r="Y636" s="5">
        <f>IF(D636&lt;=E636, 1, 0)</f>
        <v>0</v>
      </c>
    </row>
    <row r="637" spans="1:25" x14ac:dyDescent="0.35">
      <c r="A637" s="5" t="s">
        <v>650</v>
      </c>
      <c r="B637" s="5">
        <f t="shared" si="45"/>
        <v>1</v>
      </c>
      <c r="C637" s="3">
        <v>45318.458333333336</v>
      </c>
      <c r="D637" s="5" t="s">
        <v>1662</v>
      </c>
      <c r="E637" s="5" t="s">
        <v>1660</v>
      </c>
      <c r="F637" t="s">
        <v>1650</v>
      </c>
      <c r="G637" s="5">
        <f t="shared" si="46"/>
        <v>12</v>
      </c>
      <c r="H637" s="5" t="str">
        <f t="shared" si="47"/>
        <v>Winter</v>
      </c>
      <c r="I637" s="5" t="s">
        <v>2030</v>
      </c>
      <c r="J637" s="5">
        <v>831</v>
      </c>
      <c r="K637" s="5">
        <v>3391</v>
      </c>
      <c r="L637" s="5">
        <f t="shared" si="48"/>
        <v>0.34005214600882472</v>
      </c>
      <c r="M637" s="5">
        <f t="shared" si="49"/>
        <v>2726</v>
      </c>
      <c r="N637" s="5">
        <v>665</v>
      </c>
      <c r="O637" s="5">
        <v>11</v>
      </c>
      <c r="P637" s="5" t="str">
        <f>IF(O637&lt;=0, "Invalid - ≤ 0", IF(O637&gt;50, "Invalid - &gt;50", "W Pass"))</f>
        <v>W Pass</v>
      </c>
      <c r="Q637" s="5" t="s">
        <v>2036</v>
      </c>
      <c r="R637" s="5" t="s">
        <v>2037</v>
      </c>
      <c r="S637" s="5" t="s">
        <v>2077</v>
      </c>
      <c r="T637" s="5" t="s">
        <v>2091</v>
      </c>
      <c r="U637" s="5" t="s">
        <v>2097</v>
      </c>
      <c r="V637" s="5">
        <v>3.8</v>
      </c>
      <c r="W637" s="5" t="str">
        <f>T637&amp;"_"&amp;U637</f>
        <v>South_External</v>
      </c>
      <c r="X637" s="5">
        <f>(D637 - E637)*24</f>
        <v>2.0000000000582077</v>
      </c>
      <c r="Y637" s="5">
        <f>IF(D637&lt;=E637, 1, 0)</f>
        <v>0</v>
      </c>
    </row>
    <row r="638" spans="1:25" x14ac:dyDescent="0.35">
      <c r="A638" s="5" t="s">
        <v>651</v>
      </c>
      <c r="B638" s="5">
        <f t="shared" si="45"/>
        <v>1</v>
      </c>
      <c r="C638" s="3">
        <v>45318.5</v>
      </c>
      <c r="D638" s="5" t="s">
        <v>1663</v>
      </c>
      <c r="E638" s="5" t="s">
        <v>1661</v>
      </c>
      <c r="F638" t="s">
        <v>1651</v>
      </c>
      <c r="G638" s="5">
        <f t="shared" si="46"/>
        <v>12</v>
      </c>
      <c r="H638" s="5" t="str">
        <f t="shared" si="47"/>
        <v>Winter</v>
      </c>
      <c r="I638" s="5" t="s">
        <v>2031</v>
      </c>
      <c r="J638" s="5">
        <v>744</v>
      </c>
      <c r="K638" s="5">
        <v>3973</v>
      </c>
      <c r="L638" s="5">
        <f t="shared" si="48"/>
        <v>0.44500448028673834</v>
      </c>
      <c r="M638" s="5">
        <f t="shared" si="49"/>
        <v>3600</v>
      </c>
      <c r="N638" s="5">
        <v>373</v>
      </c>
      <c r="O638" s="5">
        <v>26</v>
      </c>
      <c r="P638" s="5" t="str">
        <f>IF(O638&lt;=0, "Invalid - ≤ 0", IF(O638&gt;50, "Invalid - &gt;50", "W Pass"))</f>
        <v>W Pass</v>
      </c>
      <c r="Q638" s="5" t="s">
        <v>2035</v>
      </c>
      <c r="R638" s="5" t="s">
        <v>2039</v>
      </c>
      <c r="S638" s="5" t="s">
        <v>2086</v>
      </c>
      <c r="T638" s="5" t="s">
        <v>2095</v>
      </c>
      <c r="U638" s="5" t="s">
        <v>2096</v>
      </c>
      <c r="V638" s="5">
        <v>4.5</v>
      </c>
      <c r="W638" s="5" t="str">
        <f>T638&amp;"_"&amp;U638</f>
        <v>North_Internal</v>
      </c>
      <c r="X638" s="5">
        <f>(D638 - E638)*24</f>
        <v>2.0000000000582077</v>
      </c>
      <c r="Y638" s="5">
        <f>IF(D638&lt;=E638, 1, 0)</f>
        <v>0</v>
      </c>
    </row>
    <row r="639" spans="1:25" x14ac:dyDescent="0.35">
      <c r="A639" s="5" t="s">
        <v>652</v>
      </c>
      <c r="B639" s="5">
        <f t="shared" si="45"/>
        <v>1</v>
      </c>
      <c r="C639" s="3">
        <v>45318.541666666664</v>
      </c>
      <c r="D639" s="5" t="s">
        <v>1664</v>
      </c>
      <c r="E639" s="5" t="s">
        <v>1662</v>
      </c>
      <c r="F639" t="s">
        <v>1652</v>
      </c>
      <c r="G639" s="5">
        <f t="shared" si="46"/>
        <v>12</v>
      </c>
      <c r="H639" s="5" t="str">
        <f t="shared" si="47"/>
        <v>Winter</v>
      </c>
      <c r="I639" s="5" t="s">
        <v>2029</v>
      </c>
      <c r="J639" s="5">
        <v>387</v>
      </c>
      <c r="K639" s="5">
        <v>3109</v>
      </c>
      <c r="L639" s="5">
        <f t="shared" si="48"/>
        <v>0.66946597760551252</v>
      </c>
      <c r="M639" s="5">
        <f t="shared" si="49"/>
        <v>2499</v>
      </c>
      <c r="N639" s="5">
        <v>610</v>
      </c>
      <c r="O639" s="5">
        <v>7</v>
      </c>
      <c r="P639" s="5" t="str">
        <f>IF(O639&lt;=0, "Invalid - ≤ 0", IF(O639&gt;50, "Invalid - &gt;50", "W Pass"))</f>
        <v>W Pass</v>
      </c>
      <c r="Q639" s="5" t="s">
        <v>2033</v>
      </c>
      <c r="R639" s="5" t="s">
        <v>2040</v>
      </c>
      <c r="S639" s="5" t="s">
        <v>2048</v>
      </c>
      <c r="T639" s="5" t="s">
        <v>2093</v>
      </c>
      <c r="U639" s="5" t="s">
        <v>2096</v>
      </c>
      <c r="V639" s="5">
        <v>0</v>
      </c>
      <c r="W639" s="5" t="str">
        <f>T639&amp;"_"&amp;U639</f>
        <v>East_Internal</v>
      </c>
      <c r="X639" s="5">
        <f>(D639 - E639)*24</f>
        <v>1.9999999998835847</v>
      </c>
      <c r="Y639" s="5">
        <f>IF(D639&lt;=E639, 1, 0)</f>
        <v>0</v>
      </c>
    </row>
    <row r="640" spans="1:25" x14ac:dyDescent="0.35">
      <c r="A640" s="5" t="s">
        <v>653</v>
      </c>
      <c r="B640" s="5">
        <f t="shared" si="45"/>
        <v>1</v>
      </c>
      <c r="C640" s="3">
        <v>45318.583333333336</v>
      </c>
      <c r="D640" s="5" t="s">
        <v>1665</v>
      </c>
      <c r="E640" s="5" t="s">
        <v>1663</v>
      </c>
      <c r="F640" t="s">
        <v>1653</v>
      </c>
      <c r="G640" s="5">
        <f t="shared" si="46"/>
        <v>12</v>
      </c>
      <c r="H640" s="5" t="str">
        <f t="shared" si="47"/>
        <v>Winter</v>
      </c>
      <c r="I640" s="5" t="s">
        <v>2030</v>
      </c>
      <c r="J640" s="5">
        <v>659</v>
      </c>
      <c r="K640" s="5">
        <v>3044</v>
      </c>
      <c r="L640" s="5">
        <f t="shared" si="48"/>
        <v>0.38492665655032876</v>
      </c>
      <c r="M640" s="5">
        <f t="shared" si="49"/>
        <v>2695</v>
      </c>
      <c r="N640" s="5">
        <v>349</v>
      </c>
      <c r="O640" s="5">
        <v>29</v>
      </c>
      <c r="P640" s="5" t="str">
        <f>IF(O640&lt;=0, "Invalid - ≤ 0", IF(O640&gt;50, "Invalid - &gt;50", "W Pass"))</f>
        <v>W Pass</v>
      </c>
      <c r="Q640" s="5" t="s">
        <v>2033</v>
      </c>
      <c r="R640" s="5" t="s">
        <v>2040</v>
      </c>
      <c r="S640" s="5" t="s">
        <v>2045</v>
      </c>
      <c r="T640" s="5" t="s">
        <v>2092</v>
      </c>
      <c r="U640" s="5" t="s">
        <v>2096</v>
      </c>
      <c r="V640" s="5">
        <v>0</v>
      </c>
      <c r="W640" s="5" t="str">
        <f>T640&amp;"_"&amp;U640</f>
        <v>West_Internal</v>
      </c>
      <c r="X640" s="5">
        <f>(D640 - E640)*24</f>
        <v>2.0000000000582077</v>
      </c>
      <c r="Y640" s="5">
        <f>IF(D640&lt;=E640, 1, 0)</f>
        <v>0</v>
      </c>
    </row>
    <row r="641" spans="1:25" x14ac:dyDescent="0.35">
      <c r="A641" s="5" t="s">
        <v>654</v>
      </c>
      <c r="B641" s="5">
        <f t="shared" si="45"/>
        <v>1</v>
      </c>
      <c r="C641" s="3">
        <v>45318.625</v>
      </c>
      <c r="D641" s="5" t="s">
        <v>1666</v>
      </c>
      <c r="E641" s="5" t="s">
        <v>1664</v>
      </c>
      <c r="F641" t="s">
        <v>1654</v>
      </c>
      <c r="G641" s="5">
        <f t="shared" si="46"/>
        <v>12</v>
      </c>
      <c r="H641" s="5" t="str">
        <f t="shared" si="47"/>
        <v>Winter</v>
      </c>
      <c r="I641" s="5" t="s">
        <v>2029</v>
      </c>
      <c r="J641" s="5">
        <v>646</v>
      </c>
      <c r="K641" s="5">
        <v>2712</v>
      </c>
      <c r="L641" s="5">
        <f t="shared" si="48"/>
        <v>0.34984520123839008</v>
      </c>
      <c r="M641" s="5">
        <f t="shared" si="49"/>
        <v>2107</v>
      </c>
      <c r="N641" s="5">
        <v>605</v>
      </c>
      <c r="O641" s="5">
        <v>10</v>
      </c>
      <c r="P641" s="5" t="str">
        <f>IF(O641&lt;=0, "Invalid - ≤ 0", IF(O641&gt;50, "Invalid - &gt;50", "W Pass"))</f>
        <v>W Pass</v>
      </c>
      <c r="Q641" s="5" t="s">
        <v>2033</v>
      </c>
      <c r="R641" s="5" t="s">
        <v>2039</v>
      </c>
      <c r="S641" s="5" t="s">
        <v>2047</v>
      </c>
      <c r="T641" s="5" t="s">
        <v>2095</v>
      </c>
      <c r="U641" s="5" t="s">
        <v>2097</v>
      </c>
      <c r="V641" s="5">
        <v>4</v>
      </c>
      <c r="W641" s="5" t="str">
        <f>T641&amp;"_"&amp;U641</f>
        <v>North_External</v>
      </c>
      <c r="X641" s="5">
        <f>(D641 - E641)*24</f>
        <v>2.0000000000582077</v>
      </c>
      <c r="Y641" s="5">
        <f>IF(D641&lt;=E641, 1, 0)</f>
        <v>0</v>
      </c>
    </row>
    <row r="642" spans="1:25" x14ac:dyDescent="0.35">
      <c r="A642" s="5" t="s">
        <v>655</v>
      </c>
      <c r="B642" s="5">
        <f t="shared" si="45"/>
        <v>1</v>
      </c>
      <c r="C642" s="3">
        <v>45318.666666666664</v>
      </c>
      <c r="D642" s="5" t="s">
        <v>1667</v>
      </c>
      <c r="E642" s="5" t="s">
        <v>1665</v>
      </c>
      <c r="F642" t="s">
        <v>1655</v>
      </c>
      <c r="G642" s="5">
        <f t="shared" si="46"/>
        <v>12</v>
      </c>
      <c r="H642" s="5" t="str">
        <f t="shared" si="47"/>
        <v>Winter</v>
      </c>
      <c r="I642" s="5" t="s">
        <v>2028</v>
      </c>
      <c r="J642" s="5">
        <v>197</v>
      </c>
      <c r="K642" s="5">
        <v>1700</v>
      </c>
      <c r="L642" s="5">
        <f t="shared" si="48"/>
        <v>0.71912013536379016</v>
      </c>
      <c r="M642" s="5">
        <f t="shared" si="49"/>
        <v>960</v>
      </c>
      <c r="N642" s="5">
        <v>740</v>
      </c>
      <c r="O642" s="5">
        <v>18</v>
      </c>
      <c r="P642" s="5" t="str">
        <f>IF(O642&lt;=0, "Invalid - ≤ 0", IF(O642&gt;50, "Invalid - &gt;50", "W Pass"))</f>
        <v>W Pass</v>
      </c>
      <c r="Q642" s="5" t="s">
        <v>2035</v>
      </c>
      <c r="R642" s="5" t="s">
        <v>2039</v>
      </c>
      <c r="S642" s="5" t="s">
        <v>2089</v>
      </c>
      <c r="T642" s="5" t="s">
        <v>2094</v>
      </c>
      <c r="U642" s="5" t="s">
        <v>2096</v>
      </c>
      <c r="V642" s="5">
        <v>3.8</v>
      </c>
      <c r="W642" s="5" t="str">
        <f>T642&amp;"_"&amp;U642</f>
        <v>Central_Internal</v>
      </c>
      <c r="X642" s="5">
        <f>(D642 - E642)*24</f>
        <v>1.9999999998835847</v>
      </c>
      <c r="Y642" s="5">
        <f>IF(D642&lt;=E642, 1, 0)</f>
        <v>0</v>
      </c>
    </row>
    <row r="643" spans="1:25" x14ac:dyDescent="0.35">
      <c r="A643" s="5" t="s">
        <v>656</v>
      </c>
      <c r="B643" s="5">
        <f t="shared" ref="B643:B706" si="50">COUNTIF(A:A,A643)</f>
        <v>1</v>
      </c>
      <c r="C643" s="3">
        <v>45318.708333333336</v>
      </c>
      <c r="D643" s="5" t="s">
        <v>1668</v>
      </c>
      <c r="E643" s="5" t="s">
        <v>1666</v>
      </c>
      <c r="F643" t="s">
        <v>1656</v>
      </c>
      <c r="G643" s="5">
        <f t="shared" ref="G643:G706" si="51">(D643 - F643) * 24</f>
        <v>12</v>
      </c>
      <c r="H643" s="5" t="str">
        <f t="shared" ref="H643:H706" si="52">IF(OR(MONTH(C643)=12, MONTH(C643)&lt;=2), "Winter", IF(AND(MONTH(C643)&gt;=7, MONTH(C643)&lt;=9), "Monsoon", "Other"))</f>
        <v>Winter</v>
      </c>
      <c r="I643" s="5" t="s">
        <v>2028</v>
      </c>
      <c r="J643" s="5">
        <v>286</v>
      </c>
      <c r="K643" s="5">
        <v>2444</v>
      </c>
      <c r="L643" s="5">
        <f t="shared" ref="L643:L706" si="53">K643 / (J643 * G643)</f>
        <v>0.71212121212121215</v>
      </c>
      <c r="M643" s="5">
        <f t="shared" ref="M643:M706" si="54">(K643 - N643)</f>
        <v>2031</v>
      </c>
      <c r="N643" s="5">
        <v>413</v>
      </c>
      <c r="O643" s="5">
        <v>14</v>
      </c>
      <c r="P643" s="5" t="str">
        <f>IF(O643&lt;=0, "Invalid - ≤ 0", IF(O643&gt;50, "Invalid - &gt;50", "W Pass"))</f>
        <v>W Pass</v>
      </c>
      <c r="Q643" s="5" t="s">
        <v>2034</v>
      </c>
      <c r="R643" s="5" t="s">
        <v>2039</v>
      </c>
      <c r="S643" s="5" t="s">
        <v>2059</v>
      </c>
      <c r="T643" s="5" t="s">
        <v>2092</v>
      </c>
      <c r="U643" s="5" t="s">
        <v>2097</v>
      </c>
      <c r="V643" s="5">
        <v>0</v>
      </c>
      <c r="W643" s="5" t="str">
        <f>T643&amp;"_"&amp;U643</f>
        <v>West_External</v>
      </c>
      <c r="X643" s="5">
        <f>(D643 - E643)*24</f>
        <v>2.0000000000582077</v>
      </c>
      <c r="Y643" s="5">
        <f>IF(D643&lt;=E643, 1, 0)</f>
        <v>0</v>
      </c>
    </row>
    <row r="644" spans="1:25" x14ac:dyDescent="0.35">
      <c r="A644" s="5" t="s">
        <v>657</v>
      </c>
      <c r="B644" s="5">
        <f t="shared" si="50"/>
        <v>1</v>
      </c>
      <c r="C644" s="3">
        <v>45318.75</v>
      </c>
      <c r="D644" s="5" t="s">
        <v>1669</v>
      </c>
      <c r="E644" s="5" t="s">
        <v>1667</v>
      </c>
      <c r="F644" t="s">
        <v>1657</v>
      </c>
      <c r="G644" s="5">
        <f t="shared" si="51"/>
        <v>12</v>
      </c>
      <c r="H644" s="5" t="str">
        <f t="shared" si="52"/>
        <v>Winter</v>
      </c>
      <c r="I644" s="5" t="s">
        <v>2028</v>
      </c>
      <c r="J644" s="5">
        <v>468</v>
      </c>
      <c r="K644" s="5">
        <v>3005</v>
      </c>
      <c r="L644" s="5">
        <f t="shared" si="53"/>
        <v>0.5350783475783476</v>
      </c>
      <c r="M644" s="5">
        <f t="shared" si="54"/>
        <v>2510</v>
      </c>
      <c r="N644" s="5">
        <v>495</v>
      </c>
      <c r="O644" s="5">
        <v>7</v>
      </c>
      <c r="P644" s="5" t="str">
        <f>IF(O644&lt;=0, "Invalid - ≤ 0", IF(O644&gt;50, "Invalid - &gt;50", "W Pass"))</f>
        <v>W Pass</v>
      </c>
      <c r="Q644" s="5" t="s">
        <v>2034</v>
      </c>
      <c r="R644" s="5" t="s">
        <v>2037</v>
      </c>
      <c r="S644" s="5" t="s">
        <v>2052</v>
      </c>
      <c r="T644" s="5" t="s">
        <v>2095</v>
      </c>
      <c r="U644" s="5" t="s">
        <v>2096</v>
      </c>
      <c r="V644" s="5">
        <v>4.5</v>
      </c>
      <c r="W644" s="5" t="str">
        <f>T644&amp;"_"&amp;U644</f>
        <v>North_Internal</v>
      </c>
      <c r="X644" s="5">
        <f>(D644 - E644)*24</f>
        <v>2.0000000000582077</v>
      </c>
      <c r="Y644" s="5">
        <f>IF(D644&lt;=E644, 1, 0)</f>
        <v>0</v>
      </c>
    </row>
    <row r="645" spans="1:25" x14ac:dyDescent="0.35">
      <c r="A645" s="5" t="s">
        <v>658</v>
      </c>
      <c r="B645" s="5">
        <f t="shared" si="50"/>
        <v>1</v>
      </c>
      <c r="C645" s="3">
        <v>45318.791666666664</v>
      </c>
      <c r="D645" s="5" t="s">
        <v>1670</v>
      </c>
      <c r="E645" s="5" t="s">
        <v>1668</v>
      </c>
      <c r="F645" t="s">
        <v>1658</v>
      </c>
      <c r="G645" s="5">
        <f t="shared" si="51"/>
        <v>12</v>
      </c>
      <c r="H645" s="5" t="str">
        <f t="shared" si="52"/>
        <v>Winter</v>
      </c>
      <c r="I645" s="5" t="s">
        <v>2027</v>
      </c>
      <c r="J645" s="5">
        <v>590</v>
      </c>
      <c r="K645" s="5">
        <v>1405</v>
      </c>
      <c r="L645" s="5">
        <f t="shared" si="53"/>
        <v>0.19844632768361581</v>
      </c>
      <c r="M645" s="5">
        <f t="shared" si="54"/>
        <v>1102</v>
      </c>
      <c r="N645" s="5">
        <v>303</v>
      </c>
      <c r="O645" s="5">
        <v>16</v>
      </c>
      <c r="P645" s="5" t="str">
        <f>IF(O645&lt;=0, "Invalid - ≤ 0", IF(O645&gt;50, "Invalid - &gt;50", "W Pass"))</f>
        <v>W Pass</v>
      </c>
      <c r="Q645" s="5" t="s">
        <v>2035</v>
      </c>
      <c r="R645" s="5" t="s">
        <v>2038</v>
      </c>
      <c r="S645" s="5" t="s">
        <v>2071</v>
      </c>
      <c r="T645" s="5" t="s">
        <v>2094</v>
      </c>
      <c r="U645" s="5" t="s">
        <v>2096</v>
      </c>
      <c r="V645" s="5">
        <v>4</v>
      </c>
      <c r="W645" s="5" t="str">
        <f>T645&amp;"_"&amp;U645</f>
        <v>Central_Internal</v>
      </c>
      <c r="X645" s="5">
        <f>(D645 - E645)*24</f>
        <v>1.9999999998835847</v>
      </c>
      <c r="Y645" s="5">
        <f>IF(D645&lt;=E645, 1, 0)</f>
        <v>0</v>
      </c>
    </row>
    <row r="646" spans="1:25" x14ac:dyDescent="0.35">
      <c r="A646" s="5" t="s">
        <v>659</v>
      </c>
      <c r="B646" s="5">
        <f t="shared" si="50"/>
        <v>1</v>
      </c>
      <c r="C646" s="3">
        <v>45318.833333333336</v>
      </c>
      <c r="D646" s="5" t="s">
        <v>1671</v>
      </c>
      <c r="E646" s="5" t="s">
        <v>1669</v>
      </c>
      <c r="F646" t="s">
        <v>1659</v>
      </c>
      <c r="G646" s="5">
        <f t="shared" si="51"/>
        <v>12</v>
      </c>
      <c r="H646" s="5" t="str">
        <f t="shared" si="52"/>
        <v>Winter</v>
      </c>
      <c r="I646" s="5" t="s">
        <v>2030</v>
      </c>
      <c r="J646" s="5">
        <v>443</v>
      </c>
      <c r="K646" s="5">
        <v>3477</v>
      </c>
      <c r="L646" s="5">
        <f t="shared" si="53"/>
        <v>0.65406320541760721</v>
      </c>
      <c r="M646" s="5">
        <f t="shared" si="54"/>
        <v>2997</v>
      </c>
      <c r="N646" s="5">
        <v>480</v>
      </c>
      <c r="O646" s="5">
        <v>19</v>
      </c>
      <c r="P646" s="5" t="str">
        <f>IF(O646&lt;=0, "Invalid - ≤ 0", IF(O646&gt;50, "Invalid - &gt;50", "W Pass"))</f>
        <v>W Pass</v>
      </c>
      <c r="Q646" s="5" t="s">
        <v>2034</v>
      </c>
      <c r="R646" s="5" t="s">
        <v>2037</v>
      </c>
      <c r="S646" s="5" t="s">
        <v>2088</v>
      </c>
      <c r="T646" s="5" t="s">
        <v>2093</v>
      </c>
      <c r="U646" s="5" t="s">
        <v>2097</v>
      </c>
      <c r="V646" s="5">
        <v>4.7</v>
      </c>
      <c r="W646" s="5" t="str">
        <f>T646&amp;"_"&amp;U646</f>
        <v>East_External</v>
      </c>
      <c r="X646" s="5">
        <f>(D646 - E646)*24</f>
        <v>2.0000000000582077</v>
      </c>
      <c r="Y646" s="5">
        <f>IF(D646&lt;=E646, 1, 0)</f>
        <v>0</v>
      </c>
    </row>
    <row r="647" spans="1:25" x14ac:dyDescent="0.35">
      <c r="A647" s="5" t="s">
        <v>660</v>
      </c>
      <c r="B647" s="5">
        <f t="shared" si="50"/>
        <v>1</v>
      </c>
      <c r="C647" s="3">
        <v>45318.875</v>
      </c>
      <c r="D647" s="5" t="s">
        <v>1672</v>
      </c>
      <c r="E647" s="5" t="s">
        <v>1670</v>
      </c>
      <c r="F647" t="s">
        <v>1660</v>
      </c>
      <c r="G647" s="5">
        <f t="shared" si="51"/>
        <v>12</v>
      </c>
      <c r="H647" s="5" t="str">
        <f t="shared" si="52"/>
        <v>Winter</v>
      </c>
      <c r="I647" s="5" t="s">
        <v>2032</v>
      </c>
      <c r="J647" s="5">
        <v>277</v>
      </c>
      <c r="K647" s="5">
        <v>4349</v>
      </c>
      <c r="L647" s="5">
        <f t="shared" si="53"/>
        <v>1.3083634175691938</v>
      </c>
      <c r="M647" s="5">
        <f t="shared" si="54"/>
        <v>4043</v>
      </c>
      <c r="N647" s="5">
        <v>306</v>
      </c>
      <c r="O647" s="5">
        <v>2</v>
      </c>
      <c r="P647" s="5" t="str">
        <f>IF(O647&lt;=0, "Invalid - ≤ 0", IF(O647&gt;50, "Invalid - &gt;50", "W Pass"))</f>
        <v>W Pass</v>
      </c>
      <c r="Q647" s="5" t="s">
        <v>2036</v>
      </c>
      <c r="R647" s="5" t="s">
        <v>2040</v>
      </c>
      <c r="S647" s="5" t="s">
        <v>2081</v>
      </c>
      <c r="T647" s="5" t="s">
        <v>2093</v>
      </c>
      <c r="U647" s="5" t="s">
        <v>2097</v>
      </c>
      <c r="V647" s="5">
        <v>4.7</v>
      </c>
      <c r="W647" s="5" t="str">
        <f>T647&amp;"_"&amp;U647</f>
        <v>East_External</v>
      </c>
      <c r="X647" s="5">
        <f>(D647 - E647)*24</f>
        <v>2.0000000000582077</v>
      </c>
      <c r="Y647" s="5">
        <f>IF(D647&lt;=E647, 1, 0)</f>
        <v>0</v>
      </c>
    </row>
    <row r="648" spans="1:25" x14ac:dyDescent="0.35">
      <c r="A648" s="5" t="s">
        <v>661</v>
      </c>
      <c r="B648" s="5">
        <f t="shared" si="50"/>
        <v>1</v>
      </c>
      <c r="C648" s="3">
        <v>45318.916666666664</v>
      </c>
      <c r="D648" s="5" t="s">
        <v>1673</v>
      </c>
      <c r="E648" s="5" t="s">
        <v>1671</v>
      </c>
      <c r="F648" t="s">
        <v>1661</v>
      </c>
      <c r="G648" s="5">
        <f t="shared" si="51"/>
        <v>12</v>
      </c>
      <c r="H648" s="5" t="str">
        <f t="shared" si="52"/>
        <v>Winter</v>
      </c>
      <c r="I648" s="5" t="s">
        <v>2031</v>
      </c>
      <c r="J648" s="5">
        <v>985</v>
      </c>
      <c r="K648" s="5">
        <v>2887</v>
      </c>
      <c r="L648" s="5">
        <f t="shared" si="53"/>
        <v>0.24424703891708968</v>
      </c>
      <c r="M648" s="5">
        <f t="shared" si="54"/>
        <v>2659</v>
      </c>
      <c r="N648" s="5">
        <v>228</v>
      </c>
      <c r="O648" s="5">
        <v>2</v>
      </c>
      <c r="P648" s="5" t="str">
        <f>IF(O648&lt;=0, "Invalid - ≤ 0", IF(O648&gt;50, "Invalid - &gt;50", "W Pass"))</f>
        <v>W Pass</v>
      </c>
      <c r="Q648" s="5" t="s">
        <v>2036</v>
      </c>
      <c r="R648" s="5" t="s">
        <v>2038</v>
      </c>
      <c r="S648" s="5" t="s">
        <v>2085</v>
      </c>
      <c r="T648" s="5" t="s">
        <v>2091</v>
      </c>
      <c r="U648" s="5" t="s">
        <v>2097</v>
      </c>
      <c r="V648" s="5">
        <v>3.8</v>
      </c>
      <c r="W648" s="5" t="str">
        <f>T648&amp;"_"&amp;U648</f>
        <v>South_External</v>
      </c>
      <c r="X648" s="5">
        <f>(D648 - E648)*24</f>
        <v>1.9999999998835847</v>
      </c>
      <c r="Y648" s="5">
        <f>IF(D648&lt;=E648, 1, 0)</f>
        <v>0</v>
      </c>
    </row>
    <row r="649" spans="1:25" x14ac:dyDescent="0.35">
      <c r="A649" s="5" t="s">
        <v>662</v>
      </c>
      <c r="B649" s="5">
        <f t="shared" si="50"/>
        <v>1</v>
      </c>
      <c r="C649" s="3">
        <v>45318.958333333336</v>
      </c>
      <c r="D649" s="5" t="s">
        <v>1674</v>
      </c>
      <c r="E649" s="5" t="s">
        <v>1672</v>
      </c>
      <c r="F649" t="s">
        <v>1662</v>
      </c>
      <c r="G649" s="5">
        <f t="shared" si="51"/>
        <v>12</v>
      </c>
      <c r="H649" s="5" t="str">
        <f t="shared" si="52"/>
        <v>Winter</v>
      </c>
      <c r="I649" s="5" t="s">
        <v>2031</v>
      </c>
      <c r="J649" s="5">
        <v>328</v>
      </c>
      <c r="K649" s="5">
        <v>2045</v>
      </c>
      <c r="L649" s="5">
        <f t="shared" si="53"/>
        <v>0.51956300813008127</v>
      </c>
      <c r="M649" s="5">
        <f t="shared" si="54"/>
        <v>1625</v>
      </c>
      <c r="N649" s="5">
        <v>420</v>
      </c>
      <c r="O649" s="5">
        <v>12</v>
      </c>
      <c r="P649" s="5" t="str">
        <f>IF(O649&lt;=0, "Invalid - ≤ 0", IF(O649&gt;50, "Invalid - &gt;50", "W Pass"))</f>
        <v>W Pass</v>
      </c>
      <c r="Q649" s="5" t="s">
        <v>2035</v>
      </c>
      <c r="R649" s="5" t="s">
        <v>2040</v>
      </c>
      <c r="S649" s="5" t="s">
        <v>2064</v>
      </c>
      <c r="T649" s="5" t="s">
        <v>2092</v>
      </c>
      <c r="U649" s="5" t="s">
        <v>2096</v>
      </c>
      <c r="V649" s="5">
        <v>3.8</v>
      </c>
      <c r="W649" s="5" t="str">
        <f>T649&amp;"_"&amp;U649</f>
        <v>West_Internal</v>
      </c>
      <c r="X649" s="5">
        <f>(D649 - E649)*24</f>
        <v>2.0000000000582077</v>
      </c>
      <c r="Y649" s="5">
        <f>IF(D649&lt;=E649, 1, 0)</f>
        <v>0</v>
      </c>
    </row>
    <row r="650" spans="1:25" x14ac:dyDescent="0.35">
      <c r="A650" s="5" t="s">
        <v>663</v>
      </c>
      <c r="B650" s="5">
        <f t="shared" si="50"/>
        <v>1</v>
      </c>
      <c r="C650" s="3">
        <v>45319</v>
      </c>
      <c r="D650" s="5" t="s">
        <v>1675</v>
      </c>
      <c r="E650" s="5" t="s">
        <v>1673</v>
      </c>
      <c r="F650" t="s">
        <v>1663</v>
      </c>
      <c r="G650" s="5">
        <f t="shared" si="51"/>
        <v>12</v>
      </c>
      <c r="H650" s="5" t="str">
        <f t="shared" si="52"/>
        <v>Winter</v>
      </c>
      <c r="I650" s="5" t="s">
        <v>2030</v>
      </c>
      <c r="J650" s="5">
        <v>996</v>
      </c>
      <c r="K650" s="5">
        <v>4233</v>
      </c>
      <c r="L650" s="5">
        <f t="shared" si="53"/>
        <v>0.35416666666666669</v>
      </c>
      <c r="M650" s="5">
        <f t="shared" si="54"/>
        <v>3691</v>
      </c>
      <c r="N650" s="5">
        <v>542</v>
      </c>
      <c r="O650" s="5">
        <v>5</v>
      </c>
      <c r="P650" s="5" t="str">
        <f>IF(O650&lt;=0, "Invalid - ≤ 0", IF(O650&gt;50, "Invalid - &gt;50", "W Pass"))</f>
        <v>W Pass</v>
      </c>
      <c r="Q650" s="5" t="s">
        <v>2035</v>
      </c>
      <c r="R650" s="5" t="s">
        <v>2037</v>
      </c>
      <c r="S650" s="5" t="s">
        <v>2090</v>
      </c>
      <c r="T650" s="5" t="s">
        <v>2093</v>
      </c>
      <c r="U650" s="5" t="s">
        <v>2097</v>
      </c>
      <c r="V650" s="5">
        <v>4</v>
      </c>
      <c r="W650" s="5" t="str">
        <f>T650&amp;"_"&amp;U650</f>
        <v>East_External</v>
      </c>
      <c r="X650" s="5">
        <f>(D650 - E650)*24</f>
        <v>2.0000000000582077</v>
      </c>
      <c r="Y650" s="5">
        <f>IF(D650&lt;=E650, 1, 0)</f>
        <v>0</v>
      </c>
    </row>
    <row r="651" spans="1:25" x14ac:dyDescent="0.35">
      <c r="A651" s="5" t="s">
        <v>664</v>
      </c>
      <c r="B651" s="5">
        <f t="shared" si="50"/>
        <v>1</v>
      </c>
      <c r="C651" s="3">
        <v>45319.041666666664</v>
      </c>
      <c r="D651" s="5" t="s">
        <v>1676</v>
      </c>
      <c r="E651" s="5" t="s">
        <v>1674</v>
      </c>
      <c r="F651" t="s">
        <v>1664</v>
      </c>
      <c r="G651" s="5">
        <f t="shared" si="51"/>
        <v>12</v>
      </c>
      <c r="H651" s="5" t="str">
        <f t="shared" si="52"/>
        <v>Winter</v>
      </c>
      <c r="I651" s="5" t="s">
        <v>2029</v>
      </c>
      <c r="J651" s="5">
        <v>453</v>
      </c>
      <c r="K651" s="5">
        <v>675</v>
      </c>
      <c r="L651" s="5">
        <f t="shared" si="53"/>
        <v>0.12417218543046357</v>
      </c>
      <c r="M651" s="5">
        <f t="shared" si="54"/>
        <v>263</v>
      </c>
      <c r="N651" s="5">
        <v>412</v>
      </c>
      <c r="O651" s="5">
        <v>6</v>
      </c>
      <c r="P651" s="5" t="str">
        <f>IF(O651&lt;=0, "Invalid - ≤ 0", IF(O651&gt;50, "Invalid - &gt;50", "W Pass"))</f>
        <v>W Pass</v>
      </c>
      <c r="Q651" s="5" t="s">
        <v>2036</v>
      </c>
      <c r="R651" s="5" t="s">
        <v>2038</v>
      </c>
      <c r="S651" s="5" t="s">
        <v>2045</v>
      </c>
      <c r="T651" s="5" t="s">
        <v>2093</v>
      </c>
      <c r="U651" s="5" t="s">
        <v>2097</v>
      </c>
      <c r="V651" s="5">
        <v>4.5</v>
      </c>
      <c r="W651" s="5" t="str">
        <f>T651&amp;"_"&amp;U651</f>
        <v>East_External</v>
      </c>
      <c r="X651" s="5">
        <f>(D651 - E651)*24</f>
        <v>1.9999999998835847</v>
      </c>
      <c r="Y651" s="5">
        <f>IF(D651&lt;=E651, 1, 0)</f>
        <v>0</v>
      </c>
    </row>
    <row r="652" spans="1:25" x14ac:dyDescent="0.35">
      <c r="A652" s="5" t="s">
        <v>665</v>
      </c>
      <c r="B652" s="5">
        <f t="shared" si="50"/>
        <v>1</v>
      </c>
      <c r="C652" s="3">
        <v>45319.083333333336</v>
      </c>
      <c r="D652" s="5" t="s">
        <v>1677</v>
      </c>
      <c r="E652" s="5" t="s">
        <v>1675</v>
      </c>
      <c r="F652" t="s">
        <v>1665</v>
      </c>
      <c r="G652" s="5">
        <f t="shared" si="51"/>
        <v>12</v>
      </c>
      <c r="H652" s="5" t="str">
        <f t="shared" si="52"/>
        <v>Winter</v>
      </c>
      <c r="I652" s="5" t="s">
        <v>2027</v>
      </c>
      <c r="J652" s="5">
        <v>596</v>
      </c>
      <c r="K652" s="5">
        <v>3542</v>
      </c>
      <c r="L652" s="5">
        <f t="shared" si="53"/>
        <v>0.49524608501118567</v>
      </c>
      <c r="M652" s="5">
        <f t="shared" si="54"/>
        <v>3072</v>
      </c>
      <c r="N652" s="5">
        <v>470</v>
      </c>
      <c r="O652" s="5">
        <v>29</v>
      </c>
      <c r="P652" s="5" t="str">
        <f>IF(O652&lt;=0, "Invalid - ≤ 0", IF(O652&gt;50, "Invalid - &gt;50", "W Pass"))</f>
        <v>W Pass</v>
      </c>
      <c r="Q652" s="5" t="s">
        <v>2034</v>
      </c>
      <c r="R652" s="5" t="s">
        <v>2038</v>
      </c>
      <c r="S652" s="5" t="s">
        <v>2089</v>
      </c>
      <c r="T652" s="5" t="s">
        <v>2091</v>
      </c>
      <c r="U652" s="5" t="s">
        <v>2097</v>
      </c>
      <c r="V652" s="5">
        <v>4.5</v>
      </c>
      <c r="W652" s="5" t="str">
        <f>T652&amp;"_"&amp;U652</f>
        <v>South_External</v>
      </c>
      <c r="X652" s="5">
        <f>(D652 - E652)*24</f>
        <v>2.0000000000582077</v>
      </c>
      <c r="Y652" s="5">
        <f>IF(D652&lt;=E652, 1, 0)</f>
        <v>0</v>
      </c>
    </row>
    <row r="653" spans="1:25" x14ac:dyDescent="0.35">
      <c r="A653" s="5" t="s">
        <v>666</v>
      </c>
      <c r="B653" s="5">
        <f t="shared" si="50"/>
        <v>1</v>
      </c>
      <c r="C653" s="3">
        <v>45319.125</v>
      </c>
      <c r="D653" s="5" t="s">
        <v>1678</v>
      </c>
      <c r="E653" s="5" t="s">
        <v>1676</v>
      </c>
      <c r="F653" t="s">
        <v>1666</v>
      </c>
      <c r="G653" s="5">
        <f t="shared" si="51"/>
        <v>12</v>
      </c>
      <c r="H653" s="5" t="str">
        <f t="shared" si="52"/>
        <v>Winter</v>
      </c>
      <c r="I653" s="5" t="s">
        <v>2029</v>
      </c>
      <c r="J653" s="5">
        <v>301</v>
      </c>
      <c r="K653" s="5">
        <v>3144</v>
      </c>
      <c r="L653" s="5">
        <f t="shared" si="53"/>
        <v>0.87043189368770768</v>
      </c>
      <c r="M653" s="5">
        <f t="shared" si="54"/>
        <v>2651</v>
      </c>
      <c r="N653" s="5">
        <v>493</v>
      </c>
      <c r="O653" s="5">
        <v>6</v>
      </c>
      <c r="P653" s="5" t="str">
        <f>IF(O653&lt;=0, "Invalid - ≤ 0", IF(O653&gt;50, "Invalid - &gt;50", "W Pass"))</f>
        <v>W Pass</v>
      </c>
      <c r="Q653" s="5" t="s">
        <v>2036</v>
      </c>
      <c r="R653" s="5" t="s">
        <v>2039</v>
      </c>
      <c r="S653" s="5" t="s">
        <v>2057</v>
      </c>
      <c r="T653" s="5" t="s">
        <v>2091</v>
      </c>
      <c r="U653" s="5" t="s">
        <v>2097</v>
      </c>
      <c r="V653" s="5">
        <v>4.7</v>
      </c>
      <c r="W653" s="5" t="str">
        <f>T653&amp;"_"&amp;U653</f>
        <v>South_External</v>
      </c>
      <c r="X653" s="5">
        <f>(D653 - E653)*24</f>
        <v>2.0000000000582077</v>
      </c>
      <c r="Y653" s="5">
        <f>IF(D653&lt;=E653, 1, 0)</f>
        <v>0</v>
      </c>
    </row>
    <row r="654" spans="1:25" x14ac:dyDescent="0.35">
      <c r="A654" s="5" t="s">
        <v>667</v>
      </c>
      <c r="B654" s="5">
        <f t="shared" si="50"/>
        <v>1</v>
      </c>
      <c r="C654" s="3">
        <v>45319.166666666664</v>
      </c>
      <c r="D654" s="5" t="s">
        <v>1679</v>
      </c>
      <c r="E654" s="5" t="s">
        <v>1677</v>
      </c>
      <c r="F654" t="s">
        <v>1667</v>
      </c>
      <c r="G654" s="5">
        <f t="shared" si="51"/>
        <v>12</v>
      </c>
      <c r="H654" s="5" t="str">
        <f t="shared" si="52"/>
        <v>Winter</v>
      </c>
      <c r="I654" s="5" t="s">
        <v>2031</v>
      </c>
      <c r="J654" s="5">
        <v>903</v>
      </c>
      <c r="K654" s="5">
        <v>2728</v>
      </c>
      <c r="L654" s="5">
        <f t="shared" si="53"/>
        <v>0.25175341454411221</v>
      </c>
      <c r="M654" s="5">
        <f t="shared" si="54"/>
        <v>2261</v>
      </c>
      <c r="N654" s="5">
        <v>467</v>
      </c>
      <c r="O654" s="5">
        <v>12</v>
      </c>
      <c r="P654" s="5" t="str">
        <f>IF(O654&lt;=0, "Invalid - ≤ 0", IF(O654&gt;50, "Invalid - &gt;50", "W Pass"))</f>
        <v>W Pass</v>
      </c>
      <c r="Q654" s="5" t="s">
        <v>2034</v>
      </c>
      <c r="R654" s="5" t="s">
        <v>2037</v>
      </c>
      <c r="S654" s="5" t="s">
        <v>2051</v>
      </c>
      <c r="T654" s="5" t="s">
        <v>2092</v>
      </c>
      <c r="U654" s="5" t="s">
        <v>2096</v>
      </c>
      <c r="V654" s="5">
        <v>4.7</v>
      </c>
      <c r="W654" s="5" t="str">
        <f>T654&amp;"_"&amp;U654</f>
        <v>West_Internal</v>
      </c>
      <c r="X654" s="5">
        <f>(D654 - E654)*24</f>
        <v>1.9999999998835847</v>
      </c>
      <c r="Y654" s="5">
        <f>IF(D654&lt;=E654, 1, 0)</f>
        <v>0</v>
      </c>
    </row>
    <row r="655" spans="1:25" x14ac:dyDescent="0.35">
      <c r="A655" s="5" t="s">
        <v>668</v>
      </c>
      <c r="B655" s="5">
        <f t="shared" si="50"/>
        <v>1</v>
      </c>
      <c r="C655" s="3">
        <v>45319.208333333336</v>
      </c>
      <c r="D655" s="5" t="s">
        <v>1680</v>
      </c>
      <c r="E655" s="5" t="s">
        <v>1678</v>
      </c>
      <c r="F655" t="s">
        <v>1668</v>
      </c>
      <c r="G655" s="5">
        <f t="shared" si="51"/>
        <v>12</v>
      </c>
      <c r="H655" s="5" t="str">
        <f t="shared" si="52"/>
        <v>Winter</v>
      </c>
      <c r="I655" s="5" t="s">
        <v>2030</v>
      </c>
      <c r="J655" s="5">
        <v>511</v>
      </c>
      <c r="K655" s="5">
        <v>4281</v>
      </c>
      <c r="L655" s="5">
        <f t="shared" si="53"/>
        <v>0.69814090019569475</v>
      </c>
      <c r="M655" s="5">
        <f t="shared" si="54"/>
        <v>3687</v>
      </c>
      <c r="N655" s="5">
        <v>594</v>
      </c>
      <c r="O655" s="5">
        <v>11</v>
      </c>
      <c r="P655" s="5" t="str">
        <f>IF(O655&lt;=0, "Invalid - ≤ 0", IF(O655&gt;50, "Invalid - &gt;50", "W Pass"))</f>
        <v>W Pass</v>
      </c>
      <c r="Q655" s="5" t="s">
        <v>2036</v>
      </c>
      <c r="R655" s="5" t="s">
        <v>2037</v>
      </c>
      <c r="S655" s="5" t="s">
        <v>2068</v>
      </c>
      <c r="T655" s="5" t="s">
        <v>2093</v>
      </c>
      <c r="U655" s="5" t="s">
        <v>2097</v>
      </c>
      <c r="V655" s="5">
        <v>4</v>
      </c>
      <c r="W655" s="5" t="str">
        <f>T655&amp;"_"&amp;U655</f>
        <v>East_External</v>
      </c>
      <c r="X655" s="5">
        <f>(D655 - E655)*24</f>
        <v>2.0000000000582077</v>
      </c>
      <c r="Y655" s="5">
        <f>IF(D655&lt;=E655, 1, 0)</f>
        <v>0</v>
      </c>
    </row>
    <row r="656" spans="1:25" x14ac:dyDescent="0.35">
      <c r="A656" s="5" t="s">
        <v>669</v>
      </c>
      <c r="B656" s="5">
        <f t="shared" si="50"/>
        <v>1</v>
      </c>
      <c r="C656" s="3">
        <v>45319.25</v>
      </c>
      <c r="D656" s="5" t="s">
        <v>1681</v>
      </c>
      <c r="E656" s="5" t="s">
        <v>1679</v>
      </c>
      <c r="F656" t="s">
        <v>1669</v>
      </c>
      <c r="G656" s="5">
        <f t="shared" si="51"/>
        <v>12</v>
      </c>
      <c r="H656" s="5" t="str">
        <f t="shared" si="52"/>
        <v>Winter</v>
      </c>
      <c r="I656" s="5" t="s">
        <v>2028</v>
      </c>
      <c r="J656" s="5">
        <v>788</v>
      </c>
      <c r="K656" s="5">
        <v>4156</v>
      </c>
      <c r="L656" s="5">
        <f t="shared" si="53"/>
        <v>0.43950930626057527</v>
      </c>
      <c r="M656" s="5">
        <f t="shared" si="54"/>
        <v>3615</v>
      </c>
      <c r="N656" s="5">
        <v>541</v>
      </c>
      <c r="O656" s="5">
        <v>4</v>
      </c>
      <c r="P656" s="5" t="str">
        <f>IF(O656&lt;=0, "Invalid - ≤ 0", IF(O656&gt;50, "Invalid - &gt;50", "W Pass"))</f>
        <v>W Pass</v>
      </c>
      <c r="Q656" s="5" t="s">
        <v>2035</v>
      </c>
      <c r="R656" s="5" t="s">
        <v>2038</v>
      </c>
      <c r="S656" s="5" t="s">
        <v>2052</v>
      </c>
      <c r="T656" s="5" t="s">
        <v>2095</v>
      </c>
      <c r="U656" s="5" t="s">
        <v>2096</v>
      </c>
      <c r="V656" s="5">
        <v>0</v>
      </c>
      <c r="W656" s="5" t="str">
        <f>T656&amp;"_"&amp;U656</f>
        <v>North_Internal</v>
      </c>
      <c r="X656" s="5">
        <f>(D656 - E656)*24</f>
        <v>2.0000000000582077</v>
      </c>
      <c r="Y656" s="5">
        <f>IF(D656&lt;=E656, 1, 0)</f>
        <v>0</v>
      </c>
    </row>
    <row r="657" spans="1:25" x14ac:dyDescent="0.35">
      <c r="A657" s="5" t="s">
        <v>670</v>
      </c>
      <c r="B657" s="5">
        <f t="shared" si="50"/>
        <v>1</v>
      </c>
      <c r="C657" s="3">
        <v>45319.291666666664</v>
      </c>
      <c r="D657" s="5" t="s">
        <v>1682</v>
      </c>
      <c r="E657" s="5" t="s">
        <v>1680</v>
      </c>
      <c r="F657" t="s">
        <v>1670</v>
      </c>
      <c r="G657" s="5">
        <f t="shared" si="51"/>
        <v>12</v>
      </c>
      <c r="H657" s="5" t="str">
        <f t="shared" si="52"/>
        <v>Winter</v>
      </c>
      <c r="I657" s="5" t="s">
        <v>2032</v>
      </c>
      <c r="J657" s="5">
        <v>668</v>
      </c>
      <c r="K657" s="5">
        <v>2500</v>
      </c>
      <c r="L657" s="5">
        <f t="shared" si="53"/>
        <v>0.31187624750499005</v>
      </c>
      <c r="M657" s="5">
        <f t="shared" si="54"/>
        <v>2316</v>
      </c>
      <c r="N657" s="5">
        <v>184</v>
      </c>
      <c r="O657" s="5">
        <v>13</v>
      </c>
      <c r="P657" s="5" t="str">
        <f>IF(O657&lt;=0, "Invalid - ≤ 0", IF(O657&gt;50, "Invalid - &gt;50", "W Pass"))</f>
        <v>W Pass</v>
      </c>
      <c r="Q657" s="5" t="s">
        <v>2035</v>
      </c>
      <c r="R657" s="5" t="s">
        <v>2038</v>
      </c>
      <c r="S657" s="5" t="s">
        <v>2077</v>
      </c>
      <c r="T657" s="5" t="s">
        <v>2092</v>
      </c>
      <c r="U657" s="5" t="s">
        <v>2096</v>
      </c>
      <c r="V657" s="5">
        <v>4</v>
      </c>
      <c r="W657" s="5" t="str">
        <f>T657&amp;"_"&amp;U657</f>
        <v>West_Internal</v>
      </c>
      <c r="X657" s="5">
        <f>(D657 - E657)*24</f>
        <v>1.9999999998835847</v>
      </c>
      <c r="Y657" s="5">
        <f>IF(D657&lt;=E657, 1, 0)</f>
        <v>0</v>
      </c>
    </row>
    <row r="658" spans="1:25" x14ac:dyDescent="0.35">
      <c r="A658" s="5" t="s">
        <v>671</v>
      </c>
      <c r="B658" s="5">
        <f t="shared" si="50"/>
        <v>1</v>
      </c>
      <c r="C658" s="3">
        <v>45319.333333333336</v>
      </c>
      <c r="D658" s="5" t="s">
        <v>1683</v>
      </c>
      <c r="E658" s="5" t="s">
        <v>1681</v>
      </c>
      <c r="F658" t="s">
        <v>1671</v>
      </c>
      <c r="G658" s="5">
        <f t="shared" si="51"/>
        <v>12</v>
      </c>
      <c r="H658" s="5" t="str">
        <f t="shared" si="52"/>
        <v>Winter</v>
      </c>
      <c r="I658" s="5" t="s">
        <v>2028</v>
      </c>
      <c r="J658" s="5">
        <v>657</v>
      </c>
      <c r="K658" s="5">
        <v>3768</v>
      </c>
      <c r="L658" s="5">
        <f t="shared" si="53"/>
        <v>0.47792998477929982</v>
      </c>
      <c r="M658" s="5">
        <f t="shared" si="54"/>
        <v>3347</v>
      </c>
      <c r="N658" s="5">
        <v>421</v>
      </c>
      <c r="O658" s="5">
        <v>29</v>
      </c>
      <c r="P658" s="5" t="str">
        <f>IF(O658&lt;=0, "Invalid - ≤ 0", IF(O658&gt;50, "Invalid - &gt;50", "W Pass"))</f>
        <v>W Pass</v>
      </c>
      <c r="Q658" s="5" t="s">
        <v>2036</v>
      </c>
      <c r="R658" s="5" t="s">
        <v>2038</v>
      </c>
      <c r="S658" s="5" t="s">
        <v>2076</v>
      </c>
      <c r="T658" s="5" t="s">
        <v>2091</v>
      </c>
      <c r="U658" s="5" t="s">
        <v>2096</v>
      </c>
      <c r="V658" s="5">
        <v>4.2</v>
      </c>
      <c r="W658" s="5" t="str">
        <f>T658&amp;"_"&amp;U658</f>
        <v>South_Internal</v>
      </c>
      <c r="X658" s="5">
        <f>(D658 - E658)*24</f>
        <v>2.0000000000582077</v>
      </c>
      <c r="Y658" s="5">
        <f>IF(D658&lt;=E658, 1, 0)</f>
        <v>0</v>
      </c>
    </row>
    <row r="659" spans="1:25" x14ac:dyDescent="0.35">
      <c r="A659" s="5" t="s">
        <v>672</v>
      </c>
      <c r="B659" s="5">
        <f t="shared" si="50"/>
        <v>1</v>
      </c>
      <c r="C659" s="3">
        <v>45319.375</v>
      </c>
      <c r="D659" s="5" t="s">
        <v>1684</v>
      </c>
      <c r="E659" s="5" t="s">
        <v>1682</v>
      </c>
      <c r="F659" t="s">
        <v>1672</v>
      </c>
      <c r="G659" s="5">
        <f t="shared" si="51"/>
        <v>12</v>
      </c>
      <c r="H659" s="5" t="str">
        <f t="shared" si="52"/>
        <v>Winter</v>
      </c>
      <c r="I659" s="5" t="s">
        <v>2028</v>
      </c>
      <c r="J659" s="5">
        <v>286</v>
      </c>
      <c r="K659" s="5">
        <v>1254</v>
      </c>
      <c r="L659" s="5">
        <f t="shared" si="53"/>
        <v>0.36538461538461536</v>
      </c>
      <c r="M659" s="5">
        <f t="shared" si="54"/>
        <v>769</v>
      </c>
      <c r="N659" s="5">
        <v>485</v>
      </c>
      <c r="O659" s="5">
        <v>12</v>
      </c>
      <c r="P659" s="5" t="str">
        <f>IF(O659&lt;=0, "Invalid - ≤ 0", IF(O659&gt;50, "Invalid - &gt;50", "W Pass"))</f>
        <v>W Pass</v>
      </c>
      <c r="Q659" s="5" t="s">
        <v>2033</v>
      </c>
      <c r="R659" s="5" t="s">
        <v>2040</v>
      </c>
      <c r="S659" s="5" t="s">
        <v>2057</v>
      </c>
      <c r="T659" s="5" t="s">
        <v>2092</v>
      </c>
      <c r="U659" s="5" t="s">
        <v>2097</v>
      </c>
      <c r="V659" s="5">
        <v>4.7</v>
      </c>
      <c r="W659" s="5" t="str">
        <f>T659&amp;"_"&amp;U659</f>
        <v>West_External</v>
      </c>
      <c r="X659" s="5">
        <f>(D659 - E659)*24</f>
        <v>2.0000000000582077</v>
      </c>
      <c r="Y659" s="5">
        <f>IF(D659&lt;=E659, 1, 0)</f>
        <v>0</v>
      </c>
    </row>
    <row r="660" spans="1:25" x14ac:dyDescent="0.35">
      <c r="A660" s="5" t="s">
        <v>673</v>
      </c>
      <c r="B660" s="5">
        <f t="shared" si="50"/>
        <v>1</v>
      </c>
      <c r="C660" s="3">
        <v>45319.416666666664</v>
      </c>
      <c r="D660" s="5" t="s">
        <v>1685</v>
      </c>
      <c r="E660" s="5" t="s">
        <v>1683</v>
      </c>
      <c r="F660" t="s">
        <v>1673</v>
      </c>
      <c r="G660" s="5">
        <f t="shared" si="51"/>
        <v>12</v>
      </c>
      <c r="H660" s="5" t="str">
        <f t="shared" si="52"/>
        <v>Winter</v>
      </c>
      <c r="I660" s="5" t="s">
        <v>2028</v>
      </c>
      <c r="J660" s="5">
        <v>886</v>
      </c>
      <c r="K660" s="5">
        <v>4081</v>
      </c>
      <c r="L660" s="5">
        <f t="shared" si="53"/>
        <v>0.38384123401053422</v>
      </c>
      <c r="M660" s="5">
        <f t="shared" si="54"/>
        <v>3529</v>
      </c>
      <c r="N660" s="5">
        <v>552</v>
      </c>
      <c r="O660" s="5">
        <v>14</v>
      </c>
      <c r="P660" s="5" t="str">
        <f>IF(O660&lt;=0, "Invalid - ≤ 0", IF(O660&gt;50, "Invalid - &gt;50", "W Pass"))</f>
        <v>W Pass</v>
      </c>
      <c r="Q660" s="5" t="s">
        <v>2034</v>
      </c>
      <c r="R660" s="5" t="s">
        <v>2038</v>
      </c>
      <c r="S660" s="5" t="s">
        <v>2082</v>
      </c>
      <c r="T660" s="5" t="s">
        <v>2092</v>
      </c>
      <c r="U660" s="5" t="s">
        <v>2097</v>
      </c>
      <c r="V660" s="5">
        <v>0</v>
      </c>
      <c r="W660" s="5" t="str">
        <f>T660&amp;"_"&amp;U660</f>
        <v>West_External</v>
      </c>
      <c r="X660" s="5">
        <f>(D660 - E660)*24</f>
        <v>1.9999999998835847</v>
      </c>
      <c r="Y660" s="5">
        <f>IF(D660&lt;=E660, 1, 0)</f>
        <v>0</v>
      </c>
    </row>
    <row r="661" spans="1:25" x14ac:dyDescent="0.35">
      <c r="A661" s="5" t="s">
        <v>674</v>
      </c>
      <c r="B661" s="5">
        <f t="shared" si="50"/>
        <v>1</v>
      </c>
      <c r="C661" s="3">
        <v>45319.458333333336</v>
      </c>
      <c r="D661" s="5" t="s">
        <v>1686</v>
      </c>
      <c r="E661" s="5" t="s">
        <v>1684</v>
      </c>
      <c r="F661" t="s">
        <v>1674</v>
      </c>
      <c r="G661" s="5">
        <f t="shared" si="51"/>
        <v>12</v>
      </c>
      <c r="H661" s="5" t="str">
        <f t="shared" si="52"/>
        <v>Winter</v>
      </c>
      <c r="I661" s="5" t="s">
        <v>2029</v>
      </c>
      <c r="J661" s="5">
        <v>475</v>
      </c>
      <c r="K661" s="5">
        <v>3672</v>
      </c>
      <c r="L661" s="5">
        <f t="shared" si="53"/>
        <v>0.64421052631578946</v>
      </c>
      <c r="M661" s="5">
        <f t="shared" si="54"/>
        <v>3021</v>
      </c>
      <c r="N661" s="5">
        <v>651</v>
      </c>
      <c r="O661" s="5">
        <v>15</v>
      </c>
      <c r="P661" s="5" t="str">
        <f>IF(O661&lt;=0, "Invalid - ≤ 0", IF(O661&gt;50, "Invalid - &gt;50", "W Pass"))</f>
        <v>W Pass</v>
      </c>
      <c r="Q661" s="5" t="s">
        <v>2036</v>
      </c>
      <c r="R661" s="5" t="s">
        <v>2039</v>
      </c>
      <c r="S661" s="5" t="s">
        <v>2074</v>
      </c>
      <c r="T661" s="5" t="s">
        <v>2093</v>
      </c>
      <c r="U661" s="5" t="s">
        <v>2096</v>
      </c>
      <c r="V661" s="5">
        <v>0</v>
      </c>
      <c r="W661" s="5" t="str">
        <f>T661&amp;"_"&amp;U661</f>
        <v>East_Internal</v>
      </c>
      <c r="X661" s="5">
        <f>(D661 - E661)*24</f>
        <v>2.0000000000582077</v>
      </c>
      <c r="Y661" s="5">
        <f>IF(D661&lt;=E661, 1, 0)</f>
        <v>0</v>
      </c>
    </row>
    <row r="662" spans="1:25" x14ac:dyDescent="0.35">
      <c r="A662" s="5" t="s">
        <v>675</v>
      </c>
      <c r="B662" s="5">
        <f t="shared" si="50"/>
        <v>1</v>
      </c>
      <c r="C662" s="3">
        <v>45319.5</v>
      </c>
      <c r="D662" s="5" t="s">
        <v>1687</v>
      </c>
      <c r="E662" s="5" t="s">
        <v>1685</v>
      </c>
      <c r="F662" t="s">
        <v>1675</v>
      </c>
      <c r="G662" s="5">
        <f t="shared" si="51"/>
        <v>12</v>
      </c>
      <c r="H662" s="5" t="str">
        <f t="shared" si="52"/>
        <v>Winter</v>
      </c>
      <c r="I662" s="5" t="s">
        <v>2029</v>
      </c>
      <c r="J662" s="5">
        <v>542</v>
      </c>
      <c r="K662" s="5">
        <v>4869</v>
      </c>
      <c r="L662" s="5">
        <f t="shared" si="53"/>
        <v>0.74861623616236161</v>
      </c>
      <c r="M662" s="5">
        <f t="shared" si="54"/>
        <v>4163</v>
      </c>
      <c r="N662" s="5">
        <v>706</v>
      </c>
      <c r="O662" s="5">
        <v>22</v>
      </c>
      <c r="P662" s="5" t="str">
        <f>IF(O662&lt;=0, "Invalid - ≤ 0", IF(O662&gt;50, "Invalid - &gt;50", "W Pass"))</f>
        <v>W Pass</v>
      </c>
      <c r="Q662" s="5" t="s">
        <v>2036</v>
      </c>
      <c r="R662" s="5" t="s">
        <v>2037</v>
      </c>
      <c r="S662" s="5" t="s">
        <v>2053</v>
      </c>
      <c r="T662" s="5" t="s">
        <v>2094</v>
      </c>
      <c r="U662" s="5" t="s">
        <v>2097</v>
      </c>
      <c r="V662" s="5">
        <v>4</v>
      </c>
      <c r="W662" s="5" t="str">
        <f>T662&amp;"_"&amp;U662</f>
        <v>Central_External</v>
      </c>
      <c r="X662" s="5">
        <f>(D662 - E662)*24</f>
        <v>2.0000000000582077</v>
      </c>
      <c r="Y662" s="5">
        <f>IF(D662&lt;=E662, 1, 0)</f>
        <v>0</v>
      </c>
    </row>
    <row r="663" spans="1:25" x14ac:dyDescent="0.35">
      <c r="A663" s="5" t="s">
        <v>676</v>
      </c>
      <c r="B663" s="5">
        <f t="shared" si="50"/>
        <v>1</v>
      </c>
      <c r="C663" s="3">
        <v>45319.541666666664</v>
      </c>
      <c r="D663" s="5" t="s">
        <v>1688</v>
      </c>
      <c r="E663" s="5" t="s">
        <v>1686</v>
      </c>
      <c r="F663" t="s">
        <v>1676</v>
      </c>
      <c r="G663" s="5">
        <f t="shared" si="51"/>
        <v>12</v>
      </c>
      <c r="H663" s="5" t="str">
        <f t="shared" si="52"/>
        <v>Winter</v>
      </c>
      <c r="I663" s="5" t="s">
        <v>2030</v>
      </c>
      <c r="J663" s="5">
        <v>980</v>
      </c>
      <c r="K663" s="5">
        <v>2751</v>
      </c>
      <c r="L663" s="5">
        <f t="shared" si="53"/>
        <v>0.23392857142857143</v>
      </c>
      <c r="M663" s="5">
        <f t="shared" si="54"/>
        <v>2275</v>
      </c>
      <c r="N663" s="5">
        <v>476</v>
      </c>
      <c r="O663" s="5">
        <v>5</v>
      </c>
      <c r="P663" s="5" t="str">
        <f>IF(O663&lt;=0, "Invalid - ≤ 0", IF(O663&gt;50, "Invalid - &gt;50", "W Pass"))</f>
        <v>W Pass</v>
      </c>
      <c r="Q663" s="5" t="s">
        <v>2036</v>
      </c>
      <c r="R663" s="5" t="s">
        <v>2037</v>
      </c>
      <c r="S663" s="5" t="s">
        <v>2061</v>
      </c>
      <c r="T663" s="5" t="s">
        <v>2094</v>
      </c>
      <c r="U663" s="5" t="s">
        <v>2096</v>
      </c>
      <c r="V663" s="5">
        <v>4</v>
      </c>
      <c r="W663" s="5" t="str">
        <f>T663&amp;"_"&amp;U663</f>
        <v>Central_Internal</v>
      </c>
      <c r="X663" s="5">
        <f>(D663 - E663)*24</f>
        <v>1.9999999998835847</v>
      </c>
      <c r="Y663" s="5">
        <f>IF(D663&lt;=E663, 1, 0)</f>
        <v>0</v>
      </c>
    </row>
    <row r="664" spans="1:25" x14ac:dyDescent="0.35">
      <c r="A664" s="5" t="s">
        <v>677</v>
      </c>
      <c r="B664" s="5">
        <f t="shared" si="50"/>
        <v>1</v>
      </c>
      <c r="C664" s="3">
        <v>45319.583333333336</v>
      </c>
      <c r="D664" s="5" t="s">
        <v>1689</v>
      </c>
      <c r="E664" s="5" t="s">
        <v>1687</v>
      </c>
      <c r="F664" t="s">
        <v>1677</v>
      </c>
      <c r="G664" s="5">
        <f t="shared" si="51"/>
        <v>12</v>
      </c>
      <c r="H664" s="5" t="str">
        <f t="shared" si="52"/>
        <v>Winter</v>
      </c>
      <c r="I664" s="5" t="s">
        <v>2027</v>
      </c>
      <c r="J664" s="5">
        <v>902</v>
      </c>
      <c r="K664" s="5">
        <v>3835</v>
      </c>
      <c r="L664" s="5">
        <f t="shared" si="53"/>
        <v>0.35430524759793053</v>
      </c>
      <c r="M664" s="5">
        <f t="shared" si="54"/>
        <v>3166</v>
      </c>
      <c r="N664" s="5">
        <v>669</v>
      </c>
      <c r="O664" s="5">
        <v>23</v>
      </c>
      <c r="P664" s="5" t="str">
        <f>IF(O664&lt;=0, "Invalid - ≤ 0", IF(O664&gt;50, "Invalid - &gt;50", "W Pass"))</f>
        <v>W Pass</v>
      </c>
      <c r="Q664" s="5" t="s">
        <v>2035</v>
      </c>
      <c r="R664" s="5" t="s">
        <v>2040</v>
      </c>
      <c r="S664" s="5" t="s">
        <v>2090</v>
      </c>
      <c r="T664" s="5" t="s">
        <v>2092</v>
      </c>
      <c r="U664" s="5" t="s">
        <v>2097</v>
      </c>
      <c r="V664" s="5">
        <v>4.2</v>
      </c>
      <c r="W664" s="5" t="str">
        <f>T664&amp;"_"&amp;U664</f>
        <v>West_External</v>
      </c>
      <c r="X664" s="5">
        <f>(D664 - E664)*24</f>
        <v>2.0000000000582077</v>
      </c>
      <c r="Y664" s="5">
        <f>IF(D664&lt;=E664, 1, 0)</f>
        <v>0</v>
      </c>
    </row>
    <row r="665" spans="1:25" x14ac:dyDescent="0.35">
      <c r="A665" s="5" t="s">
        <v>678</v>
      </c>
      <c r="B665" s="5">
        <f t="shared" si="50"/>
        <v>1</v>
      </c>
      <c r="C665" s="3">
        <v>45319.625</v>
      </c>
      <c r="D665" s="5" t="s">
        <v>1690</v>
      </c>
      <c r="E665" s="5" t="s">
        <v>1688</v>
      </c>
      <c r="F665" t="s">
        <v>1678</v>
      </c>
      <c r="G665" s="5">
        <f t="shared" si="51"/>
        <v>12</v>
      </c>
      <c r="H665" s="5" t="str">
        <f t="shared" si="52"/>
        <v>Winter</v>
      </c>
      <c r="I665" s="5" t="s">
        <v>2032</v>
      </c>
      <c r="J665" s="5">
        <v>618</v>
      </c>
      <c r="K665" s="5">
        <v>1674</v>
      </c>
      <c r="L665" s="5">
        <f t="shared" si="53"/>
        <v>0.22572815533980584</v>
      </c>
      <c r="M665" s="5">
        <f t="shared" si="54"/>
        <v>1161</v>
      </c>
      <c r="N665" s="5">
        <v>513</v>
      </c>
      <c r="O665" s="5">
        <v>26</v>
      </c>
      <c r="P665" s="5" t="str">
        <f>IF(O665&lt;=0, "Invalid - ≤ 0", IF(O665&gt;50, "Invalid - &gt;50", "W Pass"))</f>
        <v>W Pass</v>
      </c>
      <c r="Q665" s="5" t="s">
        <v>2035</v>
      </c>
      <c r="R665" s="5" t="s">
        <v>2037</v>
      </c>
      <c r="S665" s="5" t="s">
        <v>2056</v>
      </c>
      <c r="T665" s="5" t="s">
        <v>2092</v>
      </c>
      <c r="U665" s="5" t="s">
        <v>2096</v>
      </c>
      <c r="V665" s="5">
        <v>4</v>
      </c>
      <c r="W665" s="5" t="str">
        <f>T665&amp;"_"&amp;U665</f>
        <v>West_Internal</v>
      </c>
      <c r="X665" s="5">
        <f>(D665 - E665)*24</f>
        <v>2.0000000000582077</v>
      </c>
      <c r="Y665" s="5">
        <f>IF(D665&lt;=E665, 1, 0)</f>
        <v>0</v>
      </c>
    </row>
    <row r="666" spans="1:25" x14ac:dyDescent="0.35">
      <c r="A666" s="5" t="s">
        <v>679</v>
      </c>
      <c r="B666" s="5">
        <f t="shared" si="50"/>
        <v>1</v>
      </c>
      <c r="C666" s="3">
        <v>45319.666666666664</v>
      </c>
      <c r="D666" s="5" t="s">
        <v>1691</v>
      </c>
      <c r="E666" s="5" t="s">
        <v>1689</v>
      </c>
      <c r="F666" t="s">
        <v>1679</v>
      </c>
      <c r="G666" s="5">
        <f t="shared" si="51"/>
        <v>12</v>
      </c>
      <c r="H666" s="5" t="str">
        <f t="shared" si="52"/>
        <v>Winter</v>
      </c>
      <c r="I666" s="5" t="s">
        <v>2029</v>
      </c>
      <c r="J666" s="5">
        <v>521</v>
      </c>
      <c r="K666" s="5">
        <v>2894</v>
      </c>
      <c r="L666" s="5">
        <f t="shared" si="53"/>
        <v>0.46289187460012798</v>
      </c>
      <c r="M666" s="5">
        <f t="shared" si="54"/>
        <v>2745</v>
      </c>
      <c r="N666" s="5">
        <v>149</v>
      </c>
      <c r="O666" s="5">
        <v>5</v>
      </c>
      <c r="P666" s="5" t="str">
        <f>IF(O666&lt;=0, "Invalid - ≤ 0", IF(O666&gt;50, "Invalid - &gt;50", "W Pass"))</f>
        <v>W Pass</v>
      </c>
      <c r="Q666" s="5" t="s">
        <v>2033</v>
      </c>
      <c r="R666" s="5" t="s">
        <v>2038</v>
      </c>
      <c r="S666" s="5" t="s">
        <v>2088</v>
      </c>
      <c r="T666" s="5" t="s">
        <v>2091</v>
      </c>
      <c r="U666" s="5" t="s">
        <v>2097</v>
      </c>
      <c r="V666" s="5">
        <v>4.5</v>
      </c>
      <c r="W666" s="5" t="str">
        <f>T666&amp;"_"&amp;U666</f>
        <v>South_External</v>
      </c>
      <c r="X666" s="5">
        <f>(D666 - E666)*24</f>
        <v>1.9999999998835847</v>
      </c>
      <c r="Y666" s="5">
        <f>IF(D666&lt;=E666, 1, 0)</f>
        <v>0</v>
      </c>
    </row>
    <row r="667" spans="1:25" x14ac:dyDescent="0.35">
      <c r="A667" s="5" t="s">
        <v>680</v>
      </c>
      <c r="B667" s="5">
        <f t="shared" si="50"/>
        <v>1</v>
      </c>
      <c r="C667" s="3">
        <v>45319.708333333336</v>
      </c>
      <c r="D667" s="5" t="s">
        <v>1692</v>
      </c>
      <c r="E667" s="5" t="s">
        <v>1690</v>
      </c>
      <c r="F667" t="s">
        <v>1680</v>
      </c>
      <c r="G667" s="5">
        <f t="shared" si="51"/>
        <v>12</v>
      </c>
      <c r="H667" s="5" t="str">
        <f t="shared" si="52"/>
        <v>Winter</v>
      </c>
      <c r="I667" s="5" t="s">
        <v>2030</v>
      </c>
      <c r="J667" s="5">
        <v>367</v>
      </c>
      <c r="K667" s="5">
        <v>809</v>
      </c>
      <c r="L667" s="5">
        <f t="shared" si="53"/>
        <v>0.18369663941871026</v>
      </c>
      <c r="M667" s="5">
        <f t="shared" si="54"/>
        <v>100</v>
      </c>
      <c r="N667" s="5">
        <v>709</v>
      </c>
      <c r="O667" s="5">
        <v>26</v>
      </c>
      <c r="P667" s="5" t="str">
        <f>IF(O667&lt;=0, "Invalid - ≤ 0", IF(O667&gt;50, "Invalid - &gt;50", "W Pass"))</f>
        <v>W Pass</v>
      </c>
      <c r="Q667" s="5" t="s">
        <v>2034</v>
      </c>
      <c r="R667" s="5" t="s">
        <v>2040</v>
      </c>
      <c r="S667" s="5" t="s">
        <v>2086</v>
      </c>
      <c r="T667" s="5" t="s">
        <v>2091</v>
      </c>
      <c r="U667" s="5" t="s">
        <v>2097</v>
      </c>
      <c r="V667" s="5">
        <v>4</v>
      </c>
      <c r="W667" s="5" t="str">
        <f>T667&amp;"_"&amp;U667</f>
        <v>South_External</v>
      </c>
      <c r="X667" s="5">
        <f>(D667 - E667)*24</f>
        <v>2.0000000000582077</v>
      </c>
      <c r="Y667" s="5">
        <f>IF(D667&lt;=E667, 1, 0)</f>
        <v>0</v>
      </c>
    </row>
    <row r="668" spans="1:25" x14ac:dyDescent="0.35">
      <c r="A668" s="5" t="s">
        <v>681</v>
      </c>
      <c r="B668" s="5">
        <f t="shared" si="50"/>
        <v>1</v>
      </c>
      <c r="C668" s="3">
        <v>45319.75</v>
      </c>
      <c r="D668" s="5" t="s">
        <v>1693</v>
      </c>
      <c r="E668" s="5" t="s">
        <v>1691</v>
      </c>
      <c r="F668" t="s">
        <v>1681</v>
      </c>
      <c r="G668" s="5">
        <f t="shared" si="51"/>
        <v>12</v>
      </c>
      <c r="H668" s="5" t="str">
        <f t="shared" si="52"/>
        <v>Winter</v>
      </c>
      <c r="I668" s="5" t="s">
        <v>2032</v>
      </c>
      <c r="J668" s="5">
        <v>568</v>
      </c>
      <c r="K668" s="5">
        <v>2236</v>
      </c>
      <c r="L668" s="5">
        <f t="shared" si="53"/>
        <v>0.32805164319248825</v>
      </c>
      <c r="M668" s="5">
        <f t="shared" si="54"/>
        <v>1689</v>
      </c>
      <c r="N668" s="5">
        <v>547</v>
      </c>
      <c r="O668" s="5">
        <v>28</v>
      </c>
      <c r="P668" s="5" t="str">
        <f>IF(O668&lt;=0, "Invalid - ≤ 0", IF(O668&gt;50, "Invalid - &gt;50", "W Pass"))</f>
        <v>W Pass</v>
      </c>
      <c r="Q668" s="5" t="s">
        <v>2036</v>
      </c>
      <c r="R668" s="5" t="s">
        <v>2040</v>
      </c>
      <c r="S668" s="5" t="s">
        <v>2090</v>
      </c>
      <c r="T668" s="5" t="s">
        <v>2093</v>
      </c>
      <c r="U668" s="5" t="s">
        <v>2097</v>
      </c>
      <c r="V668" s="5">
        <v>4</v>
      </c>
      <c r="W668" s="5" t="str">
        <f>T668&amp;"_"&amp;U668</f>
        <v>East_External</v>
      </c>
      <c r="X668" s="5">
        <f>(D668 - E668)*24</f>
        <v>2.0000000000582077</v>
      </c>
      <c r="Y668" s="5">
        <f>IF(D668&lt;=E668, 1, 0)</f>
        <v>0</v>
      </c>
    </row>
    <row r="669" spans="1:25" x14ac:dyDescent="0.35">
      <c r="A669" s="5" t="s">
        <v>682</v>
      </c>
      <c r="B669" s="5">
        <f t="shared" si="50"/>
        <v>1</v>
      </c>
      <c r="C669" s="3">
        <v>45319.791666666664</v>
      </c>
      <c r="D669" s="5" t="s">
        <v>1694</v>
      </c>
      <c r="E669" s="5" t="s">
        <v>1692</v>
      </c>
      <c r="F669" t="s">
        <v>1682</v>
      </c>
      <c r="G669" s="5">
        <f t="shared" si="51"/>
        <v>12</v>
      </c>
      <c r="H669" s="5" t="str">
        <f t="shared" si="52"/>
        <v>Winter</v>
      </c>
      <c r="I669" s="5" t="s">
        <v>2032</v>
      </c>
      <c r="J669" s="5">
        <v>604</v>
      </c>
      <c r="K669" s="5">
        <v>2802</v>
      </c>
      <c r="L669" s="5">
        <f t="shared" si="53"/>
        <v>0.38658940397350994</v>
      </c>
      <c r="M669" s="5">
        <f t="shared" si="54"/>
        <v>2451</v>
      </c>
      <c r="N669" s="5">
        <v>351</v>
      </c>
      <c r="O669" s="5">
        <v>7</v>
      </c>
      <c r="P669" s="5" t="str">
        <f>IF(O669&lt;=0, "Invalid - ≤ 0", IF(O669&gt;50, "Invalid - &gt;50", "W Pass"))</f>
        <v>W Pass</v>
      </c>
      <c r="Q669" s="5" t="s">
        <v>2035</v>
      </c>
      <c r="R669" s="5" t="s">
        <v>2037</v>
      </c>
      <c r="S669" s="5" t="s">
        <v>2065</v>
      </c>
      <c r="T669" s="5" t="s">
        <v>2094</v>
      </c>
      <c r="U669" s="5" t="s">
        <v>2096</v>
      </c>
      <c r="V669" s="5">
        <v>4.5</v>
      </c>
      <c r="W669" s="5" t="str">
        <f>T669&amp;"_"&amp;U669</f>
        <v>Central_Internal</v>
      </c>
      <c r="X669" s="5">
        <f>(D669 - E669)*24</f>
        <v>1.9999999998835847</v>
      </c>
      <c r="Y669" s="5">
        <f>IF(D669&lt;=E669, 1, 0)</f>
        <v>0</v>
      </c>
    </row>
    <row r="670" spans="1:25" x14ac:dyDescent="0.35">
      <c r="A670" s="5" t="s">
        <v>683</v>
      </c>
      <c r="B670" s="5">
        <f t="shared" si="50"/>
        <v>1</v>
      </c>
      <c r="C670" s="3">
        <v>45319.833333333336</v>
      </c>
      <c r="D670" s="5" t="s">
        <v>1695</v>
      </c>
      <c r="E670" s="5" t="s">
        <v>1693</v>
      </c>
      <c r="F670" t="s">
        <v>1683</v>
      </c>
      <c r="G670" s="5">
        <f t="shared" si="51"/>
        <v>12</v>
      </c>
      <c r="H670" s="5" t="str">
        <f t="shared" si="52"/>
        <v>Winter</v>
      </c>
      <c r="I670" s="5" t="s">
        <v>2027</v>
      </c>
      <c r="J670" s="5">
        <v>193</v>
      </c>
      <c r="K670" s="5">
        <v>1380</v>
      </c>
      <c r="L670" s="5">
        <f t="shared" si="53"/>
        <v>0.59585492227979275</v>
      </c>
      <c r="M670" s="5">
        <f t="shared" si="54"/>
        <v>949</v>
      </c>
      <c r="N670" s="5">
        <v>431</v>
      </c>
      <c r="O670" s="5">
        <v>25</v>
      </c>
      <c r="P670" s="5" t="str">
        <f>IF(O670&lt;=0, "Invalid - ≤ 0", IF(O670&gt;50, "Invalid - &gt;50", "W Pass"))</f>
        <v>W Pass</v>
      </c>
      <c r="Q670" s="5" t="s">
        <v>2034</v>
      </c>
      <c r="R670" s="5" t="s">
        <v>2040</v>
      </c>
      <c r="S670" s="5" t="s">
        <v>2087</v>
      </c>
      <c r="T670" s="5" t="s">
        <v>2094</v>
      </c>
      <c r="U670" s="5" t="s">
        <v>2096</v>
      </c>
      <c r="V670" s="5">
        <v>4.2</v>
      </c>
      <c r="W670" s="5" t="str">
        <f>T670&amp;"_"&amp;U670</f>
        <v>Central_Internal</v>
      </c>
      <c r="X670" s="5">
        <f>(D670 - E670)*24</f>
        <v>2.0000000000582077</v>
      </c>
      <c r="Y670" s="5">
        <f>IF(D670&lt;=E670, 1, 0)</f>
        <v>0</v>
      </c>
    </row>
    <row r="671" spans="1:25" x14ac:dyDescent="0.35">
      <c r="A671" s="5" t="s">
        <v>684</v>
      </c>
      <c r="B671" s="5">
        <f t="shared" si="50"/>
        <v>1</v>
      </c>
      <c r="C671" s="3">
        <v>45319.875</v>
      </c>
      <c r="D671" s="5" t="s">
        <v>1696</v>
      </c>
      <c r="E671" s="5" t="s">
        <v>1694</v>
      </c>
      <c r="F671" t="s">
        <v>1684</v>
      </c>
      <c r="G671" s="5">
        <f t="shared" si="51"/>
        <v>12</v>
      </c>
      <c r="H671" s="5" t="str">
        <f t="shared" si="52"/>
        <v>Winter</v>
      </c>
      <c r="I671" s="5" t="s">
        <v>2032</v>
      </c>
      <c r="J671" s="5">
        <v>383</v>
      </c>
      <c r="K671" s="5">
        <v>3600</v>
      </c>
      <c r="L671" s="5">
        <f t="shared" si="53"/>
        <v>0.78328981723237601</v>
      </c>
      <c r="M671" s="5">
        <f t="shared" si="54"/>
        <v>3164</v>
      </c>
      <c r="N671" s="5">
        <v>436</v>
      </c>
      <c r="O671" s="5">
        <v>10</v>
      </c>
      <c r="P671" s="5" t="str">
        <f>IF(O671&lt;=0, "Invalid - ≤ 0", IF(O671&gt;50, "Invalid - &gt;50", "W Pass"))</f>
        <v>W Pass</v>
      </c>
      <c r="Q671" s="5" t="s">
        <v>2034</v>
      </c>
      <c r="R671" s="5" t="s">
        <v>2037</v>
      </c>
      <c r="S671" s="5" t="s">
        <v>2043</v>
      </c>
      <c r="T671" s="5" t="s">
        <v>2091</v>
      </c>
      <c r="U671" s="5" t="s">
        <v>2097</v>
      </c>
      <c r="V671" s="5">
        <v>0</v>
      </c>
      <c r="W671" s="5" t="str">
        <f>T671&amp;"_"&amp;U671</f>
        <v>South_External</v>
      </c>
      <c r="X671" s="5">
        <f>(D671 - E671)*24</f>
        <v>2.0000000000582077</v>
      </c>
      <c r="Y671" s="5">
        <f>IF(D671&lt;=E671, 1, 0)</f>
        <v>0</v>
      </c>
    </row>
    <row r="672" spans="1:25" x14ac:dyDescent="0.35">
      <c r="A672" s="5" t="s">
        <v>685</v>
      </c>
      <c r="B672" s="5">
        <f t="shared" si="50"/>
        <v>1</v>
      </c>
      <c r="C672" s="3">
        <v>45319.916666666664</v>
      </c>
      <c r="D672" s="5" t="s">
        <v>1697</v>
      </c>
      <c r="E672" s="5" t="s">
        <v>1695</v>
      </c>
      <c r="F672" t="s">
        <v>1685</v>
      </c>
      <c r="G672" s="5">
        <f t="shared" si="51"/>
        <v>12</v>
      </c>
      <c r="H672" s="5" t="str">
        <f t="shared" si="52"/>
        <v>Winter</v>
      </c>
      <c r="I672" s="5" t="s">
        <v>2032</v>
      </c>
      <c r="J672" s="5">
        <v>592</v>
      </c>
      <c r="K672" s="5">
        <v>2052</v>
      </c>
      <c r="L672" s="5">
        <f t="shared" si="53"/>
        <v>0.28885135135135137</v>
      </c>
      <c r="M672" s="5">
        <f t="shared" si="54"/>
        <v>1659</v>
      </c>
      <c r="N672" s="5">
        <v>393</v>
      </c>
      <c r="O672" s="5">
        <v>28</v>
      </c>
      <c r="P672" s="5" t="str">
        <f>IF(O672&lt;=0, "Invalid - ≤ 0", IF(O672&gt;50, "Invalid - &gt;50", "W Pass"))</f>
        <v>W Pass</v>
      </c>
      <c r="Q672" s="5" t="s">
        <v>2034</v>
      </c>
      <c r="R672" s="5" t="s">
        <v>2040</v>
      </c>
      <c r="S672" s="5" t="s">
        <v>2085</v>
      </c>
      <c r="T672" s="5" t="s">
        <v>2094</v>
      </c>
      <c r="U672" s="5" t="s">
        <v>2096</v>
      </c>
      <c r="V672" s="5">
        <v>0</v>
      </c>
      <c r="W672" s="5" t="str">
        <f>T672&amp;"_"&amp;U672</f>
        <v>Central_Internal</v>
      </c>
      <c r="X672" s="5">
        <f>(D672 - E672)*24</f>
        <v>1.9999999998835847</v>
      </c>
      <c r="Y672" s="5">
        <f>IF(D672&lt;=E672, 1, 0)</f>
        <v>0</v>
      </c>
    </row>
    <row r="673" spans="1:25" x14ac:dyDescent="0.35">
      <c r="A673" s="5" t="s">
        <v>686</v>
      </c>
      <c r="B673" s="5">
        <f t="shared" si="50"/>
        <v>1</v>
      </c>
      <c r="C673" s="3">
        <v>45319.958333333336</v>
      </c>
      <c r="D673" s="5" t="s">
        <v>1698</v>
      </c>
      <c r="E673" s="5" t="s">
        <v>1696</v>
      </c>
      <c r="F673" t="s">
        <v>1686</v>
      </c>
      <c r="G673" s="5">
        <f t="shared" si="51"/>
        <v>12</v>
      </c>
      <c r="H673" s="5" t="str">
        <f t="shared" si="52"/>
        <v>Winter</v>
      </c>
      <c r="I673" s="5" t="s">
        <v>2029</v>
      </c>
      <c r="J673" s="5">
        <v>388</v>
      </c>
      <c r="K673" s="5">
        <v>992</v>
      </c>
      <c r="L673" s="5">
        <f t="shared" si="53"/>
        <v>0.21305841924398625</v>
      </c>
      <c r="M673" s="5">
        <f t="shared" si="54"/>
        <v>765</v>
      </c>
      <c r="N673" s="5">
        <v>227</v>
      </c>
      <c r="O673" s="5">
        <v>9</v>
      </c>
      <c r="P673" s="5" t="str">
        <f>IF(O673&lt;=0, "Invalid - ≤ 0", IF(O673&gt;50, "Invalid - &gt;50", "W Pass"))</f>
        <v>W Pass</v>
      </c>
      <c r="Q673" s="5" t="s">
        <v>2036</v>
      </c>
      <c r="R673" s="5" t="s">
        <v>2038</v>
      </c>
      <c r="S673" s="5" t="s">
        <v>2075</v>
      </c>
      <c r="T673" s="5" t="s">
        <v>2093</v>
      </c>
      <c r="U673" s="5" t="s">
        <v>2096</v>
      </c>
      <c r="V673" s="5">
        <v>4</v>
      </c>
      <c r="W673" s="5" t="str">
        <f>T673&amp;"_"&amp;U673</f>
        <v>East_Internal</v>
      </c>
      <c r="X673" s="5">
        <f>(D673 - E673)*24</f>
        <v>2.0000000000582077</v>
      </c>
      <c r="Y673" s="5">
        <f>IF(D673&lt;=E673, 1, 0)</f>
        <v>0</v>
      </c>
    </row>
    <row r="674" spans="1:25" x14ac:dyDescent="0.35">
      <c r="A674" s="5" t="s">
        <v>687</v>
      </c>
      <c r="B674" s="5">
        <f t="shared" si="50"/>
        <v>1</v>
      </c>
      <c r="C674" s="3">
        <v>45320</v>
      </c>
      <c r="D674" s="5" t="s">
        <v>1699</v>
      </c>
      <c r="E674" s="5" t="s">
        <v>1697</v>
      </c>
      <c r="F674" t="s">
        <v>1687</v>
      </c>
      <c r="G674" s="5">
        <f t="shared" si="51"/>
        <v>12</v>
      </c>
      <c r="H674" s="5" t="str">
        <f t="shared" si="52"/>
        <v>Winter</v>
      </c>
      <c r="I674" s="5" t="s">
        <v>2029</v>
      </c>
      <c r="J674" s="5">
        <v>907</v>
      </c>
      <c r="K674" s="5">
        <v>4943</v>
      </c>
      <c r="L674" s="5">
        <f t="shared" si="53"/>
        <v>0.45415288496876149</v>
      </c>
      <c r="M674" s="5">
        <f t="shared" si="54"/>
        <v>4465</v>
      </c>
      <c r="N674" s="5">
        <v>478</v>
      </c>
      <c r="O674" s="5">
        <v>9</v>
      </c>
      <c r="P674" s="5" t="str">
        <f>IF(O674&lt;=0, "Invalid - ≤ 0", IF(O674&gt;50, "Invalid - &gt;50", "W Pass"))</f>
        <v>W Pass</v>
      </c>
      <c r="Q674" s="5" t="s">
        <v>2034</v>
      </c>
      <c r="R674" s="5" t="s">
        <v>2040</v>
      </c>
      <c r="S674" s="5" t="s">
        <v>2056</v>
      </c>
      <c r="T674" s="5" t="s">
        <v>2092</v>
      </c>
      <c r="U674" s="5" t="s">
        <v>2097</v>
      </c>
      <c r="V674" s="5">
        <v>4.2</v>
      </c>
      <c r="W674" s="5" t="str">
        <f>T674&amp;"_"&amp;U674</f>
        <v>West_External</v>
      </c>
      <c r="X674" s="5">
        <f>(D674 - E674)*24</f>
        <v>2.0000000000582077</v>
      </c>
      <c r="Y674" s="5">
        <f>IF(D674&lt;=E674, 1, 0)</f>
        <v>0</v>
      </c>
    </row>
    <row r="675" spans="1:25" x14ac:dyDescent="0.35">
      <c r="A675" s="5" t="s">
        <v>688</v>
      </c>
      <c r="B675" s="5">
        <f t="shared" si="50"/>
        <v>1</v>
      </c>
      <c r="C675" s="3">
        <v>45320.041666666664</v>
      </c>
      <c r="D675" s="5" t="s">
        <v>1700</v>
      </c>
      <c r="E675" s="5" t="s">
        <v>1698</v>
      </c>
      <c r="F675" t="s">
        <v>1688</v>
      </c>
      <c r="G675" s="5">
        <f t="shared" si="51"/>
        <v>12</v>
      </c>
      <c r="H675" s="5" t="str">
        <f t="shared" si="52"/>
        <v>Winter</v>
      </c>
      <c r="I675" s="5" t="s">
        <v>2028</v>
      </c>
      <c r="J675" s="5">
        <v>359</v>
      </c>
      <c r="K675" s="5">
        <v>1585</v>
      </c>
      <c r="L675" s="5">
        <f t="shared" si="53"/>
        <v>0.36792014856081706</v>
      </c>
      <c r="M675" s="5">
        <f t="shared" si="54"/>
        <v>1138</v>
      </c>
      <c r="N675" s="5">
        <v>447</v>
      </c>
      <c r="O675" s="5">
        <v>29</v>
      </c>
      <c r="P675" s="5" t="str">
        <f>IF(O675&lt;=0, "Invalid - ≤ 0", IF(O675&gt;50, "Invalid - &gt;50", "W Pass"))</f>
        <v>W Pass</v>
      </c>
      <c r="Q675" s="5" t="s">
        <v>2033</v>
      </c>
      <c r="R675" s="5" t="s">
        <v>2039</v>
      </c>
      <c r="S675" s="5" t="s">
        <v>2086</v>
      </c>
      <c r="T675" s="5" t="s">
        <v>2094</v>
      </c>
      <c r="U675" s="5" t="s">
        <v>2096</v>
      </c>
      <c r="V675" s="5">
        <v>4</v>
      </c>
      <c r="W675" s="5" t="str">
        <f>T675&amp;"_"&amp;U675</f>
        <v>Central_Internal</v>
      </c>
      <c r="X675" s="5">
        <f>(D675 - E675)*24</f>
        <v>1.9999999998835847</v>
      </c>
      <c r="Y675" s="5">
        <f>IF(D675&lt;=E675, 1, 0)</f>
        <v>0</v>
      </c>
    </row>
    <row r="676" spans="1:25" x14ac:dyDescent="0.35">
      <c r="A676" s="5" t="s">
        <v>689</v>
      </c>
      <c r="B676" s="5">
        <f t="shared" si="50"/>
        <v>1</v>
      </c>
      <c r="C676" s="3">
        <v>45320.083333333336</v>
      </c>
      <c r="D676" s="5" t="s">
        <v>1701</v>
      </c>
      <c r="E676" s="5" t="s">
        <v>1699</v>
      </c>
      <c r="F676" t="s">
        <v>1689</v>
      </c>
      <c r="G676" s="5">
        <f t="shared" si="51"/>
        <v>12</v>
      </c>
      <c r="H676" s="5" t="str">
        <f t="shared" si="52"/>
        <v>Winter</v>
      </c>
      <c r="I676" s="5" t="s">
        <v>2031</v>
      </c>
      <c r="J676" s="5">
        <v>302</v>
      </c>
      <c r="K676" s="5">
        <v>4508</v>
      </c>
      <c r="L676" s="5">
        <f t="shared" si="53"/>
        <v>1.2439293598233996</v>
      </c>
      <c r="M676" s="5">
        <f t="shared" si="54"/>
        <v>4293</v>
      </c>
      <c r="N676" s="5">
        <v>215</v>
      </c>
      <c r="O676" s="5">
        <v>8</v>
      </c>
      <c r="P676" s="5" t="str">
        <f>IF(O676&lt;=0, "Invalid - ≤ 0", IF(O676&gt;50, "Invalid - &gt;50", "W Pass"))</f>
        <v>W Pass</v>
      </c>
      <c r="Q676" s="5" t="s">
        <v>2035</v>
      </c>
      <c r="R676" s="5" t="s">
        <v>2038</v>
      </c>
      <c r="S676" s="5" t="s">
        <v>2050</v>
      </c>
      <c r="T676" s="5" t="s">
        <v>2095</v>
      </c>
      <c r="U676" s="5" t="s">
        <v>2097</v>
      </c>
      <c r="V676" s="5">
        <v>0</v>
      </c>
      <c r="W676" s="5" t="str">
        <f>T676&amp;"_"&amp;U676</f>
        <v>North_External</v>
      </c>
      <c r="X676" s="5">
        <f>(D676 - E676)*24</f>
        <v>2.0000000000582077</v>
      </c>
      <c r="Y676" s="5">
        <f>IF(D676&lt;=E676, 1, 0)</f>
        <v>0</v>
      </c>
    </row>
    <row r="677" spans="1:25" x14ac:dyDescent="0.35">
      <c r="A677" s="5" t="s">
        <v>690</v>
      </c>
      <c r="B677" s="5">
        <f t="shared" si="50"/>
        <v>1</v>
      </c>
      <c r="C677" s="3">
        <v>45320.125</v>
      </c>
      <c r="D677" s="5" t="s">
        <v>1702</v>
      </c>
      <c r="E677" s="5" t="s">
        <v>1700</v>
      </c>
      <c r="F677" t="s">
        <v>1690</v>
      </c>
      <c r="G677" s="5">
        <f t="shared" si="51"/>
        <v>12</v>
      </c>
      <c r="H677" s="5" t="str">
        <f t="shared" si="52"/>
        <v>Winter</v>
      </c>
      <c r="I677" s="5" t="s">
        <v>2031</v>
      </c>
      <c r="J677" s="5">
        <v>375</v>
      </c>
      <c r="K677" s="5">
        <v>2562</v>
      </c>
      <c r="L677" s="5">
        <f t="shared" si="53"/>
        <v>0.56933333333333336</v>
      </c>
      <c r="M677" s="5">
        <f t="shared" si="54"/>
        <v>1877</v>
      </c>
      <c r="N677" s="5">
        <v>685</v>
      </c>
      <c r="O677" s="5">
        <v>10</v>
      </c>
      <c r="P677" s="5" t="str">
        <f>IF(O677&lt;=0, "Invalid - ≤ 0", IF(O677&gt;50, "Invalid - &gt;50", "W Pass"))</f>
        <v>W Pass</v>
      </c>
      <c r="Q677" s="5" t="s">
        <v>2035</v>
      </c>
      <c r="R677" s="5" t="s">
        <v>2038</v>
      </c>
      <c r="S677" s="5" t="s">
        <v>2065</v>
      </c>
      <c r="T677" s="5" t="s">
        <v>2093</v>
      </c>
      <c r="U677" s="5" t="s">
        <v>2096</v>
      </c>
      <c r="V677" s="5">
        <v>4</v>
      </c>
      <c r="W677" s="5" t="str">
        <f>T677&amp;"_"&amp;U677</f>
        <v>East_Internal</v>
      </c>
      <c r="X677" s="5">
        <f>(D677 - E677)*24</f>
        <v>2.0000000000582077</v>
      </c>
      <c r="Y677" s="5">
        <f>IF(D677&lt;=E677, 1, 0)</f>
        <v>0</v>
      </c>
    </row>
    <row r="678" spans="1:25" x14ac:dyDescent="0.35">
      <c r="A678" s="5" t="s">
        <v>691</v>
      </c>
      <c r="B678" s="5">
        <f t="shared" si="50"/>
        <v>1</v>
      </c>
      <c r="C678" s="3">
        <v>45320.166666666664</v>
      </c>
      <c r="D678" s="5" t="s">
        <v>1703</v>
      </c>
      <c r="E678" s="5" t="s">
        <v>1701</v>
      </c>
      <c r="F678" t="s">
        <v>1691</v>
      </c>
      <c r="G678" s="5">
        <f t="shared" si="51"/>
        <v>12</v>
      </c>
      <c r="H678" s="5" t="str">
        <f t="shared" si="52"/>
        <v>Winter</v>
      </c>
      <c r="I678" s="5" t="s">
        <v>2031</v>
      </c>
      <c r="J678" s="5">
        <v>490</v>
      </c>
      <c r="K678" s="5">
        <v>4355</v>
      </c>
      <c r="L678" s="5">
        <f t="shared" si="53"/>
        <v>0.74064625850340138</v>
      </c>
      <c r="M678" s="5">
        <f t="shared" si="54"/>
        <v>3873</v>
      </c>
      <c r="N678" s="5">
        <v>482</v>
      </c>
      <c r="O678" s="5">
        <v>2</v>
      </c>
      <c r="P678" s="5" t="str">
        <f>IF(O678&lt;=0, "Invalid - ≤ 0", IF(O678&gt;50, "Invalid - &gt;50", "W Pass"))</f>
        <v>W Pass</v>
      </c>
      <c r="Q678" s="5" t="s">
        <v>2034</v>
      </c>
      <c r="R678" s="5" t="s">
        <v>2040</v>
      </c>
      <c r="S678" s="5" t="s">
        <v>2062</v>
      </c>
      <c r="T678" s="5" t="s">
        <v>2093</v>
      </c>
      <c r="U678" s="5" t="s">
        <v>2096</v>
      </c>
      <c r="V678" s="5">
        <v>0</v>
      </c>
      <c r="W678" s="5" t="str">
        <f>T678&amp;"_"&amp;U678</f>
        <v>East_Internal</v>
      </c>
      <c r="X678" s="5">
        <f>(D678 - E678)*24</f>
        <v>1.9999999998835847</v>
      </c>
      <c r="Y678" s="5">
        <f>IF(D678&lt;=E678, 1, 0)</f>
        <v>0</v>
      </c>
    </row>
    <row r="679" spans="1:25" x14ac:dyDescent="0.35">
      <c r="A679" s="5" t="s">
        <v>692</v>
      </c>
      <c r="B679" s="5">
        <f t="shared" si="50"/>
        <v>1</v>
      </c>
      <c r="C679" s="3">
        <v>45320.208333333336</v>
      </c>
      <c r="D679" s="5" t="s">
        <v>1704</v>
      </c>
      <c r="E679" s="5" t="s">
        <v>1702</v>
      </c>
      <c r="F679" t="s">
        <v>1692</v>
      </c>
      <c r="G679" s="5">
        <f t="shared" si="51"/>
        <v>12</v>
      </c>
      <c r="H679" s="5" t="str">
        <f t="shared" si="52"/>
        <v>Winter</v>
      </c>
      <c r="I679" s="5" t="s">
        <v>2030</v>
      </c>
      <c r="J679" s="5">
        <v>934</v>
      </c>
      <c r="K679" s="5">
        <v>1072</v>
      </c>
      <c r="L679" s="5">
        <f t="shared" si="53"/>
        <v>9.5645967166309784E-2</v>
      </c>
      <c r="M679" s="5">
        <f t="shared" si="54"/>
        <v>791</v>
      </c>
      <c r="N679" s="5">
        <v>281</v>
      </c>
      <c r="O679" s="5">
        <v>3</v>
      </c>
      <c r="P679" s="5" t="str">
        <f>IF(O679&lt;=0, "Invalid - ≤ 0", IF(O679&gt;50, "Invalid - &gt;50", "W Pass"))</f>
        <v>W Pass</v>
      </c>
      <c r="Q679" s="5" t="s">
        <v>2036</v>
      </c>
      <c r="R679" s="5" t="s">
        <v>2038</v>
      </c>
      <c r="S679" s="5" t="s">
        <v>2048</v>
      </c>
      <c r="T679" s="5" t="s">
        <v>2093</v>
      </c>
      <c r="U679" s="5" t="s">
        <v>2097</v>
      </c>
      <c r="V679" s="5">
        <v>4.5</v>
      </c>
      <c r="W679" s="5" t="str">
        <f>T679&amp;"_"&amp;U679</f>
        <v>East_External</v>
      </c>
      <c r="X679" s="5">
        <f>(D679 - E679)*24</f>
        <v>2.0000000000582077</v>
      </c>
      <c r="Y679" s="5">
        <f>IF(D679&lt;=E679, 1, 0)</f>
        <v>0</v>
      </c>
    </row>
    <row r="680" spans="1:25" x14ac:dyDescent="0.35">
      <c r="A680" s="5" t="s">
        <v>693</v>
      </c>
      <c r="B680" s="5">
        <f t="shared" si="50"/>
        <v>1</v>
      </c>
      <c r="C680" s="3">
        <v>45320.25</v>
      </c>
      <c r="D680" s="5" t="s">
        <v>1705</v>
      </c>
      <c r="E680" s="5" t="s">
        <v>1703</v>
      </c>
      <c r="F680" t="s">
        <v>1693</v>
      </c>
      <c r="G680" s="5">
        <f t="shared" si="51"/>
        <v>12</v>
      </c>
      <c r="H680" s="5" t="str">
        <f t="shared" si="52"/>
        <v>Winter</v>
      </c>
      <c r="I680" s="5" t="s">
        <v>2030</v>
      </c>
      <c r="J680" s="5">
        <v>402</v>
      </c>
      <c r="K680" s="5">
        <v>849</v>
      </c>
      <c r="L680" s="5">
        <f t="shared" si="53"/>
        <v>0.17599502487562188</v>
      </c>
      <c r="M680" s="5">
        <f t="shared" si="54"/>
        <v>175</v>
      </c>
      <c r="N680" s="5">
        <v>674</v>
      </c>
      <c r="O680" s="5">
        <v>20</v>
      </c>
      <c r="P680" s="5" t="str">
        <f>IF(O680&lt;=0, "Invalid - ≤ 0", IF(O680&gt;50, "Invalid - &gt;50", "W Pass"))</f>
        <v>W Pass</v>
      </c>
      <c r="Q680" s="5" t="s">
        <v>2035</v>
      </c>
      <c r="R680" s="5" t="s">
        <v>2039</v>
      </c>
      <c r="S680" s="5" t="s">
        <v>2077</v>
      </c>
      <c r="T680" s="5" t="s">
        <v>2093</v>
      </c>
      <c r="U680" s="5" t="s">
        <v>2097</v>
      </c>
      <c r="V680" s="5">
        <v>0</v>
      </c>
      <c r="W680" s="5" t="str">
        <f>T680&amp;"_"&amp;U680</f>
        <v>East_External</v>
      </c>
      <c r="X680" s="5">
        <f>(D680 - E680)*24</f>
        <v>2.0000000000582077</v>
      </c>
      <c r="Y680" s="5">
        <f>IF(D680&lt;=E680, 1, 0)</f>
        <v>0</v>
      </c>
    </row>
    <row r="681" spans="1:25" x14ac:dyDescent="0.35">
      <c r="A681" s="5" t="s">
        <v>694</v>
      </c>
      <c r="B681" s="5">
        <f t="shared" si="50"/>
        <v>1</v>
      </c>
      <c r="C681" s="3">
        <v>45320.291666666664</v>
      </c>
      <c r="D681" s="5" t="s">
        <v>1706</v>
      </c>
      <c r="E681" s="5" t="s">
        <v>1704</v>
      </c>
      <c r="F681" t="s">
        <v>1694</v>
      </c>
      <c r="G681" s="5">
        <f t="shared" si="51"/>
        <v>12</v>
      </c>
      <c r="H681" s="5" t="str">
        <f t="shared" si="52"/>
        <v>Winter</v>
      </c>
      <c r="I681" s="5" t="s">
        <v>2032</v>
      </c>
      <c r="J681" s="5">
        <v>247</v>
      </c>
      <c r="K681" s="5">
        <v>4933</v>
      </c>
      <c r="L681" s="5">
        <f t="shared" si="53"/>
        <v>1.6643049932523617</v>
      </c>
      <c r="M681" s="5">
        <f t="shared" si="54"/>
        <v>4479</v>
      </c>
      <c r="N681" s="5">
        <v>454</v>
      </c>
      <c r="O681" s="5">
        <v>7</v>
      </c>
      <c r="P681" s="5" t="str">
        <f>IF(O681&lt;=0, "Invalid - ≤ 0", IF(O681&gt;50, "Invalid - &gt;50", "W Pass"))</f>
        <v>W Pass</v>
      </c>
      <c r="Q681" s="5" t="s">
        <v>2035</v>
      </c>
      <c r="R681" s="5" t="s">
        <v>2039</v>
      </c>
      <c r="S681" s="5" t="s">
        <v>2068</v>
      </c>
      <c r="T681" s="5" t="s">
        <v>2091</v>
      </c>
      <c r="U681" s="5" t="s">
        <v>2097</v>
      </c>
      <c r="V681" s="5">
        <v>4</v>
      </c>
      <c r="W681" s="5" t="str">
        <f>T681&amp;"_"&amp;U681</f>
        <v>South_External</v>
      </c>
      <c r="X681" s="5">
        <f>(D681 - E681)*24</f>
        <v>1.9999999998835847</v>
      </c>
      <c r="Y681" s="5">
        <f>IF(D681&lt;=E681, 1, 0)</f>
        <v>0</v>
      </c>
    </row>
    <row r="682" spans="1:25" x14ac:dyDescent="0.35">
      <c r="A682" s="5" t="s">
        <v>695</v>
      </c>
      <c r="B682" s="5">
        <f t="shared" si="50"/>
        <v>1</v>
      </c>
      <c r="C682" s="3">
        <v>45320.333333333336</v>
      </c>
      <c r="D682" s="5" t="s">
        <v>1707</v>
      </c>
      <c r="E682" s="5" t="s">
        <v>1705</v>
      </c>
      <c r="F682" t="s">
        <v>1695</v>
      </c>
      <c r="G682" s="5">
        <f t="shared" si="51"/>
        <v>12</v>
      </c>
      <c r="H682" s="5" t="str">
        <f t="shared" si="52"/>
        <v>Winter</v>
      </c>
      <c r="I682" s="5" t="s">
        <v>2030</v>
      </c>
      <c r="J682" s="5">
        <v>441</v>
      </c>
      <c r="K682" s="5">
        <v>2805</v>
      </c>
      <c r="L682" s="5">
        <f t="shared" si="53"/>
        <v>0.53004535147392295</v>
      </c>
      <c r="M682" s="5">
        <f t="shared" si="54"/>
        <v>2507</v>
      </c>
      <c r="N682" s="5">
        <v>298</v>
      </c>
      <c r="O682" s="5">
        <v>9</v>
      </c>
      <c r="P682" s="5" t="str">
        <f>IF(O682&lt;=0, "Invalid - ≤ 0", IF(O682&gt;50, "Invalid - &gt;50", "W Pass"))</f>
        <v>W Pass</v>
      </c>
      <c r="Q682" s="5" t="s">
        <v>2036</v>
      </c>
      <c r="R682" s="5" t="s">
        <v>2039</v>
      </c>
      <c r="S682" s="5" t="s">
        <v>2068</v>
      </c>
      <c r="T682" s="5" t="s">
        <v>2095</v>
      </c>
      <c r="U682" s="5" t="s">
        <v>2096</v>
      </c>
      <c r="V682" s="5">
        <v>4.5</v>
      </c>
      <c r="W682" s="5" t="str">
        <f>T682&amp;"_"&amp;U682</f>
        <v>North_Internal</v>
      </c>
      <c r="X682" s="5">
        <f>(D682 - E682)*24</f>
        <v>2.0000000000582077</v>
      </c>
      <c r="Y682" s="5">
        <f>IF(D682&lt;=E682, 1, 0)</f>
        <v>0</v>
      </c>
    </row>
    <row r="683" spans="1:25" x14ac:dyDescent="0.35">
      <c r="A683" s="5" t="s">
        <v>696</v>
      </c>
      <c r="B683" s="5">
        <f t="shared" si="50"/>
        <v>1</v>
      </c>
      <c r="C683" s="3">
        <v>45320.375</v>
      </c>
      <c r="D683" s="5" t="s">
        <v>1708</v>
      </c>
      <c r="E683" s="5" t="s">
        <v>1706</v>
      </c>
      <c r="F683" t="s">
        <v>1696</v>
      </c>
      <c r="G683" s="5">
        <f t="shared" si="51"/>
        <v>12</v>
      </c>
      <c r="H683" s="5" t="str">
        <f t="shared" si="52"/>
        <v>Winter</v>
      </c>
      <c r="I683" s="5" t="s">
        <v>2027</v>
      </c>
      <c r="J683" s="5">
        <v>835</v>
      </c>
      <c r="K683" s="5">
        <v>3000</v>
      </c>
      <c r="L683" s="5">
        <f t="shared" si="53"/>
        <v>0.29940119760479039</v>
      </c>
      <c r="M683" s="5">
        <f t="shared" si="54"/>
        <v>2451</v>
      </c>
      <c r="N683" s="5">
        <v>549</v>
      </c>
      <c r="O683" s="5">
        <v>5</v>
      </c>
      <c r="P683" s="5" t="str">
        <f>IF(O683&lt;=0, "Invalid - ≤ 0", IF(O683&gt;50, "Invalid - &gt;50", "W Pass"))</f>
        <v>W Pass</v>
      </c>
      <c r="Q683" s="5" t="s">
        <v>2036</v>
      </c>
      <c r="R683" s="5" t="s">
        <v>2037</v>
      </c>
      <c r="S683" s="5" t="s">
        <v>2048</v>
      </c>
      <c r="T683" s="5" t="s">
        <v>2095</v>
      </c>
      <c r="U683" s="5" t="s">
        <v>2097</v>
      </c>
      <c r="V683" s="5">
        <v>4</v>
      </c>
      <c r="W683" s="5" t="str">
        <f>T683&amp;"_"&amp;U683</f>
        <v>North_External</v>
      </c>
      <c r="X683" s="5">
        <f>(D683 - E683)*24</f>
        <v>2.0000000000582077</v>
      </c>
      <c r="Y683" s="5">
        <f>IF(D683&lt;=E683, 1, 0)</f>
        <v>0</v>
      </c>
    </row>
    <row r="684" spans="1:25" x14ac:dyDescent="0.35">
      <c r="A684" s="5" t="s">
        <v>697</v>
      </c>
      <c r="B684" s="5">
        <f t="shared" si="50"/>
        <v>1</v>
      </c>
      <c r="C684" s="3">
        <v>45320.416666666664</v>
      </c>
      <c r="D684" s="5" t="s">
        <v>1709</v>
      </c>
      <c r="E684" s="5" t="s">
        <v>1707</v>
      </c>
      <c r="F684" t="s">
        <v>1697</v>
      </c>
      <c r="G684" s="5">
        <f t="shared" si="51"/>
        <v>12</v>
      </c>
      <c r="H684" s="5" t="str">
        <f t="shared" si="52"/>
        <v>Winter</v>
      </c>
      <c r="I684" s="5" t="s">
        <v>2029</v>
      </c>
      <c r="J684" s="5">
        <v>394</v>
      </c>
      <c r="K684" s="5">
        <v>1785</v>
      </c>
      <c r="L684" s="5">
        <f t="shared" si="53"/>
        <v>0.37753807106598986</v>
      </c>
      <c r="M684" s="5">
        <f t="shared" si="54"/>
        <v>1339</v>
      </c>
      <c r="N684" s="5">
        <v>446</v>
      </c>
      <c r="O684" s="5">
        <v>15</v>
      </c>
      <c r="P684" s="5" t="str">
        <f>IF(O684&lt;=0, "Invalid - ≤ 0", IF(O684&gt;50, "Invalid - &gt;50", "W Pass"))</f>
        <v>W Pass</v>
      </c>
      <c r="Q684" s="5" t="s">
        <v>2033</v>
      </c>
      <c r="R684" s="5" t="s">
        <v>2040</v>
      </c>
      <c r="S684" s="5" t="s">
        <v>2077</v>
      </c>
      <c r="T684" s="5" t="s">
        <v>2093</v>
      </c>
      <c r="U684" s="5" t="s">
        <v>2097</v>
      </c>
      <c r="V684" s="5">
        <v>4.2</v>
      </c>
      <c r="W684" s="5" t="str">
        <f>T684&amp;"_"&amp;U684</f>
        <v>East_External</v>
      </c>
      <c r="X684" s="5">
        <f>(D684 - E684)*24</f>
        <v>1.9999999998835847</v>
      </c>
      <c r="Y684" s="5">
        <f>IF(D684&lt;=E684, 1, 0)</f>
        <v>0</v>
      </c>
    </row>
    <row r="685" spans="1:25" x14ac:dyDescent="0.35">
      <c r="A685" s="5" t="s">
        <v>698</v>
      </c>
      <c r="B685" s="5">
        <f t="shared" si="50"/>
        <v>1</v>
      </c>
      <c r="C685" s="3">
        <v>45320.458333333336</v>
      </c>
      <c r="D685" s="5" t="s">
        <v>1710</v>
      </c>
      <c r="E685" s="5" t="s">
        <v>1708</v>
      </c>
      <c r="F685" t="s">
        <v>1698</v>
      </c>
      <c r="G685" s="5">
        <f t="shared" si="51"/>
        <v>12</v>
      </c>
      <c r="H685" s="5" t="str">
        <f t="shared" si="52"/>
        <v>Winter</v>
      </c>
      <c r="I685" s="5" t="s">
        <v>2032</v>
      </c>
      <c r="J685" s="5">
        <v>313</v>
      </c>
      <c r="K685" s="5">
        <v>2915</v>
      </c>
      <c r="L685" s="5">
        <f t="shared" si="53"/>
        <v>0.77609158679446222</v>
      </c>
      <c r="M685" s="5">
        <f t="shared" si="54"/>
        <v>2138</v>
      </c>
      <c r="N685" s="5">
        <v>777</v>
      </c>
      <c r="O685" s="5">
        <v>27</v>
      </c>
      <c r="P685" s="5" t="str">
        <f>IF(O685&lt;=0, "Invalid - ≤ 0", IF(O685&gt;50, "Invalid - &gt;50", "W Pass"))</f>
        <v>W Pass</v>
      </c>
      <c r="Q685" s="5" t="s">
        <v>2036</v>
      </c>
      <c r="R685" s="5" t="s">
        <v>2039</v>
      </c>
      <c r="S685" s="5" t="s">
        <v>2073</v>
      </c>
      <c r="T685" s="5" t="s">
        <v>2094</v>
      </c>
      <c r="U685" s="5" t="s">
        <v>2097</v>
      </c>
      <c r="V685" s="5">
        <v>4.5</v>
      </c>
      <c r="W685" s="5" t="str">
        <f>T685&amp;"_"&amp;U685</f>
        <v>Central_External</v>
      </c>
      <c r="X685" s="5">
        <f>(D685 - E685)*24</f>
        <v>2.0000000000582077</v>
      </c>
      <c r="Y685" s="5">
        <f>IF(D685&lt;=E685, 1, 0)</f>
        <v>0</v>
      </c>
    </row>
    <row r="686" spans="1:25" x14ac:dyDescent="0.35">
      <c r="A686" s="5" t="s">
        <v>699</v>
      </c>
      <c r="B686" s="5">
        <f t="shared" si="50"/>
        <v>1</v>
      </c>
      <c r="C686" s="3">
        <v>45320.5</v>
      </c>
      <c r="D686" s="5" t="s">
        <v>1711</v>
      </c>
      <c r="E686" s="5" t="s">
        <v>1709</v>
      </c>
      <c r="F686" t="s">
        <v>1699</v>
      </c>
      <c r="G686" s="5">
        <f t="shared" si="51"/>
        <v>12</v>
      </c>
      <c r="H686" s="5" t="str">
        <f t="shared" si="52"/>
        <v>Winter</v>
      </c>
      <c r="I686" s="5" t="s">
        <v>2031</v>
      </c>
      <c r="J686" s="5">
        <v>552</v>
      </c>
      <c r="K686" s="5">
        <v>2082</v>
      </c>
      <c r="L686" s="5">
        <f t="shared" si="53"/>
        <v>0.31431159420289856</v>
      </c>
      <c r="M686" s="5">
        <f t="shared" si="54"/>
        <v>1561</v>
      </c>
      <c r="N686" s="5">
        <v>521</v>
      </c>
      <c r="O686" s="5">
        <v>18</v>
      </c>
      <c r="P686" s="5" t="str">
        <f>IF(O686&lt;=0, "Invalid - ≤ 0", IF(O686&gt;50, "Invalid - &gt;50", "W Pass"))</f>
        <v>W Pass</v>
      </c>
      <c r="Q686" s="5" t="s">
        <v>2035</v>
      </c>
      <c r="R686" s="5" t="s">
        <v>2039</v>
      </c>
      <c r="S686" s="5" t="s">
        <v>2047</v>
      </c>
      <c r="T686" s="5" t="s">
        <v>2094</v>
      </c>
      <c r="U686" s="5" t="s">
        <v>2097</v>
      </c>
      <c r="V686" s="5">
        <v>3.8</v>
      </c>
      <c r="W686" s="5" t="str">
        <f>T686&amp;"_"&amp;U686</f>
        <v>Central_External</v>
      </c>
      <c r="X686" s="5">
        <f>(D686 - E686)*24</f>
        <v>2.0000000000582077</v>
      </c>
      <c r="Y686" s="5">
        <f>IF(D686&lt;=E686, 1, 0)</f>
        <v>0</v>
      </c>
    </row>
    <row r="687" spans="1:25" x14ac:dyDescent="0.35">
      <c r="A687" s="5" t="s">
        <v>700</v>
      </c>
      <c r="B687" s="5">
        <f t="shared" si="50"/>
        <v>1</v>
      </c>
      <c r="C687" s="3">
        <v>45320.541666666664</v>
      </c>
      <c r="D687" s="5" t="s">
        <v>1712</v>
      </c>
      <c r="E687" s="5" t="s">
        <v>1710</v>
      </c>
      <c r="F687" t="s">
        <v>1700</v>
      </c>
      <c r="G687" s="5">
        <f t="shared" si="51"/>
        <v>12</v>
      </c>
      <c r="H687" s="5" t="str">
        <f t="shared" si="52"/>
        <v>Winter</v>
      </c>
      <c r="I687" s="5" t="s">
        <v>2030</v>
      </c>
      <c r="J687" s="5">
        <v>138</v>
      </c>
      <c r="K687" s="5">
        <v>4285</v>
      </c>
      <c r="L687" s="5">
        <f t="shared" si="53"/>
        <v>2.58756038647343</v>
      </c>
      <c r="M687" s="5">
        <f t="shared" si="54"/>
        <v>4165</v>
      </c>
      <c r="N687" s="5">
        <v>120</v>
      </c>
      <c r="O687" s="5">
        <v>18</v>
      </c>
      <c r="P687" s="5" t="str">
        <f>IF(O687&lt;=0, "Invalid - ≤ 0", IF(O687&gt;50, "Invalid - &gt;50", "W Pass"))</f>
        <v>W Pass</v>
      </c>
      <c r="Q687" s="5" t="s">
        <v>2035</v>
      </c>
      <c r="R687" s="5" t="s">
        <v>2037</v>
      </c>
      <c r="S687" s="5" t="s">
        <v>2087</v>
      </c>
      <c r="T687" s="5" t="s">
        <v>2093</v>
      </c>
      <c r="U687" s="5" t="s">
        <v>2097</v>
      </c>
      <c r="V687" s="5">
        <v>3.8</v>
      </c>
      <c r="W687" s="5" t="str">
        <f>T687&amp;"_"&amp;U687</f>
        <v>East_External</v>
      </c>
      <c r="X687" s="5">
        <f>(D687 - E687)*24</f>
        <v>1.9999999998835847</v>
      </c>
      <c r="Y687" s="5">
        <f>IF(D687&lt;=E687, 1, 0)</f>
        <v>0</v>
      </c>
    </row>
    <row r="688" spans="1:25" x14ac:dyDescent="0.35">
      <c r="A688" s="5" t="s">
        <v>701</v>
      </c>
      <c r="B688" s="5">
        <f t="shared" si="50"/>
        <v>1</v>
      </c>
      <c r="C688" s="3">
        <v>45320.583333333336</v>
      </c>
      <c r="D688" s="5" t="s">
        <v>1713</v>
      </c>
      <c r="E688" s="5" t="s">
        <v>1711</v>
      </c>
      <c r="F688" t="s">
        <v>1701</v>
      </c>
      <c r="G688" s="5">
        <f t="shared" si="51"/>
        <v>12</v>
      </c>
      <c r="H688" s="5" t="str">
        <f t="shared" si="52"/>
        <v>Winter</v>
      </c>
      <c r="I688" s="5" t="s">
        <v>2030</v>
      </c>
      <c r="J688" s="5">
        <v>372</v>
      </c>
      <c r="K688" s="5">
        <v>4694</v>
      </c>
      <c r="L688" s="5">
        <f t="shared" si="53"/>
        <v>1.0515232974910393</v>
      </c>
      <c r="M688" s="5">
        <f t="shared" si="54"/>
        <v>4211</v>
      </c>
      <c r="N688" s="5">
        <v>483</v>
      </c>
      <c r="O688" s="5">
        <v>27</v>
      </c>
      <c r="P688" s="5" t="str">
        <f>IF(O688&lt;=0, "Invalid - ≤ 0", IF(O688&gt;50, "Invalid - &gt;50", "W Pass"))</f>
        <v>W Pass</v>
      </c>
      <c r="Q688" s="5" t="s">
        <v>2036</v>
      </c>
      <c r="R688" s="5" t="s">
        <v>2040</v>
      </c>
      <c r="S688" s="5" t="s">
        <v>2077</v>
      </c>
      <c r="T688" s="5" t="s">
        <v>2095</v>
      </c>
      <c r="U688" s="5" t="s">
        <v>2096</v>
      </c>
      <c r="V688" s="5">
        <v>0</v>
      </c>
      <c r="W688" s="5" t="str">
        <f>T688&amp;"_"&amp;U688</f>
        <v>North_Internal</v>
      </c>
      <c r="X688" s="5">
        <f>(D688 - E688)*24</f>
        <v>2.0000000000582077</v>
      </c>
      <c r="Y688" s="5">
        <f>IF(D688&lt;=E688, 1, 0)</f>
        <v>0</v>
      </c>
    </row>
    <row r="689" spans="1:25" x14ac:dyDescent="0.35">
      <c r="A689" s="5" t="s">
        <v>702</v>
      </c>
      <c r="B689" s="5">
        <f t="shared" si="50"/>
        <v>1</v>
      </c>
      <c r="C689" s="3">
        <v>45320.625</v>
      </c>
      <c r="D689" s="5" t="s">
        <v>1714</v>
      </c>
      <c r="E689" s="5" t="s">
        <v>1712</v>
      </c>
      <c r="F689" t="s">
        <v>1702</v>
      </c>
      <c r="G689" s="5">
        <f t="shared" si="51"/>
        <v>12</v>
      </c>
      <c r="H689" s="5" t="str">
        <f t="shared" si="52"/>
        <v>Winter</v>
      </c>
      <c r="I689" s="5" t="s">
        <v>2030</v>
      </c>
      <c r="J689" s="5">
        <v>180</v>
      </c>
      <c r="K689" s="5">
        <v>2990</v>
      </c>
      <c r="L689" s="5">
        <f t="shared" si="53"/>
        <v>1.3842592592592593</v>
      </c>
      <c r="M689" s="5">
        <f t="shared" si="54"/>
        <v>2382</v>
      </c>
      <c r="N689" s="5">
        <v>608</v>
      </c>
      <c r="O689" s="5">
        <v>13</v>
      </c>
      <c r="P689" s="5" t="str">
        <f>IF(O689&lt;=0, "Invalid - ≤ 0", IF(O689&gt;50, "Invalid - &gt;50", "W Pass"))</f>
        <v>W Pass</v>
      </c>
      <c r="Q689" s="5" t="s">
        <v>2036</v>
      </c>
      <c r="R689" s="5" t="s">
        <v>2040</v>
      </c>
      <c r="S689" s="5" t="s">
        <v>2066</v>
      </c>
      <c r="T689" s="5" t="s">
        <v>2092</v>
      </c>
      <c r="U689" s="5" t="s">
        <v>2097</v>
      </c>
      <c r="V689" s="5">
        <v>4.2</v>
      </c>
      <c r="W689" s="5" t="str">
        <f>T689&amp;"_"&amp;U689</f>
        <v>West_External</v>
      </c>
      <c r="X689" s="5">
        <f>(D689 - E689)*24</f>
        <v>2.0000000000582077</v>
      </c>
      <c r="Y689" s="5">
        <f>IF(D689&lt;=E689, 1, 0)</f>
        <v>0</v>
      </c>
    </row>
    <row r="690" spans="1:25" x14ac:dyDescent="0.35">
      <c r="A690" s="5" t="s">
        <v>703</v>
      </c>
      <c r="B690" s="5">
        <f t="shared" si="50"/>
        <v>1</v>
      </c>
      <c r="C690" s="3">
        <v>45320.666666666664</v>
      </c>
      <c r="D690" s="5" t="s">
        <v>1715</v>
      </c>
      <c r="E690" s="5" t="s">
        <v>1713</v>
      </c>
      <c r="F690" t="s">
        <v>1703</v>
      </c>
      <c r="G690" s="5">
        <f t="shared" si="51"/>
        <v>12</v>
      </c>
      <c r="H690" s="5" t="str">
        <f t="shared" si="52"/>
        <v>Winter</v>
      </c>
      <c r="I690" s="5" t="s">
        <v>2030</v>
      </c>
      <c r="J690" s="5">
        <v>650</v>
      </c>
      <c r="K690" s="5">
        <v>3708</v>
      </c>
      <c r="L690" s="5">
        <f t="shared" si="53"/>
        <v>0.47538461538461541</v>
      </c>
      <c r="M690" s="5">
        <f t="shared" si="54"/>
        <v>3271</v>
      </c>
      <c r="N690" s="5">
        <v>437</v>
      </c>
      <c r="O690" s="5">
        <v>9</v>
      </c>
      <c r="P690" s="5" t="str">
        <f>IF(O690&lt;=0, "Invalid - ≤ 0", IF(O690&gt;50, "Invalid - &gt;50", "W Pass"))</f>
        <v>W Pass</v>
      </c>
      <c r="Q690" s="5" t="s">
        <v>2034</v>
      </c>
      <c r="R690" s="5" t="s">
        <v>2038</v>
      </c>
      <c r="S690" s="5" t="s">
        <v>2051</v>
      </c>
      <c r="T690" s="5" t="s">
        <v>2093</v>
      </c>
      <c r="U690" s="5" t="s">
        <v>2096</v>
      </c>
      <c r="V690" s="5">
        <v>4</v>
      </c>
      <c r="W690" s="5" t="str">
        <f>T690&amp;"_"&amp;U690</f>
        <v>East_Internal</v>
      </c>
      <c r="X690" s="5">
        <f>(D690 - E690)*24</f>
        <v>1.9999999998835847</v>
      </c>
      <c r="Y690" s="5">
        <f>IF(D690&lt;=E690, 1, 0)</f>
        <v>0</v>
      </c>
    </row>
    <row r="691" spans="1:25" x14ac:dyDescent="0.35">
      <c r="A691" s="5" t="s">
        <v>704</v>
      </c>
      <c r="B691" s="5">
        <f t="shared" si="50"/>
        <v>1</v>
      </c>
      <c r="C691" s="3">
        <v>45320.708333333336</v>
      </c>
      <c r="D691" s="5" t="s">
        <v>1716</v>
      </c>
      <c r="E691" s="5" t="s">
        <v>1714</v>
      </c>
      <c r="F691" t="s">
        <v>1704</v>
      </c>
      <c r="G691" s="5">
        <f t="shared" si="51"/>
        <v>12</v>
      </c>
      <c r="H691" s="5" t="str">
        <f t="shared" si="52"/>
        <v>Winter</v>
      </c>
      <c r="I691" s="5" t="s">
        <v>2031</v>
      </c>
      <c r="J691" s="5">
        <v>317</v>
      </c>
      <c r="K691" s="5">
        <v>4688</v>
      </c>
      <c r="L691" s="5">
        <f t="shared" si="53"/>
        <v>1.2323869610935858</v>
      </c>
      <c r="M691" s="5">
        <f t="shared" si="54"/>
        <v>4159</v>
      </c>
      <c r="N691" s="5">
        <v>529</v>
      </c>
      <c r="O691" s="5">
        <v>28</v>
      </c>
      <c r="P691" s="5" t="str">
        <f>IF(O691&lt;=0, "Invalid - ≤ 0", IF(O691&gt;50, "Invalid - &gt;50", "W Pass"))</f>
        <v>W Pass</v>
      </c>
      <c r="Q691" s="5" t="s">
        <v>2034</v>
      </c>
      <c r="R691" s="5" t="s">
        <v>2039</v>
      </c>
      <c r="S691" s="5" t="s">
        <v>2045</v>
      </c>
      <c r="T691" s="5" t="s">
        <v>2095</v>
      </c>
      <c r="U691" s="5" t="s">
        <v>2097</v>
      </c>
      <c r="V691" s="5">
        <v>4.7</v>
      </c>
      <c r="W691" s="5" t="str">
        <f>T691&amp;"_"&amp;U691</f>
        <v>North_External</v>
      </c>
      <c r="X691" s="5">
        <f>(D691 - E691)*24</f>
        <v>2.0000000000582077</v>
      </c>
      <c r="Y691" s="5">
        <f>IF(D691&lt;=E691, 1, 0)</f>
        <v>0</v>
      </c>
    </row>
    <row r="692" spans="1:25" x14ac:dyDescent="0.35">
      <c r="A692" s="5" t="s">
        <v>705</v>
      </c>
      <c r="B692" s="5">
        <f t="shared" si="50"/>
        <v>1</v>
      </c>
      <c r="C692" s="3">
        <v>45320.75</v>
      </c>
      <c r="D692" s="5" t="s">
        <v>1717</v>
      </c>
      <c r="E692" s="5" t="s">
        <v>1715</v>
      </c>
      <c r="F692" t="s">
        <v>1705</v>
      </c>
      <c r="G692" s="5">
        <f t="shared" si="51"/>
        <v>12</v>
      </c>
      <c r="H692" s="5" t="str">
        <f t="shared" si="52"/>
        <v>Winter</v>
      </c>
      <c r="I692" s="5" t="s">
        <v>2029</v>
      </c>
      <c r="J692" s="5">
        <v>183</v>
      </c>
      <c r="K692" s="5">
        <v>1026</v>
      </c>
      <c r="L692" s="5">
        <f t="shared" si="53"/>
        <v>0.46721311475409838</v>
      </c>
      <c r="M692" s="5">
        <f t="shared" si="54"/>
        <v>937</v>
      </c>
      <c r="N692" s="5">
        <v>89</v>
      </c>
      <c r="O692" s="5">
        <v>15</v>
      </c>
      <c r="P692" s="5" t="str">
        <f>IF(O692&lt;=0, "Invalid - ≤ 0", IF(O692&gt;50, "Invalid - &gt;50", "W Pass"))</f>
        <v>W Pass</v>
      </c>
      <c r="Q692" s="5" t="s">
        <v>2035</v>
      </c>
      <c r="R692" s="5" t="s">
        <v>2040</v>
      </c>
      <c r="S692" s="5" t="s">
        <v>2078</v>
      </c>
      <c r="T692" s="5" t="s">
        <v>2095</v>
      </c>
      <c r="U692" s="5" t="s">
        <v>2096</v>
      </c>
      <c r="V692" s="5">
        <v>4</v>
      </c>
      <c r="W692" s="5" t="str">
        <f>T692&amp;"_"&amp;U692</f>
        <v>North_Internal</v>
      </c>
      <c r="X692" s="5">
        <f>(D692 - E692)*24</f>
        <v>2.0000000000582077</v>
      </c>
      <c r="Y692" s="5">
        <f>IF(D692&lt;=E692, 1, 0)</f>
        <v>0</v>
      </c>
    </row>
    <row r="693" spans="1:25" x14ac:dyDescent="0.35">
      <c r="A693" s="5" t="s">
        <v>706</v>
      </c>
      <c r="B693" s="5">
        <f t="shared" si="50"/>
        <v>1</v>
      </c>
      <c r="C693" s="3">
        <v>45320.791666666664</v>
      </c>
      <c r="D693" s="5" t="s">
        <v>1718</v>
      </c>
      <c r="E693" s="5" t="s">
        <v>1716</v>
      </c>
      <c r="F693" t="s">
        <v>1706</v>
      </c>
      <c r="G693" s="5">
        <f t="shared" si="51"/>
        <v>12</v>
      </c>
      <c r="H693" s="5" t="str">
        <f t="shared" si="52"/>
        <v>Winter</v>
      </c>
      <c r="I693" s="5" t="s">
        <v>2030</v>
      </c>
      <c r="J693" s="5">
        <v>68</v>
      </c>
      <c r="K693" s="5">
        <v>4685</v>
      </c>
      <c r="L693" s="5">
        <f t="shared" si="53"/>
        <v>5.7414215686274508</v>
      </c>
      <c r="M693" s="5">
        <f t="shared" si="54"/>
        <v>4037</v>
      </c>
      <c r="N693" s="5">
        <v>648</v>
      </c>
      <c r="O693" s="5">
        <v>28</v>
      </c>
      <c r="P693" s="5" t="str">
        <f>IF(O693&lt;=0, "Invalid - ≤ 0", IF(O693&gt;50, "Invalid - &gt;50", "W Pass"))</f>
        <v>W Pass</v>
      </c>
      <c r="Q693" s="5" t="s">
        <v>2034</v>
      </c>
      <c r="R693" s="5" t="s">
        <v>2038</v>
      </c>
      <c r="S693" s="5" t="s">
        <v>2044</v>
      </c>
      <c r="T693" s="5" t="s">
        <v>2093</v>
      </c>
      <c r="U693" s="5" t="s">
        <v>2097</v>
      </c>
      <c r="V693" s="5">
        <v>0</v>
      </c>
      <c r="W693" s="5" t="str">
        <f>T693&amp;"_"&amp;U693</f>
        <v>East_External</v>
      </c>
      <c r="X693" s="5">
        <f>(D693 - E693)*24</f>
        <v>1.9999999998835847</v>
      </c>
      <c r="Y693" s="5">
        <f>IF(D693&lt;=E693, 1, 0)</f>
        <v>0</v>
      </c>
    </row>
    <row r="694" spans="1:25" x14ac:dyDescent="0.35">
      <c r="A694" s="5" t="s">
        <v>707</v>
      </c>
      <c r="B694" s="5">
        <f t="shared" si="50"/>
        <v>1</v>
      </c>
      <c r="C694" s="3">
        <v>45320.833333333336</v>
      </c>
      <c r="D694" s="5" t="s">
        <v>1719</v>
      </c>
      <c r="E694" s="5" t="s">
        <v>1717</v>
      </c>
      <c r="F694" t="s">
        <v>1707</v>
      </c>
      <c r="G694" s="5">
        <f t="shared" si="51"/>
        <v>12</v>
      </c>
      <c r="H694" s="5" t="str">
        <f t="shared" si="52"/>
        <v>Winter</v>
      </c>
      <c r="I694" s="5" t="s">
        <v>2028</v>
      </c>
      <c r="J694" s="5">
        <v>346</v>
      </c>
      <c r="K694" s="5">
        <v>4904</v>
      </c>
      <c r="L694" s="5">
        <f t="shared" si="53"/>
        <v>1.1811175337186899</v>
      </c>
      <c r="M694" s="5">
        <f t="shared" si="54"/>
        <v>4529</v>
      </c>
      <c r="N694" s="5">
        <v>375</v>
      </c>
      <c r="O694" s="5">
        <v>29</v>
      </c>
      <c r="P694" s="5" t="str">
        <f>IF(O694&lt;=0, "Invalid - ≤ 0", IF(O694&gt;50, "Invalid - &gt;50", "W Pass"))</f>
        <v>W Pass</v>
      </c>
      <c r="Q694" s="5" t="s">
        <v>2035</v>
      </c>
      <c r="R694" s="5" t="s">
        <v>2040</v>
      </c>
      <c r="S694" s="5" t="s">
        <v>2057</v>
      </c>
      <c r="T694" s="5" t="s">
        <v>2093</v>
      </c>
      <c r="U694" s="5" t="s">
        <v>2096</v>
      </c>
      <c r="V694" s="5">
        <v>0</v>
      </c>
      <c r="W694" s="5" t="str">
        <f>T694&amp;"_"&amp;U694</f>
        <v>East_Internal</v>
      </c>
      <c r="X694" s="5">
        <f>(D694 - E694)*24</f>
        <v>2.0000000000582077</v>
      </c>
      <c r="Y694" s="5">
        <f>IF(D694&lt;=E694, 1, 0)</f>
        <v>0</v>
      </c>
    </row>
    <row r="695" spans="1:25" x14ac:dyDescent="0.35">
      <c r="A695" s="5" t="s">
        <v>708</v>
      </c>
      <c r="B695" s="5">
        <f t="shared" si="50"/>
        <v>1</v>
      </c>
      <c r="C695" s="3">
        <v>45320.875</v>
      </c>
      <c r="D695" s="5" t="s">
        <v>1720</v>
      </c>
      <c r="E695" s="5" t="s">
        <v>1718</v>
      </c>
      <c r="F695" t="s">
        <v>1708</v>
      </c>
      <c r="G695" s="5">
        <f t="shared" si="51"/>
        <v>12</v>
      </c>
      <c r="H695" s="5" t="str">
        <f t="shared" si="52"/>
        <v>Winter</v>
      </c>
      <c r="I695" s="5" t="s">
        <v>2030</v>
      </c>
      <c r="J695" s="5">
        <v>510</v>
      </c>
      <c r="K695" s="5">
        <v>1671</v>
      </c>
      <c r="L695" s="5">
        <f t="shared" si="53"/>
        <v>0.27303921568627448</v>
      </c>
      <c r="M695" s="5">
        <f t="shared" si="54"/>
        <v>1285</v>
      </c>
      <c r="N695" s="5">
        <v>386</v>
      </c>
      <c r="O695" s="5">
        <v>28</v>
      </c>
      <c r="P695" s="5" t="str">
        <f>IF(O695&lt;=0, "Invalid - ≤ 0", IF(O695&gt;50, "Invalid - &gt;50", "W Pass"))</f>
        <v>W Pass</v>
      </c>
      <c r="Q695" s="5" t="s">
        <v>2033</v>
      </c>
      <c r="R695" s="5" t="s">
        <v>2038</v>
      </c>
      <c r="S695" s="5" t="s">
        <v>2057</v>
      </c>
      <c r="T695" s="5" t="s">
        <v>2091</v>
      </c>
      <c r="U695" s="5" t="s">
        <v>2096</v>
      </c>
      <c r="V695" s="5">
        <v>4.2</v>
      </c>
      <c r="W695" s="5" t="str">
        <f>T695&amp;"_"&amp;U695</f>
        <v>South_Internal</v>
      </c>
      <c r="X695" s="5">
        <f>(D695 - E695)*24</f>
        <v>2.0000000000582077</v>
      </c>
      <c r="Y695" s="5">
        <f>IF(D695&lt;=E695, 1, 0)</f>
        <v>0</v>
      </c>
    </row>
    <row r="696" spans="1:25" x14ac:dyDescent="0.35">
      <c r="A696" s="5" t="s">
        <v>709</v>
      </c>
      <c r="B696" s="5">
        <f t="shared" si="50"/>
        <v>1</v>
      </c>
      <c r="C696" s="3">
        <v>45320.916666666664</v>
      </c>
      <c r="D696" s="5" t="s">
        <v>1721</v>
      </c>
      <c r="E696" s="5" t="s">
        <v>1719</v>
      </c>
      <c r="F696" t="s">
        <v>1709</v>
      </c>
      <c r="G696" s="5">
        <f t="shared" si="51"/>
        <v>12</v>
      </c>
      <c r="H696" s="5" t="str">
        <f t="shared" si="52"/>
        <v>Winter</v>
      </c>
      <c r="I696" s="5" t="s">
        <v>2030</v>
      </c>
      <c r="J696" s="5">
        <v>907</v>
      </c>
      <c r="K696" s="5">
        <v>3035</v>
      </c>
      <c r="L696" s="5">
        <f t="shared" si="53"/>
        <v>0.27884968761484746</v>
      </c>
      <c r="M696" s="5">
        <f t="shared" si="54"/>
        <v>2874</v>
      </c>
      <c r="N696" s="5">
        <v>161</v>
      </c>
      <c r="O696" s="5">
        <v>27</v>
      </c>
      <c r="P696" s="5" t="str">
        <f>IF(O696&lt;=0, "Invalid - ≤ 0", IF(O696&gt;50, "Invalid - &gt;50", "W Pass"))</f>
        <v>W Pass</v>
      </c>
      <c r="Q696" s="5" t="s">
        <v>2034</v>
      </c>
      <c r="R696" s="5" t="s">
        <v>2037</v>
      </c>
      <c r="S696" s="5" t="s">
        <v>2042</v>
      </c>
      <c r="T696" s="5" t="s">
        <v>2091</v>
      </c>
      <c r="U696" s="5" t="s">
        <v>2097</v>
      </c>
      <c r="V696" s="5">
        <v>3.8</v>
      </c>
      <c r="W696" s="5" t="str">
        <f>T696&amp;"_"&amp;U696</f>
        <v>South_External</v>
      </c>
      <c r="X696" s="5">
        <f>(D696 - E696)*24</f>
        <v>1.9999999998835847</v>
      </c>
      <c r="Y696" s="5">
        <f>IF(D696&lt;=E696, 1, 0)</f>
        <v>0</v>
      </c>
    </row>
    <row r="697" spans="1:25" x14ac:dyDescent="0.35">
      <c r="A697" s="5" t="s">
        <v>710</v>
      </c>
      <c r="B697" s="5">
        <f t="shared" si="50"/>
        <v>1</v>
      </c>
      <c r="C697" s="3">
        <v>45320.958333333336</v>
      </c>
      <c r="D697" s="5" t="s">
        <v>1722</v>
      </c>
      <c r="E697" s="5" t="s">
        <v>1720</v>
      </c>
      <c r="F697" t="s">
        <v>1710</v>
      </c>
      <c r="G697" s="5">
        <f t="shared" si="51"/>
        <v>12</v>
      </c>
      <c r="H697" s="5" t="str">
        <f t="shared" si="52"/>
        <v>Winter</v>
      </c>
      <c r="I697" s="5" t="s">
        <v>2030</v>
      </c>
      <c r="J697" s="5">
        <v>500</v>
      </c>
      <c r="K697" s="5">
        <v>4506</v>
      </c>
      <c r="L697" s="5">
        <f t="shared" si="53"/>
        <v>0.751</v>
      </c>
      <c r="M697" s="5">
        <f t="shared" si="54"/>
        <v>4245</v>
      </c>
      <c r="N697" s="5">
        <v>261</v>
      </c>
      <c r="O697" s="5">
        <v>28</v>
      </c>
      <c r="P697" s="5" t="str">
        <f>IF(O697&lt;=0, "Invalid - ≤ 0", IF(O697&gt;50, "Invalid - &gt;50", "W Pass"))</f>
        <v>W Pass</v>
      </c>
      <c r="Q697" s="5" t="s">
        <v>2033</v>
      </c>
      <c r="R697" s="5" t="s">
        <v>2040</v>
      </c>
      <c r="S697" s="5" t="s">
        <v>2048</v>
      </c>
      <c r="T697" s="5" t="s">
        <v>2093</v>
      </c>
      <c r="U697" s="5" t="s">
        <v>2097</v>
      </c>
      <c r="V697" s="5">
        <v>4</v>
      </c>
      <c r="W697" s="5" t="str">
        <f>T697&amp;"_"&amp;U697</f>
        <v>East_External</v>
      </c>
      <c r="X697" s="5">
        <f>(D697 - E697)*24</f>
        <v>2.0000000000582077</v>
      </c>
      <c r="Y697" s="5">
        <f>IF(D697&lt;=E697, 1, 0)</f>
        <v>0</v>
      </c>
    </row>
    <row r="698" spans="1:25" x14ac:dyDescent="0.35">
      <c r="A698" s="5" t="s">
        <v>711</v>
      </c>
      <c r="B698" s="5">
        <f t="shared" si="50"/>
        <v>1</v>
      </c>
      <c r="C698" s="3">
        <v>45321</v>
      </c>
      <c r="D698" s="5" t="s">
        <v>1723</v>
      </c>
      <c r="E698" s="5" t="s">
        <v>1721</v>
      </c>
      <c r="F698" t="s">
        <v>1711</v>
      </c>
      <c r="G698" s="5">
        <f t="shared" si="51"/>
        <v>12</v>
      </c>
      <c r="H698" s="5" t="str">
        <f t="shared" si="52"/>
        <v>Winter</v>
      </c>
      <c r="I698" s="5" t="s">
        <v>2027</v>
      </c>
      <c r="J698" s="5">
        <v>839</v>
      </c>
      <c r="K698" s="5">
        <v>3434</v>
      </c>
      <c r="L698" s="5">
        <f t="shared" si="53"/>
        <v>0.34108065156932854</v>
      </c>
      <c r="M698" s="5">
        <f t="shared" si="54"/>
        <v>2891</v>
      </c>
      <c r="N698" s="5">
        <v>543</v>
      </c>
      <c r="O698" s="5">
        <v>8</v>
      </c>
      <c r="P698" s="5" t="str">
        <f>IF(O698&lt;=0, "Invalid - ≤ 0", IF(O698&gt;50, "Invalid - &gt;50", "W Pass"))</f>
        <v>W Pass</v>
      </c>
      <c r="Q698" s="5" t="s">
        <v>2036</v>
      </c>
      <c r="R698" s="5" t="s">
        <v>2039</v>
      </c>
      <c r="S698" s="5" t="s">
        <v>2061</v>
      </c>
      <c r="T698" s="5" t="s">
        <v>2091</v>
      </c>
      <c r="U698" s="5" t="s">
        <v>2096</v>
      </c>
      <c r="V698" s="5">
        <v>0</v>
      </c>
      <c r="W698" s="5" t="str">
        <f>T698&amp;"_"&amp;U698</f>
        <v>South_Internal</v>
      </c>
      <c r="X698" s="5">
        <f>(D698 - E698)*24</f>
        <v>2.0000000000582077</v>
      </c>
      <c r="Y698" s="5">
        <f>IF(D698&lt;=E698, 1, 0)</f>
        <v>0</v>
      </c>
    </row>
    <row r="699" spans="1:25" x14ac:dyDescent="0.35">
      <c r="A699" s="5" t="s">
        <v>712</v>
      </c>
      <c r="B699" s="5">
        <f t="shared" si="50"/>
        <v>1</v>
      </c>
      <c r="C699" s="3">
        <v>45321.041666666664</v>
      </c>
      <c r="D699" s="5" t="s">
        <v>1724</v>
      </c>
      <c r="E699" s="5" t="s">
        <v>1722</v>
      </c>
      <c r="F699" t="s">
        <v>1712</v>
      </c>
      <c r="G699" s="5">
        <f t="shared" si="51"/>
        <v>12</v>
      </c>
      <c r="H699" s="5" t="str">
        <f t="shared" si="52"/>
        <v>Winter</v>
      </c>
      <c r="I699" s="5" t="s">
        <v>2029</v>
      </c>
      <c r="J699" s="5">
        <v>553</v>
      </c>
      <c r="K699" s="5">
        <v>897</v>
      </c>
      <c r="L699" s="5">
        <f t="shared" si="53"/>
        <v>0.13517179023508138</v>
      </c>
      <c r="M699" s="5">
        <f t="shared" si="54"/>
        <v>647</v>
      </c>
      <c r="N699" s="5">
        <v>250</v>
      </c>
      <c r="O699" s="5">
        <v>22</v>
      </c>
      <c r="P699" s="5" t="str">
        <f>IF(O699&lt;=0, "Invalid - ≤ 0", IF(O699&gt;50, "Invalid - &gt;50", "W Pass"))</f>
        <v>W Pass</v>
      </c>
      <c r="Q699" s="5" t="s">
        <v>2035</v>
      </c>
      <c r="R699" s="5" t="s">
        <v>2039</v>
      </c>
      <c r="S699" s="5" t="s">
        <v>2054</v>
      </c>
      <c r="T699" s="5" t="s">
        <v>2094</v>
      </c>
      <c r="U699" s="5" t="s">
        <v>2097</v>
      </c>
      <c r="V699" s="5">
        <v>4.5</v>
      </c>
      <c r="W699" s="5" t="str">
        <f>T699&amp;"_"&amp;U699</f>
        <v>Central_External</v>
      </c>
      <c r="X699" s="5">
        <f>(D699 - E699)*24</f>
        <v>1.9999999998835847</v>
      </c>
      <c r="Y699" s="5">
        <f>IF(D699&lt;=E699, 1, 0)</f>
        <v>0</v>
      </c>
    </row>
    <row r="700" spans="1:25" x14ac:dyDescent="0.35">
      <c r="A700" s="5" t="s">
        <v>713</v>
      </c>
      <c r="B700" s="5">
        <f t="shared" si="50"/>
        <v>1</v>
      </c>
      <c r="C700" s="3">
        <v>45321.083333333336</v>
      </c>
      <c r="D700" s="5" t="s">
        <v>1725</v>
      </c>
      <c r="E700" s="5" t="s">
        <v>1723</v>
      </c>
      <c r="F700" t="s">
        <v>1713</v>
      </c>
      <c r="G700" s="5">
        <f t="shared" si="51"/>
        <v>12</v>
      </c>
      <c r="H700" s="5" t="str">
        <f t="shared" si="52"/>
        <v>Winter</v>
      </c>
      <c r="I700" s="5" t="s">
        <v>2030</v>
      </c>
      <c r="J700" s="5">
        <v>945</v>
      </c>
      <c r="K700" s="5">
        <v>3452</v>
      </c>
      <c r="L700" s="5">
        <f t="shared" si="53"/>
        <v>0.30440917107583776</v>
      </c>
      <c r="M700" s="5">
        <f t="shared" si="54"/>
        <v>2902</v>
      </c>
      <c r="N700" s="5">
        <v>550</v>
      </c>
      <c r="O700" s="5">
        <v>21</v>
      </c>
      <c r="P700" s="5" t="str">
        <f>IF(O700&lt;=0, "Invalid - ≤ 0", IF(O700&gt;50, "Invalid - &gt;50", "W Pass"))</f>
        <v>W Pass</v>
      </c>
      <c r="Q700" s="5" t="s">
        <v>2036</v>
      </c>
      <c r="R700" s="5" t="s">
        <v>2039</v>
      </c>
      <c r="S700" s="5" t="s">
        <v>2084</v>
      </c>
      <c r="T700" s="5" t="s">
        <v>2095</v>
      </c>
      <c r="U700" s="5" t="s">
        <v>2097</v>
      </c>
      <c r="V700" s="5">
        <v>0</v>
      </c>
      <c r="W700" s="5" t="str">
        <f>T700&amp;"_"&amp;U700</f>
        <v>North_External</v>
      </c>
      <c r="X700" s="5">
        <f>(D700 - E700)*24</f>
        <v>2.0000000000582077</v>
      </c>
      <c r="Y700" s="5">
        <f>IF(D700&lt;=E700, 1, 0)</f>
        <v>0</v>
      </c>
    </row>
    <row r="701" spans="1:25" x14ac:dyDescent="0.35">
      <c r="A701" s="5" t="s">
        <v>714</v>
      </c>
      <c r="B701" s="5">
        <f t="shared" si="50"/>
        <v>1</v>
      </c>
      <c r="C701" s="3">
        <v>45321.125</v>
      </c>
      <c r="D701" s="5" t="s">
        <v>1726</v>
      </c>
      <c r="E701" s="5" t="s">
        <v>1724</v>
      </c>
      <c r="F701" t="s">
        <v>1714</v>
      </c>
      <c r="G701" s="5">
        <f t="shared" si="51"/>
        <v>12</v>
      </c>
      <c r="H701" s="5" t="str">
        <f t="shared" si="52"/>
        <v>Winter</v>
      </c>
      <c r="I701" s="5" t="s">
        <v>2029</v>
      </c>
      <c r="J701" s="5">
        <v>655</v>
      </c>
      <c r="K701" s="5">
        <v>518</v>
      </c>
      <c r="L701" s="5">
        <f t="shared" si="53"/>
        <v>6.5903307888040719E-2</v>
      </c>
      <c r="M701" s="5">
        <f t="shared" si="54"/>
        <v>-50</v>
      </c>
      <c r="N701" s="5">
        <v>568</v>
      </c>
      <c r="O701" s="5">
        <v>4</v>
      </c>
      <c r="P701" s="5" t="str">
        <f>IF(O701&lt;=0, "Invalid - ≤ 0", IF(O701&gt;50, "Invalid - &gt;50", "W Pass"))</f>
        <v>W Pass</v>
      </c>
      <c r="Q701" s="5" t="s">
        <v>2035</v>
      </c>
      <c r="R701" s="5" t="s">
        <v>2038</v>
      </c>
      <c r="S701" s="5" t="s">
        <v>2068</v>
      </c>
      <c r="T701" s="5" t="s">
        <v>2095</v>
      </c>
      <c r="U701" s="5" t="s">
        <v>2096</v>
      </c>
      <c r="V701" s="5">
        <v>4</v>
      </c>
      <c r="W701" s="5" t="str">
        <f>T701&amp;"_"&amp;U701</f>
        <v>North_Internal</v>
      </c>
      <c r="X701" s="5">
        <f>(D701 - E701)*24</f>
        <v>2.0000000000582077</v>
      </c>
      <c r="Y701" s="5">
        <f>IF(D701&lt;=E701, 1, 0)</f>
        <v>0</v>
      </c>
    </row>
    <row r="702" spans="1:25" x14ac:dyDescent="0.35">
      <c r="A702" s="5" t="s">
        <v>715</v>
      </c>
      <c r="B702" s="5">
        <f t="shared" si="50"/>
        <v>1</v>
      </c>
      <c r="C702" s="3">
        <v>45321.166666666664</v>
      </c>
      <c r="D702" s="5" t="s">
        <v>1727</v>
      </c>
      <c r="E702" s="5" t="s">
        <v>1725</v>
      </c>
      <c r="F702" t="s">
        <v>1715</v>
      </c>
      <c r="G702" s="5">
        <f t="shared" si="51"/>
        <v>12</v>
      </c>
      <c r="H702" s="5" t="str">
        <f t="shared" si="52"/>
        <v>Winter</v>
      </c>
      <c r="I702" s="5" t="s">
        <v>2029</v>
      </c>
      <c r="J702" s="5">
        <v>645</v>
      </c>
      <c r="K702" s="5">
        <v>3177</v>
      </c>
      <c r="L702" s="5">
        <f t="shared" si="53"/>
        <v>0.41046511627906979</v>
      </c>
      <c r="M702" s="5">
        <f t="shared" si="54"/>
        <v>2871</v>
      </c>
      <c r="N702" s="5">
        <v>306</v>
      </c>
      <c r="O702" s="5">
        <v>12</v>
      </c>
      <c r="P702" s="5" t="str">
        <f>IF(O702&lt;=0, "Invalid - ≤ 0", IF(O702&gt;50, "Invalid - &gt;50", "W Pass"))</f>
        <v>W Pass</v>
      </c>
      <c r="Q702" s="5" t="s">
        <v>2033</v>
      </c>
      <c r="R702" s="5" t="s">
        <v>2039</v>
      </c>
      <c r="S702" s="5" t="s">
        <v>2062</v>
      </c>
      <c r="T702" s="5" t="s">
        <v>2091</v>
      </c>
      <c r="U702" s="5" t="s">
        <v>2096</v>
      </c>
      <c r="V702" s="5">
        <v>4</v>
      </c>
      <c r="W702" s="5" t="str">
        <f>T702&amp;"_"&amp;U702</f>
        <v>South_Internal</v>
      </c>
      <c r="X702" s="5">
        <f>(D702 - E702)*24</f>
        <v>1.9999999998835847</v>
      </c>
      <c r="Y702" s="5">
        <f>IF(D702&lt;=E702, 1, 0)</f>
        <v>0</v>
      </c>
    </row>
    <row r="703" spans="1:25" x14ac:dyDescent="0.35">
      <c r="A703" s="5" t="s">
        <v>716</v>
      </c>
      <c r="B703" s="5">
        <f t="shared" si="50"/>
        <v>1</v>
      </c>
      <c r="C703" s="3">
        <v>45321.208333333336</v>
      </c>
      <c r="D703" s="5" t="s">
        <v>1728</v>
      </c>
      <c r="E703" s="5" t="s">
        <v>1726</v>
      </c>
      <c r="F703" t="s">
        <v>1716</v>
      </c>
      <c r="G703" s="5">
        <f t="shared" si="51"/>
        <v>12</v>
      </c>
      <c r="H703" s="5" t="str">
        <f t="shared" si="52"/>
        <v>Winter</v>
      </c>
      <c r="I703" s="5" t="s">
        <v>2027</v>
      </c>
      <c r="J703" s="5">
        <v>484</v>
      </c>
      <c r="K703" s="5">
        <v>4540</v>
      </c>
      <c r="L703" s="5">
        <f t="shared" si="53"/>
        <v>0.7816804407713499</v>
      </c>
      <c r="M703" s="5">
        <f t="shared" si="54"/>
        <v>4012</v>
      </c>
      <c r="N703" s="5">
        <v>528</v>
      </c>
      <c r="O703" s="5">
        <v>24</v>
      </c>
      <c r="P703" s="5" t="str">
        <f>IF(O703&lt;=0, "Invalid - ≤ 0", IF(O703&gt;50, "Invalid - &gt;50", "W Pass"))</f>
        <v>W Pass</v>
      </c>
      <c r="Q703" s="5" t="s">
        <v>2034</v>
      </c>
      <c r="R703" s="5" t="s">
        <v>2038</v>
      </c>
      <c r="S703" s="5" t="s">
        <v>2075</v>
      </c>
      <c r="T703" s="5" t="s">
        <v>2092</v>
      </c>
      <c r="U703" s="5" t="s">
        <v>2096</v>
      </c>
      <c r="V703" s="5">
        <v>4.7</v>
      </c>
      <c r="W703" s="5" t="str">
        <f>T703&amp;"_"&amp;U703</f>
        <v>West_Internal</v>
      </c>
      <c r="X703" s="5">
        <f>(D703 - E703)*24</f>
        <v>2.0000000000582077</v>
      </c>
      <c r="Y703" s="5">
        <f>IF(D703&lt;=E703, 1, 0)</f>
        <v>0</v>
      </c>
    </row>
    <row r="704" spans="1:25" x14ac:dyDescent="0.35">
      <c r="A704" s="5" t="s">
        <v>717</v>
      </c>
      <c r="B704" s="5">
        <f t="shared" si="50"/>
        <v>1</v>
      </c>
      <c r="C704" s="3">
        <v>45321.25</v>
      </c>
      <c r="D704" s="5" t="s">
        <v>1729</v>
      </c>
      <c r="E704" s="5" t="s">
        <v>1727</v>
      </c>
      <c r="F704" t="s">
        <v>1717</v>
      </c>
      <c r="G704" s="5">
        <f t="shared" si="51"/>
        <v>12</v>
      </c>
      <c r="H704" s="5" t="str">
        <f t="shared" si="52"/>
        <v>Winter</v>
      </c>
      <c r="I704" s="5" t="s">
        <v>2029</v>
      </c>
      <c r="J704" s="5">
        <v>807</v>
      </c>
      <c r="K704" s="5">
        <v>2198</v>
      </c>
      <c r="L704" s="5">
        <f t="shared" si="53"/>
        <v>0.22697232548533663</v>
      </c>
      <c r="M704" s="5">
        <f t="shared" si="54"/>
        <v>2109</v>
      </c>
      <c r="N704" s="5">
        <v>89</v>
      </c>
      <c r="O704" s="5">
        <v>9</v>
      </c>
      <c r="P704" s="5" t="str">
        <f>IF(O704&lt;=0, "Invalid - ≤ 0", IF(O704&gt;50, "Invalid - &gt;50", "W Pass"))</f>
        <v>W Pass</v>
      </c>
      <c r="Q704" s="5" t="s">
        <v>2033</v>
      </c>
      <c r="R704" s="5" t="s">
        <v>2038</v>
      </c>
      <c r="S704" s="5" t="s">
        <v>2051</v>
      </c>
      <c r="T704" s="5" t="s">
        <v>2092</v>
      </c>
      <c r="U704" s="5" t="s">
        <v>2096</v>
      </c>
      <c r="V704" s="5">
        <v>4</v>
      </c>
      <c r="W704" s="5" t="str">
        <f>T704&amp;"_"&amp;U704</f>
        <v>West_Internal</v>
      </c>
      <c r="X704" s="5">
        <f>(D704 - E704)*24</f>
        <v>2.0000000000582077</v>
      </c>
      <c r="Y704" s="5">
        <f>IF(D704&lt;=E704, 1, 0)</f>
        <v>0</v>
      </c>
    </row>
    <row r="705" spans="1:25" x14ac:dyDescent="0.35">
      <c r="A705" s="5" t="s">
        <v>718</v>
      </c>
      <c r="B705" s="5">
        <f t="shared" si="50"/>
        <v>1</v>
      </c>
      <c r="C705" s="3">
        <v>45321.291666666664</v>
      </c>
      <c r="D705" s="5" t="s">
        <v>1730</v>
      </c>
      <c r="E705" s="5" t="s">
        <v>1728</v>
      </c>
      <c r="F705" t="s">
        <v>1718</v>
      </c>
      <c r="G705" s="5">
        <f t="shared" si="51"/>
        <v>12</v>
      </c>
      <c r="H705" s="5" t="str">
        <f t="shared" si="52"/>
        <v>Winter</v>
      </c>
      <c r="I705" s="5" t="s">
        <v>2028</v>
      </c>
      <c r="J705" s="5">
        <v>941</v>
      </c>
      <c r="K705" s="5">
        <v>2337</v>
      </c>
      <c r="L705" s="5">
        <f t="shared" si="53"/>
        <v>0.20696068012752392</v>
      </c>
      <c r="M705" s="5">
        <f t="shared" si="54"/>
        <v>1674</v>
      </c>
      <c r="N705" s="5">
        <v>663</v>
      </c>
      <c r="O705" s="5">
        <v>12</v>
      </c>
      <c r="P705" s="5" t="str">
        <f>IF(O705&lt;=0, "Invalid - ≤ 0", IF(O705&gt;50, "Invalid - &gt;50", "W Pass"))</f>
        <v>W Pass</v>
      </c>
      <c r="Q705" s="5" t="s">
        <v>2034</v>
      </c>
      <c r="R705" s="5" t="s">
        <v>2037</v>
      </c>
      <c r="S705" s="5" t="s">
        <v>2086</v>
      </c>
      <c r="T705" s="5" t="s">
        <v>2095</v>
      </c>
      <c r="U705" s="5" t="s">
        <v>2097</v>
      </c>
      <c r="V705" s="5">
        <v>4.5</v>
      </c>
      <c r="W705" s="5" t="str">
        <f>T705&amp;"_"&amp;U705</f>
        <v>North_External</v>
      </c>
      <c r="X705" s="5">
        <f>(D705 - E705)*24</f>
        <v>1.9999999998835847</v>
      </c>
      <c r="Y705" s="5">
        <f>IF(D705&lt;=E705, 1, 0)</f>
        <v>0</v>
      </c>
    </row>
    <row r="706" spans="1:25" x14ac:dyDescent="0.35">
      <c r="A706" s="5" t="s">
        <v>719</v>
      </c>
      <c r="B706" s="5">
        <f t="shared" si="50"/>
        <v>1</v>
      </c>
      <c r="C706" s="3">
        <v>45321.333333333336</v>
      </c>
      <c r="D706" s="5" t="s">
        <v>1731</v>
      </c>
      <c r="E706" s="5" t="s">
        <v>1729</v>
      </c>
      <c r="F706" t="s">
        <v>1719</v>
      </c>
      <c r="G706" s="5">
        <f t="shared" si="51"/>
        <v>12</v>
      </c>
      <c r="H706" s="5" t="str">
        <f t="shared" si="52"/>
        <v>Winter</v>
      </c>
      <c r="I706" s="5" t="s">
        <v>2027</v>
      </c>
      <c r="J706" s="5">
        <v>917</v>
      </c>
      <c r="K706" s="5">
        <v>2661</v>
      </c>
      <c r="L706" s="5">
        <f t="shared" si="53"/>
        <v>0.24182115594329334</v>
      </c>
      <c r="M706" s="5">
        <f t="shared" si="54"/>
        <v>2491</v>
      </c>
      <c r="N706" s="5">
        <v>170</v>
      </c>
      <c r="O706" s="5">
        <v>9</v>
      </c>
      <c r="P706" s="5" t="str">
        <f>IF(O706&lt;=0, "Invalid - ≤ 0", IF(O706&gt;50, "Invalid - &gt;50", "W Pass"))</f>
        <v>W Pass</v>
      </c>
      <c r="Q706" s="5" t="s">
        <v>2033</v>
      </c>
      <c r="R706" s="5" t="s">
        <v>2039</v>
      </c>
      <c r="S706" s="5" t="s">
        <v>2041</v>
      </c>
      <c r="T706" s="5" t="s">
        <v>2095</v>
      </c>
      <c r="U706" s="5" t="s">
        <v>2096</v>
      </c>
      <c r="V706" s="5">
        <v>4.2</v>
      </c>
      <c r="W706" s="5" t="str">
        <f>T706&amp;"_"&amp;U706</f>
        <v>North_Internal</v>
      </c>
      <c r="X706" s="5">
        <f>(D706 - E706)*24</f>
        <v>2.0000000000582077</v>
      </c>
      <c r="Y706" s="5">
        <f>IF(D706&lt;=E706, 1, 0)</f>
        <v>0</v>
      </c>
    </row>
    <row r="707" spans="1:25" x14ac:dyDescent="0.35">
      <c r="A707" s="5" t="s">
        <v>720</v>
      </c>
      <c r="B707" s="5">
        <f t="shared" ref="B707:B770" si="55">COUNTIF(A:A,A707)</f>
        <v>1</v>
      </c>
      <c r="C707" s="3">
        <v>45321.375</v>
      </c>
      <c r="D707" s="5" t="s">
        <v>1732</v>
      </c>
      <c r="E707" s="5" t="s">
        <v>1730</v>
      </c>
      <c r="F707" t="s">
        <v>1720</v>
      </c>
      <c r="G707" s="5">
        <f t="shared" ref="G707:G770" si="56">(D707 - F707) * 24</f>
        <v>12</v>
      </c>
      <c r="H707" s="5" t="str">
        <f t="shared" ref="H707:H770" si="57">IF(OR(MONTH(C707)=12, MONTH(C707)&lt;=2), "Winter", IF(AND(MONTH(C707)&gt;=7, MONTH(C707)&lt;=9), "Monsoon", "Other"))</f>
        <v>Winter</v>
      </c>
      <c r="I707" s="5" t="s">
        <v>2029</v>
      </c>
      <c r="J707" s="5">
        <v>880</v>
      </c>
      <c r="K707" s="5">
        <v>1550</v>
      </c>
      <c r="L707" s="5">
        <f t="shared" ref="L707:L770" si="58">K707 / (J707 * G707)</f>
        <v>0.14678030303030304</v>
      </c>
      <c r="M707" s="5">
        <f t="shared" ref="M707:M770" si="59">(K707 - N707)</f>
        <v>1137</v>
      </c>
      <c r="N707" s="5">
        <v>413</v>
      </c>
      <c r="O707" s="5">
        <v>16</v>
      </c>
      <c r="P707" s="5" t="str">
        <f>IF(O707&lt;=0, "Invalid - ≤ 0", IF(O707&gt;50, "Invalid - &gt;50", "W Pass"))</f>
        <v>W Pass</v>
      </c>
      <c r="Q707" s="5" t="s">
        <v>2033</v>
      </c>
      <c r="R707" s="5" t="s">
        <v>2038</v>
      </c>
      <c r="S707" s="5" t="s">
        <v>2070</v>
      </c>
      <c r="T707" s="5" t="s">
        <v>2094</v>
      </c>
      <c r="U707" s="5" t="s">
        <v>2097</v>
      </c>
      <c r="V707" s="5">
        <v>4.7</v>
      </c>
      <c r="W707" s="5" t="str">
        <f>T707&amp;"_"&amp;U707</f>
        <v>Central_External</v>
      </c>
      <c r="X707" s="5">
        <f>(D707 - E707)*24</f>
        <v>2.0000000000582077</v>
      </c>
      <c r="Y707" s="5">
        <f>IF(D707&lt;=E707, 1, 0)</f>
        <v>0</v>
      </c>
    </row>
    <row r="708" spans="1:25" x14ac:dyDescent="0.35">
      <c r="A708" s="5" t="s">
        <v>721</v>
      </c>
      <c r="B708" s="5">
        <f t="shared" si="55"/>
        <v>1</v>
      </c>
      <c r="C708" s="3">
        <v>45321.416666666664</v>
      </c>
      <c r="D708" s="5" t="s">
        <v>1733</v>
      </c>
      <c r="E708" s="5" t="s">
        <v>1731</v>
      </c>
      <c r="F708" t="s">
        <v>1721</v>
      </c>
      <c r="G708" s="5">
        <f t="shared" si="56"/>
        <v>12</v>
      </c>
      <c r="H708" s="5" t="str">
        <f t="shared" si="57"/>
        <v>Winter</v>
      </c>
      <c r="I708" s="5" t="s">
        <v>2030</v>
      </c>
      <c r="J708" s="5">
        <v>100</v>
      </c>
      <c r="K708" s="5">
        <v>4642</v>
      </c>
      <c r="L708" s="5">
        <f t="shared" si="58"/>
        <v>3.8683333333333332</v>
      </c>
      <c r="M708" s="5">
        <f t="shared" si="59"/>
        <v>4249</v>
      </c>
      <c r="N708" s="5">
        <v>393</v>
      </c>
      <c r="O708" s="5">
        <v>24</v>
      </c>
      <c r="P708" s="5" t="str">
        <f>IF(O708&lt;=0, "Invalid - ≤ 0", IF(O708&gt;50, "Invalid - &gt;50", "W Pass"))</f>
        <v>W Pass</v>
      </c>
      <c r="Q708" s="5" t="s">
        <v>2033</v>
      </c>
      <c r="R708" s="5" t="s">
        <v>2038</v>
      </c>
      <c r="S708" s="5" t="s">
        <v>2067</v>
      </c>
      <c r="T708" s="5" t="s">
        <v>2093</v>
      </c>
      <c r="U708" s="5" t="s">
        <v>2097</v>
      </c>
      <c r="V708" s="5">
        <v>0</v>
      </c>
      <c r="W708" s="5" t="str">
        <f>T708&amp;"_"&amp;U708</f>
        <v>East_External</v>
      </c>
      <c r="X708" s="5">
        <f>(D708 - E708)*24</f>
        <v>1.9999999998835847</v>
      </c>
      <c r="Y708" s="5">
        <f>IF(D708&lt;=E708, 1, 0)</f>
        <v>0</v>
      </c>
    </row>
    <row r="709" spans="1:25" x14ac:dyDescent="0.35">
      <c r="A709" s="5" t="s">
        <v>722</v>
      </c>
      <c r="B709" s="5">
        <f t="shared" si="55"/>
        <v>1</v>
      </c>
      <c r="C709" s="3">
        <v>45321.458333333336</v>
      </c>
      <c r="D709" s="5" t="s">
        <v>1734</v>
      </c>
      <c r="E709" s="5" t="s">
        <v>1732</v>
      </c>
      <c r="F709" t="s">
        <v>1722</v>
      </c>
      <c r="G709" s="5">
        <f t="shared" si="56"/>
        <v>12</v>
      </c>
      <c r="H709" s="5" t="str">
        <f t="shared" si="57"/>
        <v>Winter</v>
      </c>
      <c r="I709" s="5" t="s">
        <v>2030</v>
      </c>
      <c r="J709" s="5">
        <v>529</v>
      </c>
      <c r="K709" s="5">
        <v>4395</v>
      </c>
      <c r="L709" s="5">
        <f t="shared" si="58"/>
        <v>0.69234404536862004</v>
      </c>
      <c r="M709" s="5">
        <f t="shared" si="59"/>
        <v>4064</v>
      </c>
      <c r="N709" s="5">
        <v>331</v>
      </c>
      <c r="O709" s="5">
        <v>23</v>
      </c>
      <c r="P709" s="5" t="str">
        <f>IF(O709&lt;=0, "Invalid - ≤ 0", IF(O709&gt;50, "Invalid - &gt;50", "W Pass"))</f>
        <v>W Pass</v>
      </c>
      <c r="Q709" s="5" t="s">
        <v>2035</v>
      </c>
      <c r="R709" s="5" t="s">
        <v>2039</v>
      </c>
      <c r="S709" s="5" t="s">
        <v>2085</v>
      </c>
      <c r="T709" s="5" t="s">
        <v>2093</v>
      </c>
      <c r="U709" s="5" t="s">
        <v>2096</v>
      </c>
      <c r="V709" s="5">
        <v>4.7</v>
      </c>
      <c r="W709" s="5" t="str">
        <f>T709&amp;"_"&amp;U709</f>
        <v>East_Internal</v>
      </c>
      <c r="X709" s="5">
        <f>(D709 - E709)*24</f>
        <v>2.0000000000582077</v>
      </c>
      <c r="Y709" s="5">
        <f>IF(D709&lt;=E709, 1, 0)</f>
        <v>0</v>
      </c>
    </row>
    <row r="710" spans="1:25" x14ac:dyDescent="0.35">
      <c r="A710" s="5" t="s">
        <v>723</v>
      </c>
      <c r="B710" s="5">
        <f t="shared" si="55"/>
        <v>1</v>
      </c>
      <c r="C710" s="3">
        <v>45321.5</v>
      </c>
      <c r="D710" s="5" t="s">
        <v>1735</v>
      </c>
      <c r="E710" s="5" t="s">
        <v>1733</v>
      </c>
      <c r="F710" t="s">
        <v>1723</v>
      </c>
      <c r="G710" s="5">
        <f t="shared" si="56"/>
        <v>12</v>
      </c>
      <c r="H710" s="5" t="str">
        <f t="shared" si="57"/>
        <v>Winter</v>
      </c>
      <c r="I710" s="5" t="s">
        <v>2030</v>
      </c>
      <c r="J710" s="5">
        <v>953</v>
      </c>
      <c r="K710" s="5">
        <v>3488</v>
      </c>
      <c r="L710" s="5">
        <f t="shared" si="58"/>
        <v>0.30500174886323889</v>
      </c>
      <c r="M710" s="5">
        <f t="shared" si="59"/>
        <v>2821</v>
      </c>
      <c r="N710" s="5">
        <v>667</v>
      </c>
      <c r="O710" s="5">
        <v>29</v>
      </c>
      <c r="P710" s="5" t="str">
        <f>IF(O710&lt;=0, "Invalid - ≤ 0", IF(O710&gt;50, "Invalid - &gt;50", "W Pass"))</f>
        <v>W Pass</v>
      </c>
      <c r="Q710" s="5" t="s">
        <v>2036</v>
      </c>
      <c r="R710" s="5" t="s">
        <v>2040</v>
      </c>
      <c r="S710" s="5" t="s">
        <v>2075</v>
      </c>
      <c r="T710" s="5" t="s">
        <v>2092</v>
      </c>
      <c r="U710" s="5" t="s">
        <v>2096</v>
      </c>
      <c r="V710" s="5">
        <v>4.2</v>
      </c>
      <c r="W710" s="5" t="str">
        <f>T710&amp;"_"&amp;U710</f>
        <v>West_Internal</v>
      </c>
      <c r="X710" s="5">
        <f>(D710 - E710)*24</f>
        <v>2.0000000000582077</v>
      </c>
      <c r="Y710" s="5">
        <f>IF(D710&lt;=E710, 1, 0)</f>
        <v>0</v>
      </c>
    </row>
    <row r="711" spans="1:25" x14ac:dyDescent="0.35">
      <c r="A711" s="5" t="s">
        <v>724</v>
      </c>
      <c r="B711" s="5">
        <f t="shared" si="55"/>
        <v>1</v>
      </c>
      <c r="C711" s="3">
        <v>45321.541666666664</v>
      </c>
      <c r="D711" s="5" t="s">
        <v>1736</v>
      </c>
      <c r="E711" s="5" t="s">
        <v>1734</v>
      </c>
      <c r="F711" t="s">
        <v>1724</v>
      </c>
      <c r="G711" s="5">
        <f t="shared" si="56"/>
        <v>12</v>
      </c>
      <c r="H711" s="5" t="str">
        <f t="shared" si="57"/>
        <v>Winter</v>
      </c>
      <c r="I711" s="5" t="s">
        <v>2031</v>
      </c>
      <c r="J711" s="5">
        <v>576</v>
      </c>
      <c r="K711" s="5">
        <v>4957</v>
      </c>
      <c r="L711" s="5">
        <f t="shared" si="58"/>
        <v>0.71715856481481477</v>
      </c>
      <c r="M711" s="5">
        <f t="shared" si="59"/>
        <v>4870</v>
      </c>
      <c r="N711" s="5">
        <v>87</v>
      </c>
      <c r="O711" s="5">
        <v>28</v>
      </c>
      <c r="P711" s="5" t="str">
        <f>IF(O711&lt;=0, "Invalid - ≤ 0", IF(O711&gt;50, "Invalid - &gt;50", "W Pass"))</f>
        <v>W Pass</v>
      </c>
      <c r="Q711" s="5" t="s">
        <v>2034</v>
      </c>
      <c r="R711" s="5" t="s">
        <v>2039</v>
      </c>
      <c r="S711" s="5" t="s">
        <v>2067</v>
      </c>
      <c r="T711" s="5" t="s">
        <v>2092</v>
      </c>
      <c r="U711" s="5" t="s">
        <v>2096</v>
      </c>
      <c r="V711" s="5">
        <v>4.2</v>
      </c>
      <c r="W711" s="5" t="str">
        <f>T711&amp;"_"&amp;U711</f>
        <v>West_Internal</v>
      </c>
      <c r="X711" s="5">
        <f>(D711 - E711)*24</f>
        <v>1.9999999998835847</v>
      </c>
      <c r="Y711" s="5">
        <f>IF(D711&lt;=E711, 1, 0)</f>
        <v>0</v>
      </c>
    </row>
    <row r="712" spans="1:25" x14ac:dyDescent="0.35">
      <c r="A712" s="5" t="s">
        <v>725</v>
      </c>
      <c r="B712" s="5">
        <f t="shared" si="55"/>
        <v>1</v>
      </c>
      <c r="C712" s="3">
        <v>45321.583333333336</v>
      </c>
      <c r="D712" s="5" t="s">
        <v>1737</v>
      </c>
      <c r="E712" s="5" t="s">
        <v>1735</v>
      </c>
      <c r="F712" t="s">
        <v>1725</v>
      </c>
      <c r="G712" s="5">
        <f t="shared" si="56"/>
        <v>12</v>
      </c>
      <c r="H712" s="5" t="str">
        <f t="shared" si="57"/>
        <v>Winter</v>
      </c>
      <c r="I712" s="5" t="s">
        <v>2032</v>
      </c>
      <c r="J712" s="5">
        <v>111</v>
      </c>
      <c r="K712" s="5">
        <v>872</v>
      </c>
      <c r="L712" s="5">
        <f t="shared" si="58"/>
        <v>0.65465465465465467</v>
      </c>
      <c r="M712" s="5">
        <f t="shared" si="59"/>
        <v>243</v>
      </c>
      <c r="N712" s="5">
        <v>629</v>
      </c>
      <c r="O712" s="5">
        <v>27</v>
      </c>
      <c r="P712" s="5" t="str">
        <f>IF(O712&lt;=0, "Invalid - ≤ 0", IF(O712&gt;50, "Invalid - &gt;50", "W Pass"))</f>
        <v>W Pass</v>
      </c>
      <c r="Q712" s="5" t="s">
        <v>2035</v>
      </c>
      <c r="R712" s="5" t="s">
        <v>2039</v>
      </c>
      <c r="S712" s="5" t="s">
        <v>2070</v>
      </c>
      <c r="T712" s="5" t="s">
        <v>2091</v>
      </c>
      <c r="U712" s="5" t="s">
        <v>2096</v>
      </c>
      <c r="V712" s="5">
        <v>4.7</v>
      </c>
      <c r="W712" s="5" t="str">
        <f>T712&amp;"_"&amp;U712</f>
        <v>South_Internal</v>
      </c>
      <c r="X712" s="5">
        <f>(D712 - E712)*24</f>
        <v>2.0000000000582077</v>
      </c>
      <c r="Y712" s="5">
        <f>IF(D712&lt;=E712, 1, 0)</f>
        <v>0</v>
      </c>
    </row>
    <row r="713" spans="1:25" x14ac:dyDescent="0.35">
      <c r="A713" s="5" t="s">
        <v>726</v>
      </c>
      <c r="B713" s="5">
        <f t="shared" si="55"/>
        <v>1</v>
      </c>
      <c r="C713" s="3">
        <v>45321.625</v>
      </c>
      <c r="D713" s="5" t="s">
        <v>1738</v>
      </c>
      <c r="E713" s="5" t="s">
        <v>1736</v>
      </c>
      <c r="F713" t="s">
        <v>1726</v>
      </c>
      <c r="G713" s="5">
        <f t="shared" si="56"/>
        <v>12</v>
      </c>
      <c r="H713" s="5" t="str">
        <f t="shared" si="57"/>
        <v>Winter</v>
      </c>
      <c r="I713" s="5" t="s">
        <v>2032</v>
      </c>
      <c r="J713" s="5">
        <v>492</v>
      </c>
      <c r="K713" s="5">
        <v>2783</v>
      </c>
      <c r="L713" s="5">
        <f t="shared" si="58"/>
        <v>0.47137533875338755</v>
      </c>
      <c r="M713" s="5">
        <f t="shared" si="59"/>
        <v>2299</v>
      </c>
      <c r="N713" s="5">
        <v>484</v>
      </c>
      <c r="O713" s="5">
        <v>20</v>
      </c>
      <c r="P713" s="5" t="str">
        <f>IF(O713&lt;=0, "Invalid - ≤ 0", IF(O713&gt;50, "Invalid - &gt;50", "W Pass"))</f>
        <v>W Pass</v>
      </c>
      <c r="Q713" s="5" t="s">
        <v>2036</v>
      </c>
      <c r="R713" s="5" t="s">
        <v>2039</v>
      </c>
      <c r="S713" s="5" t="s">
        <v>2074</v>
      </c>
      <c r="T713" s="5" t="s">
        <v>2094</v>
      </c>
      <c r="U713" s="5" t="s">
        <v>2096</v>
      </c>
      <c r="V713" s="5">
        <v>3.8</v>
      </c>
      <c r="W713" s="5" t="str">
        <f>T713&amp;"_"&amp;U713</f>
        <v>Central_Internal</v>
      </c>
      <c r="X713" s="5">
        <f>(D713 - E713)*24</f>
        <v>2.0000000000582077</v>
      </c>
      <c r="Y713" s="5">
        <f>IF(D713&lt;=E713, 1, 0)</f>
        <v>0</v>
      </c>
    </row>
    <row r="714" spans="1:25" x14ac:dyDescent="0.35">
      <c r="A714" s="5" t="s">
        <v>727</v>
      </c>
      <c r="B714" s="5">
        <f t="shared" si="55"/>
        <v>1</v>
      </c>
      <c r="C714" s="3">
        <v>45321.666666666664</v>
      </c>
      <c r="D714" s="5" t="s">
        <v>1739</v>
      </c>
      <c r="E714" s="5" t="s">
        <v>1737</v>
      </c>
      <c r="F714" t="s">
        <v>1727</v>
      </c>
      <c r="G714" s="5">
        <f t="shared" si="56"/>
        <v>12</v>
      </c>
      <c r="H714" s="5" t="str">
        <f t="shared" si="57"/>
        <v>Winter</v>
      </c>
      <c r="I714" s="5" t="s">
        <v>2029</v>
      </c>
      <c r="J714" s="5">
        <v>496</v>
      </c>
      <c r="K714" s="5">
        <v>4924</v>
      </c>
      <c r="L714" s="5">
        <f t="shared" si="58"/>
        <v>0.82728494623655913</v>
      </c>
      <c r="M714" s="5">
        <f t="shared" si="59"/>
        <v>4613</v>
      </c>
      <c r="N714" s="5">
        <v>311</v>
      </c>
      <c r="O714" s="5">
        <v>2</v>
      </c>
      <c r="P714" s="5" t="str">
        <f>IF(O714&lt;=0, "Invalid - ≤ 0", IF(O714&gt;50, "Invalid - &gt;50", "W Pass"))</f>
        <v>W Pass</v>
      </c>
      <c r="Q714" s="5" t="s">
        <v>2036</v>
      </c>
      <c r="R714" s="5" t="s">
        <v>2038</v>
      </c>
      <c r="S714" s="5" t="s">
        <v>2071</v>
      </c>
      <c r="T714" s="5" t="s">
        <v>2092</v>
      </c>
      <c r="U714" s="5" t="s">
        <v>2096</v>
      </c>
      <c r="V714" s="5">
        <v>4.5</v>
      </c>
      <c r="W714" s="5" t="str">
        <f>T714&amp;"_"&amp;U714</f>
        <v>West_Internal</v>
      </c>
      <c r="X714" s="5">
        <f>(D714 - E714)*24</f>
        <v>1.9999999998835847</v>
      </c>
      <c r="Y714" s="5">
        <f>IF(D714&lt;=E714, 1, 0)</f>
        <v>0</v>
      </c>
    </row>
    <row r="715" spans="1:25" x14ac:dyDescent="0.35">
      <c r="A715" s="5" t="s">
        <v>728</v>
      </c>
      <c r="B715" s="5">
        <f t="shared" si="55"/>
        <v>1</v>
      </c>
      <c r="C715" s="3">
        <v>45321.708333333336</v>
      </c>
      <c r="D715" s="5" t="s">
        <v>1740</v>
      </c>
      <c r="E715" s="5" t="s">
        <v>1738</v>
      </c>
      <c r="F715" t="s">
        <v>1728</v>
      </c>
      <c r="G715" s="5">
        <f t="shared" si="56"/>
        <v>12</v>
      </c>
      <c r="H715" s="5" t="str">
        <f t="shared" si="57"/>
        <v>Winter</v>
      </c>
      <c r="I715" s="5" t="s">
        <v>2028</v>
      </c>
      <c r="J715" s="5">
        <v>315</v>
      </c>
      <c r="K715" s="5">
        <v>3802</v>
      </c>
      <c r="L715" s="5">
        <f t="shared" si="58"/>
        <v>1.0058201058201057</v>
      </c>
      <c r="M715" s="5">
        <f t="shared" si="59"/>
        <v>3709</v>
      </c>
      <c r="N715" s="5">
        <v>93</v>
      </c>
      <c r="O715" s="5">
        <v>7</v>
      </c>
      <c r="P715" s="5" t="str">
        <f>IF(O715&lt;=0, "Invalid - ≤ 0", IF(O715&gt;50, "Invalid - &gt;50", "W Pass"))</f>
        <v>W Pass</v>
      </c>
      <c r="Q715" s="5" t="s">
        <v>2035</v>
      </c>
      <c r="R715" s="5" t="s">
        <v>2039</v>
      </c>
      <c r="S715" s="5" t="s">
        <v>2050</v>
      </c>
      <c r="T715" s="5" t="s">
        <v>2095</v>
      </c>
      <c r="U715" s="5" t="s">
        <v>2097</v>
      </c>
      <c r="V715" s="5">
        <v>4</v>
      </c>
      <c r="W715" s="5" t="str">
        <f>T715&amp;"_"&amp;U715</f>
        <v>North_External</v>
      </c>
      <c r="X715" s="5">
        <f>(D715 - E715)*24</f>
        <v>2.0000000000582077</v>
      </c>
      <c r="Y715" s="5">
        <f>IF(D715&lt;=E715, 1, 0)</f>
        <v>0</v>
      </c>
    </row>
    <row r="716" spans="1:25" x14ac:dyDescent="0.35">
      <c r="A716" s="5" t="s">
        <v>729</v>
      </c>
      <c r="B716" s="5">
        <f t="shared" si="55"/>
        <v>1</v>
      </c>
      <c r="C716" s="3">
        <v>45321.75</v>
      </c>
      <c r="D716" s="5" t="s">
        <v>1741</v>
      </c>
      <c r="E716" s="5" t="s">
        <v>1739</v>
      </c>
      <c r="F716" t="s">
        <v>1729</v>
      </c>
      <c r="G716" s="5">
        <f t="shared" si="56"/>
        <v>12</v>
      </c>
      <c r="H716" s="5" t="str">
        <f t="shared" si="57"/>
        <v>Winter</v>
      </c>
      <c r="I716" s="5" t="s">
        <v>2030</v>
      </c>
      <c r="J716" s="5">
        <v>225</v>
      </c>
      <c r="K716" s="5">
        <v>666</v>
      </c>
      <c r="L716" s="5">
        <f t="shared" si="58"/>
        <v>0.24666666666666667</v>
      </c>
      <c r="M716" s="5">
        <f t="shared" si="59"/>
        <v>15</v>
      </c>
      <c r="N716" s="5">
        <v>651</v>
      </c>
      <c r="O716" s="5">
        <v>15</v>
      </c>
      <c r="P716" s="5" t="str">
        <f>IF(O716&lt;=0, "Invalid - ≤ 0", IF(O716&gt;50, "Invalid - &gt;50", "W Pass"))</f>
        <v>W Pass</v>
      </c>
      <c r="Q716" s="5" t="s">
        <v>2034</v>
      </c>
      <c r="R716" s="5" t="s">
        <v>2037</v>
      </c>
      <c r="S716" s="5" t="s">
        <v>2058</v>
      </c>
      <c r="T716" s="5" t="s">
        <v>2094</v>
      </c>
      <c r="U716" s="5" t="s">
        <v>2097</v>
      </c>
      <c r="V716" s="5">
        <v>0</v>
      </c>
      <c r="W716" s="5" t="str">
        <f>T716&amp;"_"&amp;U716</f>
        <v>Central_External</v>
      </c>
      <c r="X716" s="5">
        <f>(D716 - E716)*24</f>
        <v>2.0000000000582077</v>
      </c>
      <c r="Y716" s="5">
        <f>IF(D716&lt;=E716, 1, 0)</f>
        <v>0</v>
      </c>
    </row>
    <row r="717" spans="1:25" x14ac:dyDescent="0.35">
      <c r="A717" s="5" t="s">
        <v>730</v>
      </c>
      <c r="B717" s="5">
        <f t="shared" si="55"/>
        <v>1</v>
      </c>
      <c r="C717" s="3">
        <v>45321.791666666664</v>
      </c>
      <c r="D717" s="5" t="s">
        <v>1742</v>
      </c>
      <c r="E717" s="5" t="s">
        <v>1740</v>
      </c>
      <c r="F717" t="s">
        <v>1730</v>
      </c>
      <c r="G717" s="5">
        <f t="shared" si="56"/>
        <v>12</v>
      </c>
      <c r="H717" s="5" t="str">
        <f t="shared" si="57"/>
        <v>Winter</v>
      </c>
      <c r="I717" s="5" t="s">
        <v>2030</v>
      </c>
      <c r="J717" s="5">
        <v>537</v>
      </c>
      <c r="K717" s="5">
        <v>2148</v>
      </c>
      <c r="L717" s="5">
        <f t="shared" si="58"/>
        <v>0.33333333333333331</v>
      </c>
      <c r="M717" s="5">
        <f t="shared" si="59"/>
        <v>1724</v>
      </c>
      <c r="N717" s="5">
        <v>424</v>
      </c>
      <c r="O717" s="5">
        <v>20</v>
      </c>
      <c r="P717" s="5" t="str">
        <f>IF(O717&lt;=0, "Invalid - ≤ 0", IF(O717&gt;50, "Invalid - &gt;50", "W Pass"))</f>
        <v>W Pass</v>
      </c>
      <c r="Q717" s="5" t="s">
        <v>2035</v>
      </c>
      <c r="R717" s="5" t="s">
        <v>2037</v>
      </c>
      <c r="S717" s="5" t="s">
        <v>2056</v>
      </c>
      <c r="T717" s="5" t="s">
        <v>2093</v>
      </c>
      <c r="U717" s="5" t="s">
        <v>2097</v>
      </c>
      <c r="V717" s="5">
        <v>4.5</v>
      </c>
      <c r="W717" s="5" t="str">
        <f>T717&amp;"_"&amp;U717</f>
        <v>East_External</v>
      </c>
      <c r="X717" s="5">
        <f>(D717 - E717)*24</f>
        <v>1.9999999998835847</v>
      </c>
      <c r="Y717" s="5">
        <f>IF(D717&lt;=E717, 1, 0)</f>
        <v>0</v>
      </c>
    </row>
    <row r="718" spans="1:25" x14ac:dyDescent="0.35">
      <c r="A718" s="5" t="s">
        <v>731</v>
      </c>
      <c r="B718" s="5">
        <f t="shared" si="55"/>
        <v>1</v>
      </c>
      <c r="C718" s="3">
        <v>45321.833333333336</v>
      </c>
      <c r="D718" s="5" t="s">
        <v>1743</v>
      </c>
      <c r="E718" s="5" t="s">
        <v>1741</v>
      </c>
      <c r="F718" t="s">
        <v>1731</v>
      </c>
      <c r="G718" s="5">
        <f t="shared" si="56"/>
        <v>12</v>
      </c>
      <c r="H718" s="5" t="str">
        <f t="shared" si="57"/>
        <v>Winter</v>
      </c>
      <c r="I718" s="5" t="s">
        <v>2027</v>
      </c>
      <c r="J718" s="5">
        <v>146</v>
      </c>
      <c r="K718" s="5">
        <v>1319</v>
      </c>
      <c r="L718" s="5">
        <f t="shared" si="58"/>
        <v>0.75285388127853881</v>
      </c>
      <c r="M718" s="5">
        <f t="shared" si="59"/>
        <v>1072</v>
      </c>
      <c r="N718" s="5">
        <v>247</v>
      </c>
      <c r="O718" s="5">
        <v>23</v>
      </c>
      <c r="P718" s="5" t="str">
        <f>IF(O718&lt;=0, "Invalid - ≤ 0", IF(O718&gt;50, "Invalid - &gt;50", "W Pass"))</f>
        <v>W Pass</v>
      </c>
      <c r="Q718" s="5" t="s">
        <v>2033</v>
      </c>
      <c r="R718" s="5" t="s">
        <v>2040</v>
      </c>
      <c r="S718" s="5" t="s">
        <v>2076</v>
      </c>
      <c r="T718" s="5" t="s">
        <v>2091</v>
      </c>
      <c r="U718" s="5" t="s">
        <v>2096</v>
      </c>
      <c r="V718" s="5">
        <v>0</v>
      </c>
      <c r="W718" s="5" t="str">
        <f>T718&amp;"_"&amp;U718</f>
        <v>South_Internal</v>
      </c>
      <c r="X718" s="5">
        <f>(D718 - E718)*24</f>
        <v>2.0000000000582077</v>
      </c>
      <c r="Y718" s="5">
        <f>IF(D718&lt;=E718, 1, 0)</f>
        <v>0</v>
      </c>
    </row>
    <row r="719" spans="1:25" x14ac:dyDescent="0.35">
      <c r="A719" s="5" t="s">
        <v>732</v>
      </c>
      <c r="B719" s="5">
        <f t="shared" si="55"/>
        <v>1</v>
      </c>
      <c r="C719" s="3">
        <v>45321.875</v>
      </c>
      <c r="D719" s="5" t="s">
        <v>1744</v>
      </c>
      <c r="E719" s="5" t="s">
        <v>1742</v>
      </c>
      <c r="F719" t="s">
        <v>1732</v>
      </c>
      <c r="G719" s="5">
        <f t="shared" si="56"/>
        <v>12</v>
      </c>
      <c r="H719" s="5" t="str">
        <f t="shared" si="57"/>
        <v>Winter</v>
      </c>
      <c r="I719" s="5" t="s">
        <v>2030</v>
      </c>
      <c r="J719" s="5">
        <v>556</v>
      </c>
      <c r="K719" s="5">
        <v>1187</v>
      </c>
      <c r="L719" s="5">
        <f t="shared" si="58"/>
        <v>0.17790767386091128</v>
      </c>
      <c r="M719" s="5">
        <f t="shared" si="59"/>
        <v>562</v>
      </c>
      <c r="N719" s="5">
        <v>625</v>
      </c>
      <c r="O719" s="5">
        <v>28</v>
      </c>
      <c r="P719" s="5" t="str">
        <f>IF(O719&lt;=0, "Invalid - ≤ 0", IF(O719&gt;50, "Invalid - &gt;50", "W Pass"))</f>
        <v>W Pass</v>
      </c>
      <c r="Q719" s="5" t="s">
        <v>2033</v>
      </c>
      <c r="R719" s="5" t="s">
        <v>2040</v>
      </c>
      <c r="S719" s="5" t="s">
        <v>2080</v>
      </c>
      <c r="T719" s="5" t="s">
        <v>2094</v>
      </c>
      <c r="U719" s="5" t="s">
        <v>2096</v>
      </c>
      <c r="V719" s="5">
        <v>0</v>
      </c>
      <c r="W719" s="5" t="str">
        <f>T719&amp;"_"&amp;U719</f>
        <v>Central_Internal</v>
      </c>
      <c r="X719" s="5">
        <f>(D719 - E719)*24</f>
        <v>2.0000000000582077</v>
      </c>
      <c r="Y719" s="5">
        <f>IF(D719&lt;=E719, 1, 0)</f>
        <v>0</v>
      </c>
    </row>
    <row r="720" spans="1:25" x14ac:dyDescent="0.35">
      <c r="A720" s="5" t="s">
        <v>733</v>
      </c>
      <c r="B720" s="5">
        <f t="shared" si="55"/>
        <v>1</v>
      </c>
      <c r="C720" s="3">
        <v>45321.916666666664</v>
      </c>
      <c r="D720" s="5" t="s">
        <v>1745</v>
      </c>
      <c r="E720" s="5" t="s">
        <v>1743</v>
      </c>
      <c r="F720" t="s">
        <v>1733</v>
      </c>
      <c r="G720" s="5">
        <f t="shared" si="56"/>
        <v>12</v>
      </c>
      <c r="H720" s="5" t="str">
        <f t="shared" si="57"/>
        <v>Winter</v>
      </c>
      <c r="I720" s="5" t="s">
        <v>2027</v>
      </c>
      <c r="J720" s="5">
        <v>345</v>
      </c>
      <c r="K720" s="5">
        <v>3640</v>
      </c>
      <c r="L720" s="5">
        <f t="shared" si="58"/>
        <v>0.87922705314009664</v>
      </c>
      <c r="M720" s="5">
        <f t="shared" si="59"/>
        <v>3478</v>
      </c>
      <c r="N720" s="5">
        <v>162</v>
      </c>
      <c r="O720" s="5">
        <v>26</v>
      </c>
      <c r="P720" s="5" t="str">
        <f>IF(O720&lt;=0, "Invalid - ≤ 0", IF(O720&gt;50, "Invalid - &gt;50", "W Pass"))</f>
        <v>W Pass</v>
      </c>
      <c r="Q720" s="5" t="s">
        <v>2033</v>
      </c>
      <c r="R720" s="5" t="s">
        <v>2039</v>
      </c>
      <c r="S720" s="5" t="s">
        <v>2047</v>
      </c>
      <c r="T720" s="5" t="s">
        <v>2094</v>
      </c>
      <c r="U720" s="5" t="s">
        <v>2097</v>
      </c>
      <c r="V720" s="5">
        <v>4.7</v>
      </c>
      <c r="W720" s="5" t="str">
        <f>T720&amp;"_"&amp;U720</f>
        <v>Central_External</v>
      </c>
      <c r="X720" s="5">
        <f>(D720 - E720)*24</f>
        <v>1.9999999998835847</v>
      </c>
      <c r="Y720" s="5">
        <f>IF(D720&lt;=E720, 1, 0)</f>
        <v>0</v>
      </c>
    </row>
    <row r="721" spans="1:25" x14ac:dyDescent="0.35">
      <c r="A721" s="5" t="s">
        <v>734</v>
      </c>
      <c r="B721" s="5">
        <f t="shared" si="55"/>
        <v>1</v>
      </c>
      <c r="C721" s="3">
        <v>45321.958333333336</v>
      </c>
      <c r="D721" s="5" t="s">
        <v>1746</v>
      </c>
      <c r="E721" s="5" t="s">
        <v>1744</v>
      </c>
      <c r="F721" t="s">
        <v>1734</v>
      </c>
      <c r="G721" s="5">
        <f t="shared" si="56"/>
        <v>12</v>
      </c>
      <c r="H721" s="5" t="str">
        <f t="shared" si="57"/>
        <v>Winter</v>
      </c>
      <c r="I721" s="5" t="s">
        <v>2029</v>
      </c>
      <c r="J721" s="5">
        <v>941</v>
      </c>
      <c r="K721" s="5">
        <v>4289</v>
      </c>
      <c r="L721" s="5">
        <f t="shared" si="58"/>
        <v>0.37982642578816861</v>
      </c>
      <c r="M721" s="5">
        <f t="shared" si="59"/>
        <v>3866</v>
      </c>
      <c r="N721" s="5">
        <v>423</v>
      </c>
      <c r="O721" s="5">
        <v>16</v>
      </c>
      <c r="P721" s="5" t="str">
        <f>IF(O721&lt;=0, "Invalid - ≤ 0", IF(O721&gt;50, "Invalid - &gt;50", "W Pass"))</f>
        <v>W Pass</v>
      </c>
      <c r="Q721" s="5" t="s">
        <v>2036</v>
      </c>
      <c r="R721" s="5" t="s">
        <v>2040</v>
      </c>
      <c r="S721" s="5" t="s">
        <v>2086</v>
      </c>
      <c r="T721" s="5" t="s">
        <v>2092</v>
      </c>
      <c r="U721" s="5" t="s">
        <v>2096</v>
      </c>
      <c r="V721" s="5">
        <v>4.5</v>
      </c>
      <c r="W721" s="5" t="str">
        <f>T721&amp;"_"&amp;U721</f>
        <v>West_Internal</v>
      </c>
      <c r="X721" s="5">
        <f>(D721 - E721)*24</f>
        <v>2.0000000000582077</v>
      </c>
      <c r="Y721" s="5">
        <f>IF(D721&lt;=E721, 1, 0)</f>
        <v>0</v>
      </c>
    </row>
    <row r="722" spans="1:25" x14ac:dyDescent="0.35">
      <c r="A722" s="5" t="s">
        <v>735</v>
      </c>
      <c r="B722" s="5">
        <f t="shared" si="55"/>
        <v>1</v>
      </c>
      <c r="C722" s="3">
        <v>45322</v>
      </c>
      <c r="D722" s="5" t="s">
        <v>1747</v>
      </c>
      <c r="E722" s="5" t="s">
        <v>1745</v>
      </c>
      <c r="F722" t="s">
        <v>1735</v>
      </c>
      <c r="G722" s="5">
        <f t="shared" si="56"/>
        <v>12</v>
      </c>
      <c r="H722" s="5" t="str">
        <f t="shared" si="57"/>
        <v>Winter</v>
      </c>
      <c r="I722" s="5" t="s">
        <v>2032</v>
      </c>
      <c r="J722" s="5">
        <v>137</v>
      </c>
      <c r="K722" s="5">
        <v>1644</v>
      </c>
      <c r="L722" s="5">
        <f t="shared" si="58"/>
        <v>1</v>
      </c>
      <c r="M722" s="5">
        <f t="shared" si="59"/>
        <v>1227</v>
      </c>
      <c r="N722" s="5">
        <v>417</v>
      </c>
      <c r="O722" s="5">
        <v>2</v>
      </c>
      <c r="P722" s="5" t="str">
        <f>IF(O722&lt;=0, "Invalid - ≤ 0", IF(O722&gt;50, "Invalid - &gt;50", "W Pass"))</f>
        <v>W Pass</v>
      </c>
      <c r="Q722" s="5" t="s">
        <v>2034</v>
      </c>
      <c r="R722" s="5" t="s">
        <v>2039</v>
      </c>
      <c r="S722" s="5" t="s">
        <v>2072</v>
      </c>
      <c r="T722" s="5" t="s">
        <v>2093</v>
      </c>
      <c r="U722" s="5" t="s">
        <v>2096</v>
      </c>
      <c r="V722" s="5">
        <v>0</v>
      </c>
      <c r="W722" s="5" t="str">
        <f>T722&amp;"_"&amp;U722</f>
        <v>East_Internal</v>
      </c>
      <c r="X722" s="5">
        <f>(D722 - E722)*24</f>
        <v>2.0000000000582077</v>
      </c>
      <c r="Y722" s="5">
        <f>IF(D722&lt;=E722, 1, 0)</f>
        <v>0</v>
      </c>
    </row>
    <row r="723" spans="1:25" x14ac:dyDescent="0.35">
      <c r="A723" s="5" t="s">
        <v>736</v>
      </c>
      <c r="B723" s="5">
        <f t="shared" si="55"/>
        <v>1</v>
      </c>
      <c r="C723" s="3">
        <v>45322.041666666664</v>
      </c>
      <c r="D723" s="5" t="s">
        <v>1748</v>
      </c>
      <c r="E723" s="5" t="s">
        <v>1746</v>
      </c>
      <c r="F723" t="s">
        <v>1736</v>
      </c>
      <c r="G723" s="5">
        <f t="shared" si="56"/>
        <v>12</v>
      </c>
      <c r="H723" s="5" t="str">
        <f t="shared" si="57"/>
        <v>Winter</v>
      </c>
      <c r="I723" s="5" t="s">
        <v>2029</v>
      </c>
      <c r="J723" s="5">
        <v>148</v>
      </c>
      <c r="K723" s="5">
        <v>1319</v>
      </c>
      <c r="L723" s="5">
        <f t="shared" si="58"/>
        <v>0.74268018018018023</v>
      </c>
      <c r="M723" s="5">
        <f t="shared" si="59"/>
        <v>1080</v>
      </c>
      <c r="N723" s="5">
        <v>239</v>
      </c>
      <c r="O723" s="5">
        <v>26</v>
      </c>
      <c r="P723" s="5" t="str">
        <f>IF(O723&lt;=0, "Invalid - ≤ 0", IF(O723&gt;50, "Invalid - &gt;50", "W Pass"))</f>
        <v>W Pass</v>
      </c>
      <c r="Q723" s="5" t="s">
        <v>2033</v>
      </c>
      <c r="R723" s="5" t="s">
        <v>2037</v>
      </c>
      <c r="S723" s="5" t="s">
        <v>2059</v>
      </c>
      <c r="T723" s="5" t="s">
        <v>2091</v>
      </c>
      <c r="U723" s="5" t="s">
        <v>2096</v>
      </c>
      <c r="V723" s="5">
        <v>4.2</v>
      </c>
      <c r="W723" s="5" t="str">
        <f>T723&amp;"_"&amp;U723</f>
        <v>South_Internal</v>
      </c>
      <c r="X723" s="5">
        <f>(D723 - E723)*24</f>
        <v>1.9999999998835847</v>
      </c>
      <c r="Y723" s="5">
        <f>IF(D723&lt;=E723, 1, 0)</f>
        <v>0</v>
      </c>
    </row>
    <row r="724" spans="1:25" x14ac:dyDescent="0.35">
      <c r="A724" s="5" t="s">
        <v>737</v>
      </c>
      <c r="B724" s="5">
        <f t="shared" si="55"/>
        <v>1</v>
      </c>
      <c r="C724" s="3">
        <v>45322.083333333336</v>
      </c>
      <c r="D724" s="5" t="s">
        <v>1749</v>
      </c>
      <c r="E724" s="5" t="s">
        <v>1747</v>
      </c>
      <c r="F724" t="s">
        <v>1737</v>
      </c>
      <c r="G724" s="5">
        <f t="shared" si="56"/>
        <v>12</v>
      </c>
      <c r="H724" s="5" t="str">
        <f t="shared" si="57"/>
        <v>Winter</v>
      </c>
      <c r="I724" s="5" t="s">
        <v>2032</v>
      </c>
      <c r="J724" s="5">
        <v>481</v>
      </c>
      <c r="K724" s="5">
        <v>2795</v>
      </c>
      <c r="L724" s="5">
        <f t="shared" si="58"/>
        <v>0.48423423423423423</v>
      </c>
      <c r="M724" s="5">
        <f t="shared" si="59"/>
        <v>2704</v>
      </c>
      <c r="N724" s="5">
        <v>91</v>
      </c>
      <c r="O724" s="5">
        <v>16</v>
      </c>
      <c r="P724" s="5" t="str">
        <f>IF(O724&lt;=0, "Invalid - ≤ 0", IF(O724&gt;50, "Invalid - &gt;50", "W Pass"))</f>
        <v>W Pass</v>
      </c>
      <c r="Q724" s="5" t="s">
        <v>2035</v>
      </c>
      <c r="R724" s="5" t="s">
        <v>2039</v>
      </c>
      <c r="S724" s="5" t="s">
        <v>2084</v>
      </c>
      <c r="T724" s="5" t="s">
        <v>2093</v>
      </c>
      <c r="U724" s="5" t="s">
        <v>2097</v>
      </c>
      <c r="V724" s="5">
        <v>4.7</v>
      </c>
      <c r="W724" s="5" t="str">
        <f>T724&amp;"_"&amp;U724</f>
        <v>East_External</v>
      </c>
      <c r="X724" s="5">
        <f>(D724 - E724)*24</f>
        <v>2.0000000000582077</v>
      </c>
      <c r="Y724" s="5">
        <f>IF(D724&lt;=E724, 1, 0)</f>
        <v>0</v>
      </c>
    </row>
    <row r="725" spans="1:25" x14ac:dyDescent="0.35">
      <c r="A725" s="5" t="s">
        <v>738</v>
      </c>
      <c r="B725" s="5">
        <f t="shared" si="55"/>
        <v>1</v>
      </c>
      <c r="C725" s="3">
        <v>45322.125</v>
      </c>
      <c r="D725" s="5" t="s">
        <v>1750</v>
      </c>
      <c r="E725" s="5" t="s">
        <v>1748</v>
      </c>
      <c r="F725" t="s">
        <v>1738</v>
      </c>
      <c r="G725" s="5">
        <f t="shared" si="56"/>
        <v>12</v>
      </c>
      <c r="H725" s="5" t="str">
        <f t="shared" si="57"/>
        <v>Winter</v>
      </c>
      <c r="I725" s="5" t="s">
        <v>2027</v>
      </c>
      <c r="J725" s="5">
        <v>188</v>
      </c>
      <c r="K725" s="5">
        <v>2472</v>
      </c>
      <c r="L725" s="5">
        <f t="shared" si="58"/>
        <v>1.0957446808510638</v>
      </c>
      <c r="M725" s="5">
        <f t="shared" si="59"/>
        <v>1822</v>
      </c>
      <c r="N725" s="5">
        <v>650</v>
      </c>
      <c r="O725" s="5">
        <v>4</v>
      </c>
      <c r="P725" s="5" t="str">
        <f>IF(O725&lt;=0, "Invalid - ≤ 0", IF(O725&gt;50, "Invalid - &gt;50", "W Pass"))</f>
        <v>W Pass</v>
      </c>
      <c r="Q725" s="5" t="s">
        <v>2036</v>
      </c>
      <c r="R725" s="5" t="s">
        <v>2038</v>
      </c>
      <c r="S725" s="5" t="s">
        <v>2060</v>
      </c>
      <c r="T725" s="5" t="s">
        <v>2093</v>
      </c>
      <c r="U725" s="5" t="s">
        <v>2097</v>
      </c>
      <c r="V725" s="5">
        <v>3.8</v>
      </c>
      <c r="W725" s="5" t="str">
        <f>T725&amp;"_"&amp;U725</f>
        <v>East_External</v>
      </c>
      <c r="X725" s="5">
        <f>(D725 - E725)*24</f>
        <v>2.0000000000582077</v>
      </c>
      <c r="Y725" s="5">
        <f>IF(D725&lt;=E725, 1, 0)</f>
        <v>0</v>
      </c>
    </row>
    <row r="726" spans="1:25" x14ac:dyDescent="0.35">
      <c r="A726" s="5" t="s">
        <v>739</v>
      </c>
      <c r="B726" s="5">
        <f t="shared" si="55"/>
        <v>1</v>
      </c>
      <c r="C726" s="3">
        <v>45322.166666666664</v>
      </c>
      <c r="D726" s="5" t="s">
        <v>1751</v>
      </c>
      <c r="E726" s="5" t="s">
        <v>1749</v>
      </c>
      <c r="F726" t="s">
        <v>1739</v>
      </c>
      <c r="G726" s="5">
        <f t="shared" si="56"/>
        <v>12</v>
      </c>
      <c r="H726" s="5" t="str">
        <f t="shared" si="57"/>
        <v>Winter</v>
      </c>
      <c r="I726" s="5" t="s">
        <v>2030</v>
      </c>
      <c r="J726" s="5">
        <v>200</v>
      </c>
      <c r="K726" s="5">
        <v>4246</v>
      </c>
      <c r="L726" s="5">
        <f t="shared" si="58"/>
        <v>1.7691666666666668</v>
      </c>
      <c r="M726" s="5">
        <f t="shared" si="59"/>
        <v>3743</v>
      </c>
      <c r="N726" s="5">
        <v>503</v>
      </c>
      <c r="O726" s="5">
        <v>15</v>
      </c>
      <c r="P726" s="5" t="str">
        <f>IF(O726&lt;=0, "Invalid - ≤ 0", IF(O726&gt;50, "Invalid - &gt;50", "W Pass"))</f>
        <v>W Pass</v>
      </c>
      <c r="Q726" s="5" t="s">
        <v>2033</v>
      </c>
      <c r="R726" s="5" t="s">
        <v>2040</v>
      </c>
      <c r="S726" s="5" t="s">
        <v>2074</v>
      </c>
      <c r="T726" s="5" t="s">
        <v>2094</v>
      </c>
      <c r="U726" s="5" t="s">
        <v>2096</v>
      </c>
      <c r="V726" s="5">
        <v>3.8</v>
      </c>
      <c r="W726" s="5" t="str">
        <f>T726&amp;"_"&amp;U726</f>
        <v>Central_Internal</v>
      </c>
      <c r="X726" s="5">
        <f>(D726 - E726)*24</f>
        <v>1.9999999998835847</v>
      </c>
      <c r="Y726" s="5">
        <f>IF(D726&lt;=E726, 1, 0)</f>
        <v>0</v>
      </c>
    </row>
    <row r="727" spans="1:25" x14ac:dyDescent="0.35">
      <c r="A727" s="5" t="s">
        <v>740</v>
      </c>
      <c r="B727" s="5">
        <f t="shared" si="55"/>
        <v>1</v>
      </c>
      <c r="C727" s="3">
        <v>45322.208333333336</v>
      </c>
      <c r="D727" s="5" t="s">
        <v>1752</v>
      </c>
      <c r="E727" s="5" t="s">
        <v>1750</v>
      </c>
      <c r="F727" t="s">
        <v>1740</v>
      </c>
      <c r="G727" s="5">
        <f t="shared" si="56"/>
        <v>12</v>
      </c>
      <c r="H727" s="5" t="str">
        <f t="shared" si="57"/>
        <v>Winter</v>
      </c>
      <c r="I727" s="5" t="s">
        <v>2031</v>
      </c>
      <c r="J727" s="5">
        <v>113</v>
      </c>
      <c r="K727" s="5">
        <v>1662</v>
      </c>
      <c r="L727" s="5">
        <f t="shared" si="58"/>
        <v>1.2256637168141593</v>
      </c>
      <c r="M727" s="5">
        <f t="shared" si="59"/>
        <v>1190</v>
      </c>
      <c r="N727" s="5">
        <v>472</v>
      </c>
      <c r="O727" s="5">
        <v>24</v>
      </c>
      <c r="P727" s="5" t="str">
        <f>IF(O727&lt;=0, "Invalid - ≤ 0", IF(O727&gt;50, "Invalid - &gt;50", "W Pass"))</f>
        <v>W Pass</v>
      </c>
      <c r="Q727" s="5" t="s">
        <v>2035</v>
      </c>
      <c r="R727" s="5" t="s">
        <v>2039</v>
      </c>
      <c r="S727" s="5" t="s">
        <v>2045</v>
      </c>
      <c r="T727" s="5" t="s">
        <v>2094</v>
      </c>
      <c r="U727" s="5" t="s">
        <v>2096</v>
      </c>
      <c r="V727" s="5">
        <v>0</v>
      </c>
      <c r="W727" s="5" t="str">
        <f>T727&amp;"_"&amp;U727</f>
        <v>Central_Internal</v>
      </c>
      <c r="X727" s="5">
        <f>(D727 - E727)*24</f>
        <v>2.0000000000582077</v>
      </c>
      <c r="Y727" s="5">
        <f>IF(D727&lt;=E727, 1, 0)</f>
        <v>0</v>
      </c>
    </row>
    <row r="728" spans="1:25" x14ac:dyDescent="0.35">
      <c r="A728" s="5" t="s">
        <v>741</v>
      </c>
      <c r="B728" s="5">
        <f t="shared" si="55"/>
        <v>1</v>
      </c>
      <c r="C728" s="3">
        <v>45322.25</v>
      </c>
      <c r="D728" s="5" t="s">
        <v>1753</v>
      </c>
      <c r="E728" s="5" t="s">
        <v>1751</v>
      </c>
      <c r="F728" t="s">
        <v>1741</v>
      </c>
      <c r="G728" s="5">
        <f t="shared" si="56"/>
        <v>12</v>
      </c>
      <c r="H728" s="5" t="str">
        <f t="shared" si="57"/>
        <v>Winter</v>
      </c>
      <c r="I728" s="5" t="s">
        <v>2029</v>
      </c>
      <c r="J728" s="5">
        <v>206</v>
      </c>
      <c r="K728" s="5">
        <v>4192</v>
      </c>
      <c r="L728" s="5">
        <f t="shared" si="58"/>
        <v>1.6957928802588997</v>
      </c>
      <c r="M728" s="5">
        <f t="shared" si="59"/>
        <v>4098</v>
      </c>
      <c r="N728" s="5">
        <v>94</v>
      </c>
      <c r="O728" s="5">
        <v>14</v>
      </c>
      <c r="P728" s="5" t="str">
        <f>IF(O728&lt;=0, "Invalid - ≤ 0", IF(O728&gt;50, "Invalid - &gt;50", "W Pass"))</f>
        <v>W Pass</v>
      </c>
      <c r="Q728" s="5" t="s">
        <v>2033</v>
      </c>
      <c r="R728" s="5" t="s">
        <v>2040</v>
      </c>
      <c r="S728" s="5" t="s">
        <v>2067</v>
      </c>
      <c r="T728" s="5" t="s">
        <v>2092</v>
      </c>
      <c r="U728" s="5" t="s">
        <v>2096</v>
      </c>
      <c r="V728" s="5">
        <v>0</v>
      </c>
      <c r="W728" s="5" t="str">
        <f>T728&amp;"_"&amp;U728</f>
        <v>West_Internal</v>
      </c>
      <c r="X728" s="5">
        <f>(D728 - E728)*24</f>
        <v>2.0000000000582077</v>
      </c>
      <c r="Y728" s="5">
        <f>IF(D728&lt;=E728, 1, 0)</f>
        <v>0</v>
      </c>
    </row>
    <row r="729" spans="1:25" x14ac:dyDescent="0.35">
      <c r="A729" s="5" t="s">
        <v>742</v>
      </c>
      <c r="B729" s="5">
        <f t="shared" si="55"/>
        <v>1</v>
      </c>
      <c r="C729" s="3">
        <v>45322.291666666664</v>
      </c>
      <c r="D729" s="5" t="s">
        <v>1754</v>
      </c>
      <c r="E729" s="5" t="s">
        <v>1752</v>
      </c>
      <c r="F729" t="s">
        <v>1742</v>
      </c>
      <c r="G729" s="5">
        <f t="shared" si="56"/>
        <v>12</v>
      </c>
      <c r="H729" s="5" t="str">
        <f t="shared" si="57"/>
        <v>Winter</v>
      </c>
      <c r="I729" s="5" t="s">
        <v>2027</v>
      </c>
      <c r="J729" s="5">
        <v>63</v>
      </c>
      <c r="K729" s="5">
        <v>506</v>
      </c>
      <c r="L729" s="5">
        <f t="shared" si="58"/>
        <v>0.6693121693121693</v>
      </c>
      <c r="M729" s="5">
        <f t="shared" si="59"/>
        <v>-59</v>
      </c>
      <c r="N729" s="5">
        <v>565</v>
      </c>
      <c r="O729" s="5">
        <v>25</v>
      </c>
      <c r="P729" s="5" t="str">
        <f>IF(O729&lt;=0, "Invalid - ≤ 0", IF(O729&gt;50, "Invalid - &gt;50", "W Pass"))</f>
        <v>W Pass</v>
      </c>
      <c r="Q729" s="5" t="s">
        <v>2034</v>
      </c>
      <c r="R729" s="5" t="s">
        <v>2040</v>
      </c>
      <c r="S729" s="5" t="s">
        <v>2072</v>
      </c>
      <c r="T729" s="5" t="s">
        <v>2093</v>
      </c>
      <c r="U729" s="5" t="s">
        <v>2096</v>
      </c>
      <c r="V729" s="5">
        <v>4.7</v>
      </c>
      <c r="W729" s="5" t="str">
        <f>T729&amp;"_"&amp;U729</f>
        <v>East_Internal</v>
      </c>
      <c r="X729" s="5">
        <f>(D729 - E729)*24</f>
        <v>1.9999999998835847</v>
      </c>
      <c r="Y729" s="5">
        <f>IF(D729&lt;=E729, 1, 0)</f>
        <v>0</v>
      </c>
    </row>
    <row r="730" spans="1:25" x14ac:dyDescent="0.35">
      <c r="A730" s="5" t="s">
        <v>743</v>
      </c>
      <c r="B730" s="5">
        <f t="shared" si="55"/>
        <v>1</v>
      </c>
      <c r="C730" s="3">
        <v>45322.333333333336</v>
      </c>
      <c r="D730" s="5" t="s">
        <v>1755</v>
      </c>
      <c r="E730" s="5" t="s">
        <v>1753</v>
      </c>
      <c r="F730" t="s">
        <v>1743</v>
      </c>
      <c r="G730" s="5">
        <f t="shared" si="56"/>
        <v>12</v>
      </c>
      <c r="H730" s="5" t="str">
        <f t="shared" si="57"/>
        <v>Winter</v>
      </c>
      <c r="I730" s="5" t="s">
        <v>2028</v>
      </c>
      <c r="J730" s="5">
        <v>156</v>
      </c>
      <c r="K730" s="5">
        <v>4724</v>
      </c>
      <c r="L730" s="5">
        <f t="shared" si="58"/>
        <v>2.5235042735042734</v>
      </c>
      <c r="M730" s="5">
        <f t="shared" si="59"/>
        <v>3926</v>
      </c>
      <c r="N730" s="5">
        <v>798</v>
      </c>
      <c r="O730" s="5">
        <v>26</v>
      </c>
      <c r="P730" s="5" t="str">
        <f>IF(O730&lt;=0, "Invalid - ≤ 0", IF(O730&gt;50, "Invalid - &gt;50", "W Pass"))</f>
        <v>W Pass</v>
      </c>
      <c r="Q730" s="5" t="s">
        <v>2033</v>
      </c>
      <c r="R730" s="5" t="s">
        <v>2038</v>
      </c>
      <c r="S730" s="5" t="s">
        <v>2042</v>
      </c>
      <c r="T730" s="5" t="s">
        <v>2095</v>
      </c>
      <c r="U730" s="5" t="s">
        <v>2096</v>
      </c>
      <c r="V730" s="5">
        <v>0</v>
      </c>
      <c r="W730" s="5" t="str">
        <f>T730&amp;"_"&amp;U730</f>
        <v>North_Internal</v>
      </c>
      <c r="X730" s="5">
        <f>(D730 - E730)*24</f>
        <v>2.0000000000582077</v>
      </c>
      <c r="Y730" s="5">
        <f>IF(D730&lt;=E730, 1, 0)</f>
        <v>0</v>
      </c>
    </row>
    <row r="731" spans="1:25" x14ac:dyDescent="0.35">
      <c r="A731" s="5" t="s">
        <v>744</v>
      </c>
      <c r="B731" s="5">
        <f t="shared" si="55"/>
        <v>1</v>
      </c>
      <c r="C731" s="3">
        <v>45322.375</v>
      </c>
      <c r="D731" s="5" t="s">
        <v>1756</v>
      </c>
      <c r="E731" s="5" t="s">
        <v>1754</v>
      </c>
      <c r="F731" t="s">
        <v>1744</v>
      </c>
      <c r="G731" s="5">
        <f t="shared" si="56"/>
        <v>12</v>
      </c>
      <c r="H731" s="5" t="str">
        <f t="shared" si="57"/>
        <v>Winter</v>
      </c>
      <c r="I731" s="5" t="s">
        <v>2027</v>
      </c>
      <c r="J731" s="5">
        <v>905</v>
      </c>
      <c r="K731" s="5">
        <v>4667</v>
      </c>
      <c r="L731" s="5">
        <f t="shared" si="58"/>
        <v>0.42974217311233887</v>
      </c>
      <c r="M731" s="5">
        <f t="shared" si="59"/>
        <v>4120</v>
      </c>
      <c r="N731" s="5">
        <v>547</v>
      </c>
      <c r="O731" s="5">
        <v>1</v>
      </c>
      <c r="P731" s="5" t="str">
        <f>IF(O731&lt;=0, "Invalid - ≤ 0", IF(O731&gt;50, "Invalid - &gt;50", "W Pass"))</f>
        <v>W Pass</v>
      </c>
      <c r="Q731" s="5" t="s">
        <v>2034</v>
      </c>
      <c r="R731" s="5" t="s">
        <v>2038</v>
      </c>
      <c r="S731" s="5" t="s">
        <v>2078</v>
      </c>
      <c r="T731" s="5" t="s">
        <v>2092</v>
      </c>
      <c r="U731" s="5" t="s">
        <v>2097</v>
      </c>
      <c r="V731" s="5">
        <v>4.2</v>
      </c>
      <c r="W731" s="5" t="str">
        <f>T731&amp;"_"&amp;U731</f>
        <v>West_External</v>
      </c>
      <c r="X731" s="5">
        <f>(D731 - E731)*24</f>
        <v>2.0000000000582077</v>
      </c>
      <c r="Y731" s="5">
        <f>IF(D731&lt;=E731, 1, 0)</f>
        <v>0</v>
      </c>
    </row>
    <row r="732" spans="1:25" x14ac:dyDescent="0.35">
      <c r="A732" s="5" t="s">
        <v>745</v>
      </c>
      <c r="B732" s="5">
        <f t="shared" si="55"/>
        <v>1</v>
      </c>
      <c r="C732" s="3">
        <v>45322.416666666664</v>
      </c>
      <c r="D732" s="5" t="s">
        <v>1757</v>
      </c>
      <c r="E732" s="5" t="s">
        <v>1755</v>
      </c>
      <c r="F732" t="s">
        <v>1745</v>
      </c>
      <c r="G732" s="5">
        <f t="shared" si="56"/>
        <v>12</v>
      </c>
      <c r="H732" s="5" t="str">
        <f t="shared" si="57"/>
        <v>Winter</v>
      </c>
      <c r="I732" s="5" t="s">
        <v>2030</v>
      </c>
      <c r="J732" s="5">
        <v>669</v>
      </c>
      <c r="K732" s="5">
        <v>1377</v>
      </c>
      <c r="L732" s="5">
        <f t="shared" si="58"/>
        <v>0.17152466367713004</v>
      </c>
      <c r="M732" s="5">
        <f t="shared" si="59"/>
        <v>585</v>
      </c>
      <c r="N732" s="5">
        <v>792</v>
      </c>
      <c r="O732" s="5">
        <v>1</v>
      </c>
      <c r="P732" s="5" t="str">
        <f>IF(O732&lt;=0, "Invalid - ≤ 0", IF(O732&gt;50, "Invalid - &gt;50", "W Pass"))</f>
        <v>W Pass</v>
      </c>
      <c r="Q732" s="5" t="s">
        <v>2033</v>
      </c>
      <c r="R732" s="5" t="s">
        <v>2039</v>
      </c>
      <c r="S732" s="5" t="s">
        <v>2063</v>
      </c>
      <c r="T732" s="5" t="s">
        <v>2092</v>
      </c>
      <c r="U732" s="5" t="s">
        <v>2097</v>
      </c>
      <c r="V732" s="5">
        <v>4.7</v>
      </c>
      <c r="W732" s="5" t="str">
        <f>T732&amp;"_"&amp;U732</f>
        <v>West_External</v>
      </c>
      <c r="X732" s="5">
        <f>(D732 - E732)*24</f>
        <v>1.9999999998835847</v>
      </c>
      <c r="Y732" s="5">
        <f>IF(D732&lt;=E732, 1, 0)</f>
        <v>0</v>
      </c>
    </row>
    <row r="733" spans="1:25" x14ac:dyDescent="0.35">
      <c r="A733" s="5" t="s">
        <v>746</v>
      </c>
      <c r="B733" s="5">
        <f t="shared" si="55"/>
        <v>1</v>
      </c>
      <c r="C733" s="3">
        <v>45322.458333333336</v>
      </c>
      <c r="D733" s="5" t="s">
        <v>1758</v>
      </c>
      <c r="E733" s="5" t="s">
        <v>1756</v>
      </c>
      <c r="F733" t="s">
        <v>1746</v>
      </c>
      <c r="G733" s="5">
        <f t="shared" si="56"/>
        <v>12</v>
      </c>
      <c r="H733" s="5" t="str">
        <f t="shared" si="57"/>
        <v>Winter</v>
      </c>
      <c r="I733" s="5" t="s">
        <v>2032</v>
      </c>
      <c r="J733" s="5">
        <v>153</v>
      </c>
      <c r="K733" s="5">
        <v>3190</v>
      </c>
      <c r="L733" s="5">
        <f t="shared" si="58"/>
        <v>1.7374727668845316</v>
      </c>
      <c r="M733" s="5">
        <f t="shared" si="59"/>
        <v>2886</v>
      </c>
      <c r="N733" s="5">
        <v>304</v>
      </c>
      <c r="O733" s="5">
        <v>4</v>
      </c>
      <c r="P733" s="5" t="str">
        <f>IF(O733&lt;=0, "Invalid - ≤ 0", IF(O733&gt;50, "Invalid - &gt;50", "W Pass"))</f>
        <v>W Pass</v>
      </c>
      <c r="Q733" s="5" t="s">
        <v>2036</v>
      </c>
      <c r="R733" s="5" t="s">
        <v>2040</v>
      </c>
      <c r="S733" s="5" t="s">
        <v>2082</v>
      </c>
      <c r="T733" s="5" t="s">
        <v>2094</v>
      </c>
      <c r="U733" s="5" t="s">
        <v>2096</v>
      </c>
      <c r="V733" s="5">
        <v>3.8</v>
      </c>
      <c r="W733" s="5" t="str">
        <f>T733&amp;"_"&amp;U733</f>
        <v>Central_Internal</v>
      </c>
      <c r="X733" s="5">
        <f>(D733 - E733)*24</f>
        <v>2.0000000000582077</v>
      </c>
      <c r="Y733" s="5">
        <f>IF(D733&lt;=E733, 1, 0)</f>
        <v>0</v>
      </c>
    </row>
    <row r="734" spans="1:25" x14ac:dyDescent="0.35">
      <c r="A734" s="5" t="s">
        <v>747</v>
      </c>
      <c r="B734" s="5">
        <f t="shared" si="55"/>
        <v>1</v>
      </c>
      <c r="C734" s="3">
        <v>45322.5</v>
      </c>
      <c r="D734" s="5" t="s">
        <v>1759</v>
      </c>
      <c r="E734" s="5" t="s">
        <v>1757</v>
      </c>
      <c r="F734" t="s">
        <v>1747</v>
      </c>
      <c r="G734" s="5">
        <f t="shared" si="56"/>
        <v>12</v>
      </c>
      <c r="H734" s="5" t="str">
        <f t="shared" si="57"/>
        <v>Winter</v>
      </c>
      <c r="I734" s="5" t="s">
        <v>2029</v>
      </c>
      <c r="J734" s="5">
        <v>179</v>
      </c>
      <c r="K734" s="5">
        <v>2206</v>
      </c>
      <c r="L734" s="5">
        <f t="shared" si="58"/>
        <v>1.0270018621973929</v>
      </c>
      <c r="M734" s="5">
        <f t="shared" si="59"/>
        <v>1559</v>
      </c>
      <c r="N734" s="5">
        <v>647</v>
      </c>
      <c r="O734" s="5">
        <v>27</v>
      </c>
      <c r="P734" s="5" t="str">
        <f>IF(O734&lt;=0, "Invalid - ≤ 0", IF(O734&gt;50, "Invalid - &gt;50", "W Pass"))</f>
        <v>W Pass</v>
      </c>
      <c r="Q734" s="5" t="s">
        <v>2035</v>
      </c>
      <c r="R734" s="5" t="s">
        <v>2040</v>
      </c>
      <c r="S734" s="5" t="s">
        <v>2046</v>
      </c>
      <c r="T734" s="5" t="s">
        <v>2093</v>
      </c>
      <c r="U734" s="5" t="s">
        <v>2097</v>
      </c>
      <c r="V734" s="5">
        <v>0</v>
      </c>
      <c r="W734" s="5" t="str">
        <f>T734&amp;"_"&amp;U734</f>
        <v>East_External</v>
      </c>
      <c r="X734" s="5">
        <f>(D734 - E734)*24</f>
        <v>2.0000000000582077</v>
      </c>
      <c r="Y734" s="5">
        <f>IF(D734&lt;=E734, 1, 0)</f>
        <v>0</v>
      </c>
    </row>
    <row r="735" spans="1:25" x14ac:dyDescent="0.35">
      <c r="A735" s="5" t="s">
        <v>748</v>
      </c>
      <c r="B735" s="5">
        <f t="shared" si="55"/>
        <v>1</v>
      </c>
      <c r="C735" s="3">
        <v>45322.541666666664</v>
      </c>
      <c r="D735" s="5" t="s">
        <v>1760</v>
      </c>
      <c r="E735" s="5" t="s">
        <v>1758</v>
      </c>
      <c r="F735" t="s">
        <v>1748</v>
      </c>
      <c r="G735" s="5">
        <f t="shared" si="56"/>
        <v>12</v>
      </c>
      <c r="H735" s="5" t="str">
        <f t="shared" si="57"/>
        <v>Winter</v>
      </c>
      <c r="I735" s="5" t="s">
        <v>2028</v>
      </c>
      <c r="J735" s="5">
        <v>387</v>
      </c>
      <c r="K735" s="5">
        <v>4914</v>
      </c>
      <c r="L735" s="5">
        <f t="shared" si="58"/>
        <v>1.058139534883721</v>
      </c>
      <c r="M735" s="5">
        <f t="shared" si="59"/>
        <v>4254</v>
      </c>
      <c r="N735" s="5">
        <v>660</v>
      </c>
      <c r="O735" s="5">
        <v>17</v>
      </c>
      <c r="P735" s="5" t="str">
        <f>IF(O735&lt;=0, "Invalid - ≤ 0", IF(O735&gt;50, "Invalid - &gt;50", "W Pass"))</f>
        <v>W Pass</v>
      </c>
      <c r="Q735" s="5" t="s">
        <v>2034</v>
      </c>
      <c r="R735" s="5" t="s">
        <v>2037</v>
      </c>
      <c r="S735" s="5" t="s">
        <v>2060</v>
      </c>
      <c r="T735" s="5" t="s">
        <v>2093</v>
      </c>
      <c r="U735" s="5" t="s">
        <v>2096</v>
      </c>
      <c r="V735" s="5">
        <v>4.7</v>
      </c>
      <c r="W735" s="5" t="str">
        <f>T735&amp;"_"&amp;U735</f>
        <v>East_Internal</v>
      </c>
      <c r="X735" s="5">
        <f>(D735 - E735)*24</f>
        <v>1.9999999998835847</v>
      </c>
      <c r="Y735" s="5">
        <f>IF(D735&lt;=E735, 1, 0)</f>
        <v>0</v>
      </c>
    </row>
    <row r="736" spans="1:25" x14ac:dyDescent="0.35">
      <c r="A736" s="5" t="s">
        <v>749</v>
      </c>
      <c r="B736" s="5">
        <f t="shared" si="55"/>
        <v>1</v>
      </c>
      <c r="C736" s="3">
        <v>45322.583333333336</v>
      </c>
      <c r="D736" s="5" t="s">
        <v>1761</v>
      </c>
      <c r="E736" s="5" t="s">
        <v>1759</v>
      </c>
      <c r="F736" t="s">
        <v>1749</v>
      </c>
      <c r="G736" s="5">
        <f t="shared" si="56"/>
        <v>12</v>
      </c>
      <c r="H736" s="5" t="str">
        <f t="shared" si="57"/>
        <v>Winter</v>
      </c>
      <c r="I736" s="5" t="s">
        <v>2029</v>
      </c>
      <c r="J736" s="5">
        <v>261</v>
      </c>
      <c r="K736" s="5">
        <v>2100</v>
      </c>
      <c r="L736" s="5">
        <f t="shared" si="58"/>
        <v>0.67049808429118773</v>
      </c>
      <c r="M736" s="5">
        <f t="shared" si="59"/>
        <v>1950</v>
      </c>
      <c r="N736" s="5">
        <v>150</v>
      </c>
      <c r="O736" s="5">
        <v>5</v>
      </c>
      <c r="P736" s="5" t="str">
        <f>IF(O736&lt;=0, "Invalid - ≤ 0", IF(O736&gt;50, "Invalid - &gt;50", "W Pass"))</f>
        <v>W Pass</v>
      </c>
      <c r="Q736" s="5" t="s">
        <v>2035</v>
      </c>
      <c r="R736" s="5" t="s">
        <v>2040</v>
      </c>
      <c r="S736" s="5" t="s">
        <v>2057</v>
      </c>
      <c r="T736" s="5" t="s">
        <v>2093</v>
      </c>
      <c r="U736" s="5" t="s">
        <v>2096</v>
      </c>
      <c r="V736" s="5">
        <v>4.7</v>
      </c>
      <c r="W736" s="5" t="str">
        <f>T736&amp;"_"&amp;U736</f>
        <v>East_Internal</v>
      </c>
      <c r="X736" s="5">
        <f>(D736 - E736)*24</f>
        <v>2.0000000000582077</v>
      </c>
      <c r="Y736" s="5">
        <f>IF(D736&lt;=E736, 1, 0)</f>
        <v>0</v>
      </c>
    </row>
    <row r="737" spans="1:25" x14ac:dyDescent="0.35">
      <c r="A737" s="5" t="s">
        <v>750</v>
      </c>
      <c r="B737" s="5">
        <f t="shared" si="55"/>
        <v>1</v>
      </c>
      <c r="C737" s="3">
        <v>45322.625</v>
      </c>
      <c r="D737" s="5" t="s">
        <v>1762</v>
      </c>
      <c r="E737" s="5" t="s">
        <v>1760</v>
      </c>
      <c r="F737" t="s">
        <v>1750</v>
      </c>
      <c r="G737" s="5">
        <f t="shared" si="56"/>
        <v>12</v>
      </c>
      <c r="H737" s="5" t="str">
        <f t="shared" si="57"/>
        <v>Winter</v>
      </c>
      <c r="I737" s="5" t="s">
        <v>2029</v>
      </c>
      <c r="J737" s="5">
        <v>956</v>
      </c>
      <c r="K737" s="5">
        <v>540</v>
      </c>
      <c r="L737" s="5">
        <f t="shared" si="58"/>
        <v>4.7071129707112969E-2</v>
      </c>
      <c r="M737" s="5">
        <f t="shared" si="59"/>
        <v>-69</v>
      </c>
      <c r="N737" s="5">
        <v>609</v>
      </c>
      <c r="O737" s="5">
        <v>13</v>
      </c>
      <c r="P737" s="5" t="str">
        <f>IF(O737&lt;=0, "Invalid - ≤ 0", IF(O737&gt;50, "Invalid - &gt;50", "W Pass"))</f>
        <v>W Pass</v>
      </c>
      <c r="Q737" s="5" t="s">
        <v>2033</v>
      </c>
      <c r="R737" s="5" t="s">
        <v>2037</v>
      </c>
      <c r="S737" s="5" t="s">
        <v>2062</v>
      </c>
      <c r="T737" s="5" t="s">
        <v>2095</v>
      </c>
      <c r="U737" s="5" t="s">
        <v>2096</v>
      </c>
      <c r="V737" s="5">
        <v>4.2</v>
      </c>
      <c r="W737" s="5" t="str">
        <f>T737&amp;"_"&amp;U737</f>
        <v>North_Internal</v>
      </c>
      <c r="X737" s="5">
        <f>(D737 - E737)*24</f>
        <v>2.0000000000582077</v>
      </c>
      <c r="Y737" s="5">
        <f>IF(D737&lt;=E737, 1, 0)</f>
        <v>0</v>
      </c>
    </row>
    <row r="738" spans="1:25" x14ac:dyDescent="0.35">
      <c r="A738" s="5" t="s">
        <v>751</v>
      </c>
      <c r="B738" s="5">
        <f t="shared" si="55"/>
        <v>1</v>
      </c>
      <c r="C738" s="3">
        <v>45322.666666666664</v>
      </c>
      <c r="D738" s="5" t="s">
        <v>1763</v>
      </c>
      <c r="E738" s="5" t="s">
        <v>1761</v>
      </c>
      <c r="F738" t="s">
        <v>1751</v>
      </c>
      <c r="G738" s="5">
        <f t="shared" si="56"/>
        <v>12</v>
      </c>
      <c r="H738" s="5" t="str">
        <f t="shared" si="57"/>
        <v>Winter</v>
      </c>
      <c r="I738" s="5" t="s">
        <v>2029</v>
      </c>
      <c r="J738" s="5">
        <v>276</v>
      </c>
      <c r="K738" s="5">
        <v>4512</v>
      </c>
      <c r="L738" s="5">
        <f t="shared" si="58"/>
        <v>1.3623188405797102</v>
      </c>
      <c r="M738" s="5">
        <f t="shared" si="59"/>
        <v>4332</v>
      </c>
      <c r="N738" s="5">
        <v>180</v>
      </c>
      <c r="O738" s="5">
        <v>29</v>
      </c>
      <c r="P738" s="5" t="str">
        <f>IF(O738&lt;=0, "Invalid - ≤ 0", IF(O738&gt;50, "Invalid - &gt;50", "W Pass"))</f>
        <v>W Pass</v>
      </c>
      <c r="Q738" s="5" t="s">
        <v>2034</v>
      </c>
      <c r="R738" s="5" t="s">
        <v>2040</v>
      </c>
      <c r="S738" s="5" t="s">
        <v>2089</v>
      </c>
      <c r="T738" s="5" t="s">
        <v>2093</v>
      </c>
      <c r="U738" s="5" t="s">
        <v>2097</v>
      </c>
      <c r="V738" s="5">
        <v>4</v>
      </c>
      <c r="W738" s="5" t="str">
        <f>T738&amp;"_"&amp;U738</f>
        <v>East_External</v>
      </c>
      <c r="X738" s="5">
        <f>(D738 - E738)*24</f>
        <v>1.9999999998835847</v>
      </c>
      <c r="Y738" s="5">
        <f>IF(D738&lt;=E738, 1, 0)</f>
        <v>0</v>
      </c>
    </row>
    <row r="739" spans="1:25" x14ac:dyDescent="0.35">
      <c r="A739" s="5" t="s">
        <v>752</v>
      </c>
      <c r="B739" s="5">
        <f t="shared" si="55"/>
        <v>1</v>
      </c>
      <c r="C739" s="3">
        <v>45322.708333333336</v>
      </c>
      <c r="D739" s="5" t="s">
        <v>1764</v>
      </c>
      <c r="E739" s="5" t="s">
        <v>1762</v>
      </c>
      <c r="F739" t="s">
        <v>1752</v>
      </c>
      <c r="G739" s="5">
        <f t="shared" si="56"/>
        <v>12</v>
      </c>
      <c r="H739" s="5" t="str">
        <f t="shared" si="57"/>
        <v>Winter</v>
      </c>
      <c r="I739" s="5" t="s">
        <v>2032</v>
      </c>
      <c r="J739" s="5">
        <v>56</v>
      </c>
      <c r="K739" s="5">
        <v>3741</v>
      </c>
      <c r="L739" s="5">
        <f t="shared" si="58"/>
        <v>5.5669642857142856</v>
      </c>
      <c r="M739" s="5">
        <f t="shared" si="59"/>
        <v>3202</v>
      </c>
      <c r="N739" s="5">
        <v>539</v>
      </c>
      <c r="O739" s="5">
        <v>18</v>
      </c>
      <c r="P739" s="5" t="str">
        <f>IF(O739&lt;=0, "Invalid - ≤ 0", IF(O739&gt;50, "Invalid - &gt;50", "W Pass"))</f>
        <v>W Pass</v>
      </c>
      <c r="Q739" s="5" t="s">
        <v>2034</v>
      </c>
      <c r="R739" s="5" t="s">
        <v>2039</v>
      </c>
      <c r="S739" s="5" t="s">
        <v>2049</v>
      </c>
      <c r="T739" s="5" t="s">
        <v>2091</v>
      </c>
      <c r="U739" s="5" t="s">
        <v>2097</v>
      </c>
      <c r="V739" s="5">
        <v>4.2</v>
      </c>
      <c r="W739" s="5" t="str">
        <f>T739&amp;"_"&amp;U739</f>
        <v>South_External</v>
      </c>
      <c r="X739" s="5">
        <f>(D739 - E739)*24</f>
        <v>2.0000000000582077</v>
      </c>
      <c r="Y739" s="5">
        <f>IF(D739&lt;=E739, 1, 0)</f>
        <v>0</v>
      </c>
    </row>
    <row r="740" spans="1:25" x14ac:dyDescent="0.35">
      <c r="A740" s="5" t="s">
        <v>753</v>
      </c>
      <c r="B740" s="5">
        <f t="shared" si="55"/>
        <v>1</v>
      </c>
      <c r="C740" s="3">
        <v>45322.75</v>
      </c>
      <c r="D740" s="5" t="s">
        <v>1765</v>
      </c>
      <c r="E740" s="5" t="s">
        <v>1763</v>
      </c>
      <c r="F740" t="s">
        <v>1753</v>
      </c>
      <c r="G740" s="5">
        <f t="shared" si="56"/>
        <v>12</v>
      </c>
      <c r="H740" s="5" t="str">
        <f t="shared" si="57"/>
        <v>Winter</v>
      </c>
      <c r="I740" s="5" t="s">
        <v>2029</v>
      </c>
      <c r="J740" s="5">
        <v>654</v>
      </c>
      <c r="K740" s="5">
        <v>2331</v>
      </c>
      <c r="L740" s="5">
        <f t="shared" si="58"/>
        <v>0.29701834862385323</v>
      </c>
      <c r="M740" s="5">
        <f t="shared" si="59"/>
        <v>2059</v>
      </c>
      <c r="N740" s="5">
        <v>272</v>
      </c>
      <c r="O740" s="5">
        <v>23</v>
      </c>
      <c r="P740" s="5" t="str">
        <f>IF(O740&lt;=0, "Invalid - ≤ 0", IF(O740&gt;50, "Invalid - &gt;50", "W Pass"))</f>
        <v>W Pass</v>
      </c>
      <c r="Q740" s="5" t="s">
        <v>2033</v>
      </c>
      <c r="R740" s="5" t="s">
        <v>2040</v>
      </c>
      <c r="S740" s="5" t="s">
        <v>2054</v>
      </c>
      <c r="T740" s="5" t="s">
        <v>2095</v>
      </c>
      <c r="U740" s="5" t="s">
        <v>2097</v>
      </c>
      <c r="V740" s="5">
        <v>0</v>
      </c>
      <c r="W740" s="5" t="str">
        <f>T740&amp;"_"&amp;U740</f>
        <v>North_External</v>
      </c>
      <c r="X740" s="5">
        <f>(D740 - E740)*24</f>
        <v>2.0000000000582077</v>
      </c>
      <c r="Y740" s="5">
        <f>IF(D740&lt;=E740, 1, 0)</f>
        <v>0</v>
      </c>
    </row>
    <row r="741" spans="1:25" x14ac:dyDescent="0.35">
      <c r="A741" s="5" t="s">
        <v>754</v>
      </c>
      <c r="B741" s="5">
        <f t="shared" si="55"/>
        <v>1</v>
      </c>
      <c r="C741" s="3">
        <v>45322.791666666664</v>
      </c>
      <c r="D741" s="5" t="s">
        <v>1766</v>
      </c>
      <c r="E741" s="5" t="s">
        <v>1764</v>
      </c>
      <c r="F741" t="s">
        <v>1754</v>
      </c>
      <c r="G741" s="5">
        <f t="shared" si="56"/>
        <v>12</v>
      </c>
      <c r="H741" s="5" t="str">
        <f t="shared" si="57"/>
        <v>Winter</v>
      </c>
      <c r="I741" s="5" t="s">
        <v>2031</v>
      </c>
      <c r="J741" s="5">
        <v>514</v>
      </c>
      <c r="K741" s="5">
        <v>2484</v>
      </c>
      <c r="L741" s="5">
        <f t="shared" si="58"/>
        <v>0.40272373540856032</v>
      </c>
      <c r="M741" s="5">
        <f t="shared" si="59"/>
        <v>2357</v>
      </c>
      <c r="N741" s="5">
        <v>127</v>
      </c>
      <c r="O741" s="5">
        <v>18</v>
      </c>
      <c r="P741" s="5" t="str">
        <f>IF(O741&lt;=0, "Invalid - ≤ 0", IF(O741&gt;50, "Invalid - &gt;50", "W Pass"))</f>
        <v>W Pass</v>
      </c>
      <c r="Q741" s="5" t="s">
        <v>2035</v>
      </c>
      <c r="R741" s="5" t="s">
        <v>2040</v>
      </c>
      <c r="S741" s="5" t="s">
        <v>2059</v>
      </c>
      <c r="T741" s="5" t="s">
        <v>2091</v>
      </c>
      <c r="U741" s="5" t="s">
        <v>2096</v>
      </c>
      <c r="V741" s="5">
        <v>0</v>
      </c>
      <c r="W741" s="5" t="str">
        <f>T741&amp;"_"&amp;U741</f>
        <v>South_Internal</v>
      </c>
      <c r="X741" s="5">
        <f>(D741 - E741)*24</f>
        <v>1.9999999998835847</v>
      </c>
      <c r="Y741" s="5">
        <f>IF(D741&lt;=E741, 1, 0)</f>
        <v>0</v>
      </c>
    </row>
    <row r="742" spans="1:25" x14ac:dyDescent="0.35">
      <c r="A742" s="5" t="s">
        <v>755</v>
      </c>
      <c r="B742" s="5">
        <f t="shared" si="55"/>
        <v>1</v>
      </c>
      <c r="C742" s="3">
        <v>45322.833333333336</v>
      </c>
      <c r="D742" s="5" t="s">
        <v>1767</v>
      </c>
      <c r="E742" s="5" t="s">
        <v>1765</v>
      </c>
      <c r="F742" t="s">
        <v>1755</v>
      </c>
      <c r="G742" s="5">
        <f t="shared" si="56"/>
        <v>12</v>
      </c>
      <c r="H742" s="5" t="str">
        <f t="shared" si="57"/>
        <v>Winter</v>
      </c>
      <c r="I742" s="5" t="s">
        <v>2028</v>
      </c>
      <c r="J742" s="5">
        <v>222</v>
      </c>
      <c r="K742" s="5">
        <v>2343</v>
      </c>
      <c r="L742" s="5">
        <f t="shared" si="58"/>
        <v>0.87950450450450446</v>
      </c>
      <c r="M742" s="5">
        <f t="shared" si="59"/>
        <v>2019</v>
      </c>
      <c r="N742" s="5">
        <v>324</v>
      </c>
      <c r="O742" s="5">
        <v>26</v>
      </c>
      <c r="P742" s="5" t="str">
        <f>IF(O742&lt;=0, "Invalid - ≤ 0", IF(O742&gt;50, "Invalid - &gt;50", "W Pass"))</f>
        <v>W Pass</v>
      </c>
      <c r="Q742" s="5" t="s">
        <v>2033</v>
      </c>
      <c r="R742" s="5" t="s">
        <v>2040</v>
      </c>
      <c r="S742" s="5" t="s">
        <v>2057</v>
      </c>
      <c r="T742" s="5" t="s">
        <v>2091</v>
      </c>
      <c r="U742" s="5" t="s">
        <v>2097</v>
      </c>
      <c r="V742" s="5">
        <v>4.7</v>
      </c>
      <c r="W742" s="5" t="str">
        <f>T742&amp;"_"&amp;U742</f>
        <v>South_External</v>
      </c>
      <c r="X742" s="5">
        <f>(D742 - E742)*24</f>
        <v>2.0000000000582077</v>
      </c>
      <c r="Y742" s="5">
        <f>IF(D742&lt;=E742, 1, 0)</f>
        <v>0</v>
      </c>
    </row>
    <row r="743" spans="1:25" x14ac:dyDescent="0.35">
      <c r="A743" s="5" t="s">
        <v>756</v>
      </c>
      <c r="B743" s="5">
        <f t="shared" si="55"/>
        <v>1</v>
      </c>
      <c r="C743" s="3">
        <v>45322.875</v>
      </c>
      <c r="D743" s="5" t="s">
        <v>1768</v>
      </c>
      <c r="E743" s="5" t="s">
        <v>1766</v>
      </c>
      <c r="F743" t="s">
        <v>1756</v>
      </c>
      <c r="G743" s="5">
        <f t="shared" si="56"/>
        <v>12</v>
      </c>
      <c r="H743" s="5" t="str">
        <f t="shared" si="57"/>
        <v>Winter</v>
      </c>
      <c r="I743" s="5" t="s">
        <v>2029</v>
      </c>
      <c r="J743" s="5">
        <v>290</v>
      </c>
      <c r="K743" s="5">
        <v>4700</v>
      </c>
      <c r="L743" s="5">
        <f t="shared" si="58"/>
        <v>1.3505747126436782</v>
      </c>
      <c r="M743" s="5">
        <f t="shared" si="59"/>
        <v>4321</v>
      </c>
      <c r="N743" s="5">
        <v>379</v>
      </c>
      <c r="O743" s="5">
        <v>3</v>
      </c>
      <c r="P743" s="5" t="str">
        <f>IF(O743&lt;=0, "Invalid - ≤ 0", IF(O743&gt;50, "Invalid - &gt;50", "W Pass"))</f>
        <v>W Pass</v>
      </c>
      <c r="Q743" s="5" t="s">
        <v>2034</v>
      </c>
      <c r="R743" s="5" t="s">
        <v>2040</v>
      </c>
      <c r="S743" s="5" t="s">
        <v>2066</v>
      </c>
      <c r="T743" s="5" t="s">
        <v>2091</v>
      </c>
      <c r="U743" s="5" t="s">
        <v>2096</v>
      </c>
      <c r="V743" s="5">
        <v>4.5</v>
      </c>
      <c r="W743" s="5" t="str">
        <f>T743&amp;"_"&amp;U743</f>
        <v>South_Internal</v>
      </c>
      <c r="X743" s="5">
        <f>(D743 - E743)*24</f>
        <v>2.0000000000582077</v>
      </c>
      <c r="Y743" s="5">
        <f>IF(D743&lt;=E743, 1, 0)</f>
        <v>0</v>
      </c>
    </row>
    <row r="744" spans="1:25" x14ac:dyDescent="0.35">
      <c r="A744" s="5" t="s">
        <v>757</v>
      </c>
      <c r="B744" s="5">
        <f t="shared" si="55"/>
        <v>1</v>
      </c>
      <c r="C744" s="3">
        <v>45322.916666666664</v>
      </c>
      <c r="D744" s="5" t="s">
        <v>1769</v>
      </c>
      <c r="E744" s="5" t="s">
        <v>1767</v>
      </c>
      <c r="F744" t="s">
        <v>1757</v>
      </c>
      <c r="G744" s="5">
        <f t="shared" si="56"/>
        <v>12</v>
      </c>
      <c r="H744" s="5" t="str">
        <f t="shared" si="57"/>
        <v>Winter</v>
      </c>
      <c r="I744" s="5" t="s">
        <v>2031</v>
      </c>
      <c r="J744" s="5">
        <v>960</v>
      </c>
      <c r="K744" s="5">
        <v>4522</v>
      </c>
      <c r="L744" s="5">
        <f t="shared" si="58"/>
        <v>0.39253472222222224</v>
      </c>
      <c r="M744" s="5">
        <f t="shared" si="59"/>
        <v>4051</v>
      </c>
      <c r="N744" s="5">
        <v>471</v>
      </c>
      <c r="O744" s="5">
        <v>17</v>
      </c>
      <c r="P744" s="5" t="str">
        <f>IF(O744&lt;=0, "Invalid - ≤ 0", IF(O744&gt;50, "Invalid - &gt;50", "W Pass"))</f>
        <v>W Pass</v>
      </c>
      <c r="Q744" s="5" t="s">
        <v>2034</v>
      </c>
      <c r="R744" s="5" t="s">
        <v>2038</v>
      </c>
      <c r="S744" s="5" t="s">
        <v>2062</v>
      </c>
      <c r="T744" s="5" t="s">
        <v>2095</v>
      </c>
      <c r="U744" s="5" t="s">
        <v>2097</v>
      </c>
      <c r="V744" s="5">
        <v>4.5</v>
      </c>
      <c r="W744" s="5" t="str">
        <f>T744&amp;"_"&amp;U744</f>
        <v>North_External</v>
      </c>
      <c r="X744" s="5">
        <f>(D744 - E744)*24</f>
        <v>1.9999999998835847</v>
      </c>
      <c r="Y744" s="5">
        <f>IF(D744&lt;=E744, 1, 0)</f>
        <v>0</v>
      </c>
    </row>
    <row r="745" spans="1:25" x14ac:dyDescent="0.35">
      <c r="A745" s="5" t="s">
        <v>758</v>
      </c>
      <c r="B745" s="5">
        <f t="shared" si="55"/>
        <v>1</v>
      </c>
      <c r="C745" s="3">
        <v>45322.958333333336</v>
      </c>
      <c r="D745" s="5" t="s">
        <v>1770</v>
      </c>
      <c r="E745" s="5" t="s">
        <v>1768</v>
      </c>
      <c r="F745" t="s">
        <v>1758</v>
      </c>
      <c r="G745" s="5">
        <f t="shared" si="56"/>
        <v>12</v>
      </c>
      <c r="H745" s="5" t="str">
        <f t="shared" si="57"/>
        <v>Winter</v>
      </c>
      <c r="I745" s="5" t="s">
        <v>2027</v>
      </c>
      <c r="J745" s="5">
        <v>758</v>
      </c>
      <c r="K745" s="5">
        <v>1663</v>
      </c>
      <c r="L745" s="5">
        <f t="shared" si="58"/>
        <v>0.18282761653474056</v>
      </c>
      <c r="M745" s="5">
        <f t="shared" si="59"/>
        <v>1423</v>
      </c>
      <c r="N745" s="5">
        <v>240</v>
      </c>
      <c r="O745" s="5">
        <v>24</v>
      </c>
      <c r="P745" s="5" t="str">
        <f>IF(O745&lt;=0, "Invalid - ≤ 0", IF(O745&gt;50, "Invalid - &gt;50", "W Pass"))</f>
        <v>W Pass</v>
      </c>
      <c r="Q745" s="5" t="s">
        <v>2036</v>
      </c>
      <c r="R745" s="5" t="s">
        <v>2040</v>
      </c>
      <c r="S745" s="5" t="s">
        <v>2082</v>
      </c>
      <c r="T745" s="5" t="s">
        <v>2095</v>
      </c>
      <c r="U745" s="5" t="s">
        <v>2097</v>
      </c>
      <c r="V745" s="5">
        <v>4</v>
      </c>
      <c r="W745" s="5" t="str">
        <f>T745&amp;"_"&amp;U745</f>
        <v>North_External</v>
      </c>
      <c r="X745" s="5">
        <f>(D745 - E745)*24</f>
        <v>2.0000000000582077</v>
      </c>
      <c r="Y745" s="5">
        <f>IF(D745&lt;=E745, 1, 0)</f>
        <v>0</v>
      </c>
    </row>
    <row r="746" spans="1:25" x14ac:dyDescent="0.35">
      <c r="A746" s="5" t="s">
        <v>759</v>
      </c>
      <c r="B746" s="5">
        <f t="shared" si="55"/>
        <v>1</v>
      </c>
      <c r="C746" s="3">
        <v>45323</v>
      </c>
      <c r="D746" s="5" t="s">
        <v>1771</v>
      </c>
      <c r="E746" s="5" t="s">
        <v>1769</v>
      </c>
      <c r="F746" t="s">
        <v>1759</v>
      </c>
      <c r="G746" s="5">
        <f t="shared" si="56"/>
        <v>12</v>
      </c>
      <c r="H746" s="5" t="str">
        <f t="shared" si="57"/>
        <v>Winter</v>
      </c>
      <c r="I746" s="5" t="s">
        <v>2031</v>
      </c>
      <c r="J746" s="5">
        <v>946</v>
      </c>
      <c r="K746" s="5">
        <v>1803</v>
      </c>
      <c r="L746" s="5">
        <f t="shared" si="58"/>
        <v>0.15882663847780126</v>
      </c>
      <c r="M746" s="5">
        <f t="shared" si="59"/>
        <v>1363</v>
      </c>
      <c r="N746" s="5">
        <v>440</v>
      </c>
      <c r="O746" s="5">
        <v>9</v>
      </c>
      <c r="P746" s="5" t="str">
        <f>IF(O746&lt;=0, "Invalid - ≤ 0", IF(O746&gt;50, "Invalid - &gt;50", "W Pass"))</f>
        <v>W Pass</v>
      </c>
      <c r="Q746" s="5" t="s">
        <v>2034</v>
      </c>
      <c r="R746" s="5" t="s">
        <v>2038</v>
      </c>
      <c r="S746" s="5" t="s">
        <v>2050</v>
      </c>
      <c r="T746" s="5" t="s">
        <v>2091</v>
      </c>
      <c r="U746" s="5" t="s">
        <v>2096</v>
      </c>
      <c r="V746" s="5">
        <v>0</v>
      </c>
      <c r="W746" s="5" t="str">
        <f>T746&amp;"_"&amp;U746</f>
        <v>South_Internal</v>
      </c>
      <c r="X746" s="5">
        <f>(D746 - E746)*24</f>
        <v>2.0000000000582077</v>
      </c>
      <c r="Y746" s="5">
        <f>IF(D746&lt;=E746, 1, 0)</f>
        <v>0</v>
      </c>
    </row>
    <row r="747" spans="1:25" x14ac:dyDescent="0.35">
      <c r="A747" s="5" t="s">
        <v>760</v>
      </c>
      <c r="B747" s="5">
        <f t="shared" si="55"/>
        <v>1</v>
      </c>
      <c r="C747" s="3">
        <v>45323.041666666664</v>
      </c>
      <c r="D747" s="5" t="s">
        <v>1772</v>
      </c>
      <c r="E747" s="5" t="s">
        <v>1770</v>
      </c>
      <c r="F747" t="s">
        <v>1760</v>
      </c>
      <c r="G747" s="5">
        <f t="shared" si="56"/>
        <v>12</v>
      </c>
      <c r="H747" s="5" t="str">
        <f t="shared" si="57"/>
        <v>Winter</v>
      </c>
      <c r="I747" s="5" t="s">
        <v>2030</v>
      </c>
      <c r="J747" s="5">
        <v>100</v>
      </c>
      <c r="K747" s="5">
        <v>4562</v>
      </c>
      <c r="L747" s="5">
        <f t="shared" si="58"/>
        <v>3.8016666666666667</v>
      </c>
      <c r="M747" s="5">
        <f t="shared" si="59"/>
        <v>4209</v>
      </c>
      <c r="N747" s="5">
        <v>353</v>
      </c>
      <c r="O747" s="5">
        <v>3</v>
      </c>
      <c r="P747" s="5" t="str">
        <f>IF(O747&lt;=0, "Invalid - ≤ 0", IF(O747&gt;50, "Invalid - &gt;50", "W Pass"))</f>
        <v>W Pass</v>
      </c>
      <c r="Q747" s="5" t="s">
        <v>2035</v>
      </c>
      <c r="R747" s="5" t="s">
        <v>2039</v>
      </c>
      <c r="S747" s="5" t="s">
        <v>2078</v>
      </c>
      <c r="T747" s="5" t="s">
        <v>2095</v>
      </c>
      <c r="U747" s="5" t="s">
        <v>2096</v>
      </c>
      <c r="V747" s="5">
        <v>4.7</v>
      </c>
      <c r="W747" s="5" t="str">
        <f>T747&amp;"_"&amp;U747</f>
        <v>North_Internal</v>
      </c>
      <c r="X747" s="5">
        <f>(D747 - E747)*24</f>
        <v>1.9999999998835847</v>
      </c>
      <c r="Y747" s="5">
        <f>IF(D747&lt;=E747, 1, 0)</f>
        <v>0</v>
      </c>
    </row>
    <row r="748" spans="1:25" x14ac:dyDescent="0.35">
      <c r="A748" s="5" t="s">
        <v>761</v>
      </c>
      <c r="B748" s="5">
        <f t="shared" si="55"/>
        <v>1</v>
      </c>
      <c r="C748" s="3">
        <v>45323.083333333336</v>
      </c>
      <c r="D748" s="5" t="s">
        <v>1773</v>
      </c>
      <c r="E748" s="5" t="s">
        <v>1771</v>
      </c>
      <c r="F748" t="s">
        <v>1761</v>
      </c>
      <c r="G748" s="5">
        <f t="shared" si="56"/>
        <v>12</v>
      </c>
      <c r="H748" s="5" t="str">
        <f t="shared" si="57"/>
        <v>Winter</v>
      </c>
      <c r="I748" s="5" t="s">
        <v>2031</v>
      </c>
      <c r="J748" s="5">
        <v>484</v>
      </c>
      <c r="K748" s="5">
        <v>4296</v>
      </c>
      <c r="L748" s="5">
        <f t="shared" si="58"/>
        <v>0.73966942148760328</v>
      </c>
      <c r="M748" s="5">
        <f t="shared" si="59"/>
        <v>3733</v>
      </c>
      <c r="N748" s="5">
        <v>563</v>
      </c>
      <c r="O748" s="5">
        <v>9</v>
      </c>
      <c r="P748" s="5" t="str">
        <f>IF(O748&lt;=0, "Invalid - ≤ 0", IF(O748&gt;50, "Invalid - &gt;50", "W Pass"))</f>
        <v>W Pass</v>
      </c>
      <c r="Q748" s="5" t="s">
        <v>2033</v>
      </c>
      <c r="R748" s="5" t="s">
        <v>2040</v>
      </c>
      <c r="S748" s="5" t="s">
        <v>2075</v>
      </c>
      <c r="T748" s="5" t="s">
        <v>2094</v>
      </c>
      <c r="U748" s="5" t="s">
        <v>2096</v>
      </c>
      <c r="V748" s="5">
        <v>0</v>
      </c>
      <c r="W748" s="5" t="str">
        <f>T748&amp;"_"&amp;U748</f>
        <v>Central_Internal</v>
      </c>
      <c r="X748" s="5">
        <f>(D748 - E748)*24</f>
        <v>2.0000000000582077</v>
      </c>
      <c r="Y748" s="5">
        <f>IF(D748&lt;=E748, 1, 0)</f>
        <v>0</v>
      </c>
    </row>
    <row r="749" spans="1:25" x14ac:dyDescent="0.35">
      <c r="A749" s="5" t="s">
        <v>762</v>
      </c>
      <c r="B749" s="5">
        <f t="shared" si="55"/>
        <v>1</v>
      </c>
      <c r="C749" s="3">
        <v>45323.125</v>
      </c>
      <c r="D749" s="5" t="s">
        <v>1774</v>
      </c>
      <c r="E749" s="5" t="s">
        <v>1772</v>
      </c>
      <c r="F749" t="s">
        <v>1762</v>
      </c>
      <c r="G749" s="5">
        <f t="shared" si="56"/>
        <v>12</v>
      </c>
      <c r="H749" s="5" t="str">
        <f t="shared" si="57"/>
        <v>Winter</v>
      </c>
      <c r="I749" s="5" t="s">
        <v>2029</v>
      </c>
      <c r="J749" s="5">
        <v>321</v>
      </c>
      <c r="K749" s="5">
        <v>2676</v>
      </c>
      <c r="L749" s="5">
        <f t="shared" si="58"/>
        <v>0.69470404984423673</v>
      </c>
      <c r="M749" s="5">
        <f t="shared" si="59"/>
        <v>1972</v>
      </c>
      <c r="N749" s="5">
        <v>704</v>
      </c>
      <c r="O749" s="5">
        <v>1</v>
      </c>
      <c r="P749" s="5" t="str">
        <f>IF(O749&lt;=0, "Invalid - ≤ 0", IF(O749&gt;50, "Invalid - &gt;50", "W Pass"))</f>
        <v>W Pass</v>
      </c>
      <c r="Q749" s="5" t="s">
        <v>2036</v>
      </c>
      <c r="R749" s="5" t="s">
        <v>2038</v>
      </c>
      <c r="S749" s="5" t="s">
        <v>2090</v>
      </c>
      <c r="T749" s="5" t="s">
        <v>2093</v>
      </c>
      <c r="U749" s="5" t="s">
        <v>2097</v>
      </c>
      <c r="V749" s="5">
        <v>4.2</v>
      </c>
      <c r="W749" s="5" t="str">
        <f>T749&amp;"_"&amp;U749</f>
        <v>East_External</v>
      </c>
      <c r="X749" s="5">
        <f>(D749 - E749)*24</f>
        <v>2.0000000000582077</v>
      </c>
      <c r="Y749" s="5">
        <f>IF(D749&lt;=E749, 1, 0)</f>
        <v>0</v>
      </c>
    </row>
    <row r="750" spans="1:25" x14ac:dyDescent="0.35">
      <c r="A750" s="5" t="s">
        <v>763</v>
      </c>
      <c r="B750" s="5">
        <f t="shared" si="55"/>
        <v>1</v>
      </c>
      <c r="C750" s="3">
        <v>45323.166666666664</v>
      </c>
      <c r="D750" s="5" t="s">
        <v>1775</v>
      </c>
      <c r="E750" s="5" t="s">
        <v>1773</v>
      </c>
      <c r="F750" t="s">
        <v>1763</v>
      </c>
      <c r="G750" s="5">
        <f t="shared" si="56"/>
        <v>12</v>
      </c>
      <c r="H750" s="5" t="str">
        <f t="shared" si="57"/>
        <v>Winter</v>
      </c>
      <c r="I750" s="5" t="s">
        <v>2030</v>
      </c>
      <c r="J750" s="5">
        <v>190</v>
      </c>
      <c r="K750" s="5">
        <v>4873</v>
      </c>
      <c r="L750" s="5">
        <f t="shared" si="58"/>
        <v>2.1372807017543858</v>
      </c>
      <c r="M750" s="5">
        <f t="shared" si="59"/>
        <v>4431</v>
      </c>
      <c r="N750" s="5">
        <v>442</v>
      </c>
      <c r="O750" s="5">
        <v>12</v>
      </c>
      <c r="P750" s="5" t="str">
        <f>IF(O750&lt;=0, "Invalid - ≤ 0", IF(O750&gt;50, "Invalid - &gt;50", "W Pass"))</f>
        <v>W Pass</v>
      </c>
      <c r="Q750" s="5" t="s">
        <v>2033</v>
      </c>
      <c r="R750" s="5" t="s">
        <v>2038</v>
      </c>
      <c r="S750" s="5" t="s">
        <v>2059</v>
      </c>
      <c r="T750" s="5" t="s">
        <v>2093</v>
      </c>
      <c r="U750" s="5" t="s">
        <v>2096</v>
      </c>
      <c r="V750" s="5">
        <v>4.5</v>
      </c>
      <c r="W750" s="5" t="str">
        <f>T750&amp;"_"&amp;U750</f>
        <v>East_Internal</v>
      </c>
      <c r="X750" s="5">
        <f>(D750 - E750)*24</f>
        <v>1.9999999998835847</v>
      </c>
      <c r="Y750" s="5">
        <f>IF(D750&lt;=E750, 1, 0)</f>
        <v>0</v>
      </c>
    </row>
    <row r="751" spans="1:25" x14ac:dyDescent="0.35">
      <c r="A751" s="5" t="s">
        <v>764</v>
      </c>
      <c r="B751" s="5">
        <f t="shared" si="55"/>
        <v>1</v>
      </c>
      <c r="C751" s="3">
        <v>45323.208333333336</v>
      </c>
      <c r="D751" s="5" t="s">
        <v>1776</v>
      </c>
      <c r="E751" s="5" t="s">
        <v>1774</v>
      </c>
      <c r="F751" t="s">
        <v>1764</v>
      </c>
      <c r="G751" s="5">
        <f t="shared" si="56"/>
        <v>12</v>
      </c>
      <c r="H751" s="5" t="str">
        <f t="shared" si="57"/>
        <v>Winter</v>
      </c>
      <c r="I751" s="5" t="s">
        <v>2031</v>
      </c>
      <c r="J751" s="5">
        <v>464</v>
      </c>
      <c r="K751" s="5">
        <v>1023</v>
      </c>
      <c r="L751" s="5">
        <f t="shared" si="58"/>
        <v>0.18372844827586207</v>
      </c>
      <c r="M751" s="5">
        <f t="shared" si="59"/>
        <v>968</v>
      </c>
      <c r="N751" s="5">
        <v>55</v>
      </c>
      <c r="O751" s="5">
        <v>27</v>
      </c>
      <c r="P751" s="5" t="str">
        <f>IF(O751&lt;=0, "Invalid - ≤ 0", IF(O751&gt;50, "Invalid - &gt;50", "W Pass"))</f>
        <v>W Pass</v>
      </c>
      <c r="Q751" s="5" t="s">
        <v>2036</v>
      </c>
      <c r="R751" s="5" t="s">
        <v>2039</v>
      </c>
      <c r="S751" s="5" t="s">
        <v>2079</v>
      </c>
      <c r="T751" s="5" t="s">
        <v>2091</v>
      </c>
      <c r="U751" s="5" t="s">
        <v>2096</v>
      </c>
      <c r="V751" s="5">
        <v>0</v>
      </c>
      <c r="W751" s="5" t="str">
        <f>T751&amp;"_"&amp;U751</f>
        <v>South_Internal</v>
      </c>
      <c r="X751" s="5">
        <f>(D751 - E751)*24</f>
        <v>2.0000000000582077</v>
      </c>
      <c r="Y751" s="5">
        <f>IF(D751&lt;=E751, 1, 0)</f>
        <v>0</v>
      </c>
    </row>
    <row r="752" spans="1:25" x14ac:dyDescent="0.35">
      <c r="A752" s="5" t="s">
        <v>765</v>
      </c>
      <c r="B752" s="5">
        <f t="shared" si="55"/>
        <v>1</v>
      </c>
      <c r="C752" s="3">
        <v>45323.25</v>
      </c>
      <c r="D752" s="5" t="s">
        <v>1777</v>
      </c>
      <c r="E752" s="5" t="s">
        <v>1775</v>
      </c>
      <c r="F752" t="s">
        <v>1765</v>
      </c>
      <c r="G752" s="5">
        <f t="shared" si="56"/>
        <v>12</v>
      </c>
      <c r="H752" s="5" t="str">
        <f t="shared" si="57"/>
        <v>Winter</v>
      </c>
      <c r="I752" s="5" t="s">
        <v>2031</v>
      </c>
      <c r="J752" s="5">
        <v>836</v>
      </c>
      <c r="K752" s="5">
        <v>4405</v>
      </c>
      <c r="L752" s="5">
        <f t="shared" si="58"/>
        <v>0.43909489633173843</v>
      </c>
      <c r="M752" s="5">
        <f t="shared" si="59"/>
        <v>4232</v>
      </c>
      <c r="N752" s="5">
        <v>173</v>
      </c>
      <c r="O752" s="5">
        <v>28</v>
      </c>
      <c r="P752" s="5" t="str">
        <f>IF(O752&lt;=0, "Invalid - ≤ 0", IF(O752&gt;50, "Invalid - &gt;50", "W Pass"))</f>
        <v>W Pass</v>
      </c>
      <c r="Q752" s="5" t="s">
        <v>2033</v>
      </c>
      <c r="R752" s="5" t="s">
        <v>2040</v>
      </c>
      <c r="S752" s="5" t="s">
        <v>2052</v>
      </c>
      <c r="T752" s="5" t="s">
        <v>2091</v>
      </c>
      <c r="U752" s="5" t="s">
        <v>2097</v>
      </c>
      <c r="V752" s="5">
        <v>0</v>
      </c>
      <c r="W752" s="5" t="str">
        <f>T752&amp;"_"&amp;U752</f>
        <v>South_External</v>
      </c>
      <c r="X752" s="5">
        <f>(D752 - E752)*24</f>
        <v>2.0000000000582077</v>
      </c>
      <c r="Y752" s="5">
        <f>IF(D752&lt;=E752, 1, 0)</f>
        <v>0</v>
      </c>
    </row>
    <row r="753" spans="1:25" x14ac:dyDescent="0.35">
      <c r="A753" s="5" t="s">
        <v>766</v>
      </c>
      <c r="B753" s="5">
        <f t="shared" si="55"/>
        <v>1</v>
      </c>
      <c r="C753" s="3">
        <v>45323.291666666664</v>
      </c>
      <c r="D753" s="5" t="s">
        <v>1778</v>
      </c>
      <c r="E753" s="5" t="s">
        <v>1776</v>
      </c>
      <c r="F753" t="s">
        <v>1766</v>
      </c>
      <c r="G753" s="5">
        <f t="shared" si="56"/>
        <v>12</v>
      </c>
      <c r="H753" s="5" t="str">
        <f t="shared" si="57"/>
        <v>Winter</v>
      </c>
      <c r="I753" s="5" t="s">
        <v>2030</v>
      </c>
      <c r="J753" s="5">
        <v>556</v>
      </c>
      <c r="K753" s="5">
        <v>4077</v>
      </c>
      <c r="L753" s="5">
        <f t="shared" si="58"/>
        <v>0.61106115107913672</v>
      </c>
      <c r="M753" s="5">
        <f t="shared" si="59"/>
        <v>3692</v>
      </c>
      <c r="N753" s="5">
        <v>385</v>
      </c>
      <c r="O753" s="5">
        <v>3</v>
      </c>
      <c r="P753" s="5" t="str">
        <f>IF(O753&lt;=0, "Invalid - ≤ 0", IF(O753&gt;50, "Invalid - &gt;50", "W Pass"))</f>
        <v>W Pass</v>
      </c>
      <c r="Q753" s="5" t="s">
        <v>2034</v>
      </c>
      <c r="R753" s="5" t="s">
        <v>2040</v>
      </c>
      <c r="S753" s="5" t="s">
        <v>2070</v>
      </c>
      <c r="T753" s="5" t="s">
        <v>2093</v>
      </c>
      <c r="U753" s="5" t="s">
        <v>2096</v>
      </c>
      <c r="V753" s="5">
        <v>0</v>
      </c>
      <c r="W753" s="5" t="str">
        <f>T753&amp;"_"&amp;U753</f>
        <v>East_Internal</v>
      </c>
      <c r="X753" s="5">
        <f>(D753 - E753)*24</f>
        <v>1.9999999998835847</v>
      </c>
      <c r="Y753" s="5">
        <f>IF(D753&lt;=E753, 1, 0)</f>
        <v>0</v>
      </c>
    </row>
    <row r="754" spans="1:25" x14ac:dyDescent="0.35">
      <c r="A754" s="5" t="s">
        <v>767</v>
      </c>
      <c r="B754" s="5">
        <f t="shared" si="55"/>
        <v>1</v>
      </c>
      <c r="C754" s="3">
        <v>45323.333333333336</v>
      </c>
      <c r="D754" s="5" t="s">
        <v>1779</v>
      </c>
      <c r="E754" s="5" t="s">
        <v>1777</v>
      </c>
      <c r="F754" t="s">
        <v>1767</v>
      </c>
      <c r="G754" s="5">
        <f t="shared" si="56"/>
        <v>12</v>
      </c>
      <c r="H754" s="5" t="str">
        <f t="shared" si="57"/>
        <v>Winter</v>
      </c>
      <c r="I754" s="5" t="s">
        <v>2031</v>
      </c>
      <c r="J754" s="5">
        <v>901</v>
      </c>
      <c r="K754" s="5">
        <v>3972</v>
      </c>
      <c r="L754" s="5">
        <f t="shared" si="58"/>
        <v>0.36736958934517205</v>
      </c>
      <c r="M754" s="5">
        <f t="shared" si="59"/>
        <v>3510</v>
      </c>
      <c r="N754" s="5">
        <v>462</v>
      </c>
      <c r="O754" s="5">
        <v>20</v>
      </c>
      <c r="P754" s="5" t="str">
        <f>IF(O754&lt;=0, "Invalid - ≤ 0", IF(O754&gt;50, "Invalid - &gt;50", "W Pass"))</f>
        <v>W Pass</v>
      </c>
      <c r="Q754" s="5" t="s">
        <v>2033</v>
      </c>
      <c r="R754" s="5" t="s">
        <v>2037</v>
      </c>
      <c r="S754" s="5" t="s">
        <v>2045</v>
      </c>
      <c r="T754" s="5" t="s">
        <v>2094</v>
      </c>
      <c r="U754" s="5" t="s">
        <v>2097</v>
      </c>
      <c r="V754" s="5">
        <v>4</v>
      </c>
      <c r="W754" s="5" t="str">
        <f>T754&amp;"_"&amp;U754</f>
        <v>Central_External</v>
      </c>
      <c r="X754" s="5">
        <f>(D754 - E754)*24</f>
        <v>2.0000000000582077</v>
      </c>
      <c r="Y754" s="5">
        <f>IF(D754&lt;=E754, 1, 0)</f>
        <v>0</v>
      </c>
    </row>
    <row r="755" spans="1:25" x14ac:dyDescent="0.35">
      <c r="A755" s="5" t="s">
        <v>768</v>
      </c>
      <c r="B755" s="5">
        <f t="shared" si="55"/>
        <v>1</v>
      </c>
      <c r="C755" s="3">
        <v>45323.375</v>
      </c>
      <c r="D755" s="5" t="s">
        <v>1780</v>
      </c>
      <c r="E755" s="5" t="s">
        <v>1778</v>
      </c>
      <c r="F755" t="s">
        <v>1768</v>
      </c>
      <c r="G755" s="5">
        <f t="shared" si="56"/>
        <v>12</v>
      </c>
      <c r="H755" s="5" t="str">
        <f t="shared" si="57"/>
        <v>Winter</v>
      </c>
      <c r="I755" s="5" t="s">
        <v>2031</v>
      </c>
      <c r="J755" s="5">
        <v>509</v>
      </c>
      <c r="K755" s="5">
        <v>4781</v>
      </c>
      <c r="L755" s="5">
        <f t="shared" si="58"/>
        <v>0.78274394237066147</v>
      </c>
      <c r="M755" s="5">
        <f t="shared" si="59"/>
        <v>4220</v>
      </c>
      <c r="N755" s="5">
        <v>561</v>
      </c>
      <c r="O755" s="5">
        <v>15</v>
      </c>
      <c r="P755" s="5" t="str">
        <f>IF(O755&lt;=0, "Invalid - ≤ 0", IF(O755&gt;50, "Invalid - &gt;50", "W Pass"))</f>
        <v>W Pass</v>
      </c>
      <c r="Q755" s="5" t="s">
        <v>2035</v>
      </c>
      <c r="R755" s="5" t="s">
        <v>2039</v>
      </c>
      <c r="S755" s="5" t="s">
        <v>2041</v>
      </c>
      <c r="T755" s="5" t="s">
        <v>2095</v>
      </c>
      <c r="U755" s="5" t="s">
        <v>2097</v>
      </c>
      <c r="V755" s="5">
        <v>4.7</v>
      </c>
      <c r="W755" s="5" t="str">
        <f>T755&amp;"_"&amp;U755</f>
        <v>North_External</v>
      </c>
      <c r="X755" s="5">
        <f>(D755 - E755)*24</f>
        <v>2.0000000000582077</v>
      </c>
      <c r="Y755" s="5">
        <f>IF(D755&lt;=E755, 1, 0)</f>
        <v>0</v>
      </c>
    </row>
    <row r="756" spans="1:25" x14ac:dyDescent="0.35">
      <c r="A756" s="5" t="s">
        <v>769</v>
      </c>
      <c r="B756" s="5">
        <f t="shared" si="55"/>
        <v>1</v>
      </c>
      <c r="C756" s="3">
        <v>45323.416666666664</v>
      </c>
      <c r="D756" s="5" t="s">
        <v>1781</v>
      </c>
      <c r="E756" s="5" t="s">
        <v>1779</v>
      </c>
      <c r="F756" t="s">
        <v>1769</v>
      </c>
      <c r="G756" s="5">
        <f t="shared" si="56"/>
        <v>12</v>
      </c>
      <c r="H756" s="5" t="str">
        <f t="shared" si="57"/>
        <v>Winter</v>
      </c>
      <c r="I756" s="5" t="s">
        <v>2029</v>
      </c>
      <c r="J756" s="5">
        <v>978</v>
      </c>
      <c r="K756" s="5">
        <v>2158</v>
      </c>
      <c r="L756" s="5">
        <f t="shared" si="58"/>
        <v>0.18387866394001362</v>
      </c>
      <c r="M756" s="5">
        <f t="shared" si="59"/>
        <v>1515</v>
      </c>
      <c r="N756" s="5">
        <v>643</v>
      </c>
      <c r="O756" s="5">
        <v>23</v>
      </c>
      <c r="P756" s="5" t="str">
        <f>IF(O756&lt;=0, "Invalid - ≤ 0", IF(O756&gt;50, "Invalid - &gt;50", "W Pass"))</f>
        <v>W Pass</v>
      </c>
      <c r="Q756" s="5" t="s">
        <v>2034</v>
      </c>
      <c r="R756" s="5" t="s">
        <v>2038</v>
      </c>
      <c r="S756" s="5" t="s">
        <v>2041</v>
      </c>
      <c r="T756" s="5" t="s">
        <v>2092</v>
      </c>
      <c r="U756" s="5" t="s">
        <v>2097</v>
      </c>
      <c r="V756" s="5">
        <v>4.7</v>
      </c>
      <c r="W756" s="5" t="str">
        <f>T756&amp;"_"&amp;U756</f>
        <v>West_External</v>
      </c>
      <c r="X756" s="5">
        <f>(D756 - E756)*24</f>
        <v>1.9999999998835847</v>
      </c>
      <c r="Y756" s="5">
        <f>IF(D756&lt;=E756, 1, 0)</f>
        <v>0</v>
      </c>
    </row>
    <row r="757" spans="1:25" x14ac:dyDescent="0.35">
      <c r="A757" s="5" t="s">
        <v>770</v>
      </c>
      <c r="B757" s="5">
        <f t="shared" si="55"/>
        <v>1</v>
      </c>
      <c r="C757" s="3">
        <v>45323.458333333336</v>
      </c>
      <c r="D757" s="5" t="s">
        <v>1782</v>
      </c>
      <c r="E757" s="5" t="s">
        <v>1780</v>
      </c>
      <c r="F757" t="s">
        <v>1770</v>
      </c>
      <c r="G757" s="5">
        <f t="shared" si="56"/>
        <v>12</v>
      </c>
      <c r="H757" s="5" t="str">
        <f t="shared" si="57"/>
        <v>Winter</v>
      </c>
      <c r="I757" s="5" t="s">
        <v>2030</v>
      </c>
      <c r="J757" s="5">
        <v>495</v>
      </c>
      <c r="K757" s="5">
        <v>897</v>
      </c>
      <c r="L757" s="5">
        <f t="shared" si="58"/>
        <v>0.15101010101010101</v>
      </c>
      <c r="M757" s="5">
        <f t="shared" si="59"/>
        <v>533</v>
      </c>
      <c r="N757" s="5">
        <v>364</v>
      </c>
      <c r="O757" s="5">
        <v>10</v>
      </c>
      <c r="P757" s="5" t="str">
        <f>IF(O757&lt;=0, "Invalid - ≤ 0", IF(O757&gt;50, "Invalid - &gt;50", "W Pass"))</f>
        <v>W Pass</v>
      </c>
      <c r="Q757" s="5" t="s">
        <v>2036</v>
      </c>
      <c r="R757" s="5" t="s">
        <v>2037</v>
      </c>
      <c r="S757" s="5" t="s">
        <v>2054</v>
      </c>
      <c r="T757" s="5" t="s">
        <v>2094</v>
      </c>
      <c r="U757" s="5" t="s">
        <v>2097</v>
      </c>
      <c r="V757" s="5">
        <v>4.7</v>
      </c>
      <c r="W757" s="5" t="str">
        <f>T757&amp;"_"&amp;U757</f>
        <v>Central_External</v>
      </c>
      <c r="X757" s="5">
        <f>(D757 - E757)*24</f>
        <v>2.0000000000582077</v>
      </c>
      <c r="Y757" s="5">
        <f>IF(D757&lt;=E757, 1, 0)</f>
        <v>0</v>
      </c>
    </row>
    <row r="758" spans="1:25" x14ac:dyDescent="0.35">
      <c r="A758" s="5" t="s">
        <v>771</v>
      </c>
      <c r="B758" s="5">
        <f t="shared" si="55"/>
        <v>1</v>
      </c>
      <c r="C758" s="3">
        <v>45323.5</v>
      </c>
      <c r="D758" s="5" t="s">
        <v>1783</v>
      </c>
      <c r="E758" s="5" t="s">
        <v>1781</v>
      </c>
      <c r="F758" t="s">
        <v>1771</v>
      </c>
      <c r="G758" s="5">
        <f t="shared" si="56"/>
        <v>12</v>
      </c>
      <c r="H758" s="5" t="str">
        <f t="shared" si="57"/>
        <v>Winter</v>
      </c>
      <c r="I758" s="5" t="s">
        <v>2027</v>
      </c>
      <c r="J758" s="5">
        <v>146</v>
      </c>
      <c r="K758" s="5">
        <v>3649</v>
      </c>
      <c r="L758" s="5">
        <f t="shared" si="58"/>
        <v>2.0827625570776256</v>
      </c>
      <c r="M758" s="5">
        <f t="shared" si="59"/>
        <v>3168</v>
      </c>
      <c r="N758" s="5">
        <v>481</v>
      </c>
      <c r="O758" s="5">
        <v>1</v>
      </c>
      <c r="P758" s="5" t="str">
        <f>IF(O758&lt;=0, "Invalid - ≤ 0", IF(O758&gt;50, "Invalid - &gt;50", "W Pass"))</f>
        <v>W Pass</v>
      </c>
      <c r="Q758" s="5" t="s">
        <v>2033</v>
      </c>
      <c r="R758" s="5" t="s">
        <v>2037</v>
      </c>
      <c r="S758" s="5" t="s">
        <v>2073</v>
      </c>
      <c r="T758" s="5" t="s">
        <v>2092</v>
      </c>
      <c r="U758" s="5" t="s">
        <v>2097</v>
      </c>
      <c r="V758" s="5">
        <v>3.8</v>
      </c>
      <c r="W758" s="5" t="str">
        <f>T758&amp;"_"&amp;U758</f>
        <v>West_External</v>
      </c>
      <c r="X758" s="5">
        <f>(D758 - E758)*24</f>
        <v>2.0000000000582077</v>
      </c>
      <c r="Y758" s="5">
        <f>IF(D758&lt;=E758, 1, 0)</f>
        <v>0</v>
      </c>
    </row>
    <row r="759" spans="1:25" x14ac:dyDescent="0.35">
      <c r="A759" s="5" t="s">
        <v>772</v>
      </c>
      <c r="B759" s="5">
        <f t="shared" si="55"/>
        <v>1</v>
      </c>
      <c r="C759" s="3">
        <v>45323.541666666664</v>
      </c>
      <c r="D759" s="5" t="s">
        <v>1784</v>
      </c>
      <c r="E759" s="5" t="s">
        <v>1782</v>
      </c>
      <c r="F759" t="s">
        <v>1772</v>
      </c>
      <c r="G759" s="5">
        <f t="shared" si="56"/>
        <v>12</v>
      </c>
      <c r="H759" s="5" t="str">
        <f t="shared" si="57"/>
        <v>Winter</v>
      </c>
      <c r="I759" s="5" t="s">
        <v>2027</v>
      </c>
      <c r="J759" s="5">
        <v>682</v>
      </c>
      <c r="K759" s="5">
        <v>3094</v>
      </c>
      <c r="L759" s="5">
        <f t="shared" si="58"/>
        <v>0.37805474095796676</v>
      </c>
      <c r="M759" s="5">
        <f t="shared" si="59"/>
        <v>2548</v>
      </c>
      <c r="N759" s="5">
        <v>546</v>
      </c>
      <c r="O759" s="5">
        <v>23</v>
      </c>
      <c r="P759" s="5" t="str">
        <f>IF(O759&lt;=0, "Invalid - ≤ 0", IF(O759&gt;50, "Invalid - &gt;50", "W Pass"))</f>
        <v>W Pass</v>
      </c>
      <c r="Q759" s="5" t="s">
        <v>2035</v>
      </c>
      <c r="R759" s="5" t="s">
        <v>2039</v>
      </c>
      <c r="S759" s="5" t="s">
        <v>2076</v>
      </c>
      <c r="T759" s="5" t="s">
        <v>2095</v>
      </c>
      <c r="U759" s="5" t="s">
        <v>2096</v>
      </c>
      <c r="V759" s="5">
        <v>4.5</v>
      </c>
      <c r="W759" s="5" t="str">
        <f>T759&amp;"_"&amp;U759</f>
        <v>North_Internal</v>
      </c>
      <c r="X759" s="5">
        <f>(D759 - E759)*24</f>
        <v>1.9999999998835847</v>
      </c>
      <c r="Y759" s="5">
        <f>IF(D759&lt;=E759, 1, 0)</f>
        <v>0</v>
      </c>
    </row>
    <row r="760" spans="1:25" x14ac:dyDescent="0.35">
      <c r="A760" s="5" t="s">
        <v>773</v>
      </c>
      <c r="B760" s="5">
        <f t="shared" si="55"/>
        <v>1</v>
      </c>
      <c r="C760" s="3">
        <v>45323.583333333336</v>
      </c>
      <c r="D760" s="5" t="s">
        <v>1785</v>
      </c>
      <c r="E760" s="5" t="s">
        <v>1783</v>
      </c>
      <c r="F760" t="s">
        <v>1773</v>
      </c>
      <c r="G760" s="5">
        <f t="shared" si="56"/>
        <v>12</v>
      </c>
      <c r="H760" s="5" t="str">
        <f t="shared" si="57"/>
        <v>Winter</v>
      </c>
      <c r="I760" s="5" t="s">
        <v>2029</v>
      </c>
      <c r="J760" s="5">
        <v>984</v>
      </c>
      <c r="K760" s="5">
        <v>3894</v>
      </c>
      <c r="L760" s="5">
        <f t="shared" si="58"/>
        <v>0.32977642276422764</v>
      </c>
      <c r="M760" s="5">
        <f t="shared" si="59"/>
        <v>3156</v>
      </c>
      <c r="N760" s="5">
        <v>738</v>
      </c>
      <c r="O760" s="5">
        <v>28</v>
      </c>
      <c r="P760" s="5" t="str">
        <f>IF(O760&lt;=0, "Invalid - ≤ 0", IF(O760&gt;50, "Invalid - &gt;50", "W Pass"))</f>
        <v>W Pass</v>
      </c>
      <c r="Q760" s="5" t="s">
        <v>2033</v>
      </c>
      <c r="R760" s="5" t="s">
        <v>2037</v>
      </c>
      <c r="S760" s="5" t="s">
        <v>2069</v>
      </c>
      <c r="T760" s="5" t="s">
        <v>2093</v>
      </c>
      <c r="U760" s="5" t="s">
        <v>2096</v>
      </c>
      <c r="V760" s="5">
        <v>4.7</v>
      </c>
      <c r="W760" s="5" t="str">
        <f>T760&amp;"_"&amp;U760</f>
        <v>East_Internal</v>
      </c>
      <c r="X760" s="5">
        <f>(D760 - E760)*24</f>
        <v>2.0000000000582077</v>
      </c>
      <c r="Y760" s="5">
        <f>IF(D760&lt;=E760, 1, 0)</f>
        <v>0</v>
      </c>
    </row>
    <row r="761" spans="1:25" x14ac:dyDescent="0.35">
      <c r="A761" s="5" t="s">
        <v>774</v>
      </c>
      <c r="B761" s="5">
        <f t="shared" si="55"/>
        <v>1</v>
      </c>
      <c r="C761" s="3">
        <v>45323.625</v>
      </c>
      <c r="D761" s="5" t="s">
        <v>1786</v>
      </c>
      <c r="E761" s="5" t="s">
        <v>1784</v>
      </c>
      <c r="F761" t="s">
        <v>1774</v>
      </c>
      <c r="G761" s="5">
        <f t="shared" si="56"/>
        <v>12</v>
      </c>
      <c r="H761" s="5" t="str">
        <f t="shared" si="57"/>
        <v>Winter</v>
      </c>
      <c r="I761" s="5" t="s">
        <v>2031</v>
      </c>
      <c r="J761" s="5">
        <v>451</v>
      </c>
      <c r="K761" s="5">
        <v>4592</v>
      </c>
      <c r="L761" s="5">
        <f t="shared" si="58"/>
        <v>0.84848484848484851</v>
      </c>
      <c r="M761" s="5">
        <f t="shared" si="59"/>
        <v>4211</v>
      </c>
      <c r="N761" s="5">
        <v>381</v>
      </c>
      <c r="O761" s="5">
        <v>8</v>
      </c>
      <c r="P761" s="5" t="str">
        <f>IF(O761&lt;=0, "Invalid - ≤ 0", IF(O761&gt;50, "Invalid - &gt;50", "W Pass"))</f>
        <v>W Pass</v>
      </c>
      <c r="Q761" s="5" t="s">
        <v>2035</v>
      </c>
      <c r="R761" s="5" t="s">
        <v>2039</v>
      </c>
      <c r="S761" s="5" t="s">
        <v>2078</v>
      </c>
      <c r="T761" s="5" t="s">
        <v>2091</v>
      </c>
      <c r="U761" s="5" t="s">
        <v>2096</v>
      </c>
      <c r="V761" s="5">
        <v>3.8</v>
      </c>
      <c r="W761" s="5" t="str">
        <f>T761&amp;"_"&amp;U761</f>
        <v>South_Internal</v>
      </c>
      <c r="X761" s="5">
        <f>(D761 - E761)*24</f>
        <v>2.0000000000582077</v>
      </c>
      <c r="Y761" s="5">
        <f>IF(D761&lt;=E761, 1, 0)</f>
        <v>0</v>
      </c>
    </row>
    <row r="762" spans="1:25" x14ac:dyDescent="0.35">
      <c r="A762" s="5" t="s">
        <v>775</v>
      </c>
      <c r="B762" s="5">
        <f t="shared" si="55"/>
        <v>1</v>
      </c>
      <c r="C762" s="3">
        <v>45323.666666666664</v>
      </c>
      <c r="D762" s="5" t="s">
        <v>1787</v>
      </c>
      <c r="E762" s="5" t="s">
        <v>1785</v>
      </c>
      <c r="F762" t="s">
        <v>1775</v>
      </c>
      <c r="G762" s="5">
        <f t="shared" si="56"/>
        <v>12</v>
      </c>
      <c r="H762" s="5" t="str">
        <f t="shared" si="57"/>
        <v>Winter</v>
      </c>
      <c r="I762" s="5" t="s">
        <v>2029</v>
      </c>
      <c r="J762" s="5">
        <v>256</v>
      </c>
      <c r="K762" s="5">
        <v>4255</v>
      </c>
      <c r="L762" s="5">
        <f t="shared" si="58"/>
        <v>1.3850911458333333</v>
      </c>
      <c r="M762" s="5">
        <f t="shared" si="59"/>
        <v>4181</v>
      </c>
      <c r="N762" s="5">
        <v>74</v>
      </c>
      <c r="O762" s="5">
        <v>18</v>
      </c>
      <c r="P762" s="5" t="str">
        <f>IF(O762&lt;=0, "Invalid - ≤ 0", IF(O762&gt;50, "Invalid - &gt;50", "W Pass"))</f>
        <v>W Pass</v>
      </c>
      <c r="Q762" s="5" t="s">
        <v>2033</v>
      </c>
      <c r="R762" s="5" t="s">
        <v>2037</v>
      </c>
      <c r="S762" s="5" t="s">
        <v>2076</v>
      </c>
      <c r="T762" s="5" t="s">
        <v>2095</v>
      </c>
      <c r="U762" s="5" t="s">
        <v>2097</v>
      </c>
      <c r="V762" s="5">
        <v>0</v>
      </c>
      <c r="W762" s="5" t="str">
        <f>T762&amp;"_"&amp;U762</f>
        <v>North_External</v>
      </c>
      <c r="X762" s="5">
        <f>(D762 - E762)*24</f>
        <v>1.9999999998835847</v>
      </c>
      <c r="Y762" s="5">
        <f>IF(D762&lt;=E762, 1, 0)</f>
        <v>0</v>
      </c>
    </row>
    <row r="763" spans="1:25" x14ac:dyDescent="0.35">
      <c r="A763" s="5" t="s">
        <v>776</v>
      </c>
      <c r="B763" s="5">
        <f t="shared" si="55"/>
        <v>1</v>
      </c>
      <c r="C763" s="3">
        <v>45323.708333333336</v>
      </c>
      <c r="D763" s="5" t="s">
        <v>1788</v>
      </c>
      <c r="E763" s="5" t="s">
        <v>1786</v>
      </c>
      <c r="F763" t="s">
        <v>1776</v>
      </c>
      <c r="G763" s="5">
        <f t="shared" si="56"/>
        <v>12</v>
      </c>
      <c r="H763" s="5" t="str">
        <f t="shared" si="57"/>
        <v>Winter</v>
      </c>
      <c r="I763" s="5" t="s">
        <v>2027</v>
      </c>
      <c r="J763" s="5">
        <v>290</v>
      </c>
      <c r="K763" s="5">
        <v>2282</v>
      </c>
      <c r="L763" s="5">
        <f t="shared" si="58"/>
        <v>0.65574712643678157</v>
      </c>
      <c r="M763" s="5">
        <f t="shared" si="59"/>
        <v>1976</v>
      </c>
      <c r="N763" s="5">
        <v>306</v>
      </c>
      <c r="O763" s="5">
        <v>23</v>
      </c>
      <c r="P763" s="5" t="str">
        <f>IF(O763&lt;=0, "Invalid - ≤ 0", IF(O763&gt;50, "Invalid - &gt;50", "W Pass"))</f>
        <v>W Pass</v>
      </c>
      <c r="Q763" s="5" t="s">
        <v>2035</v>
      </c>
      <c r="R763" s="5" t="s">
        <v>2039</v>
      </c>
      <c r="S763" s="5" t="s">
        <v>2080</v>
      </c>
      <c r="T763" s="5" t="s">
        <v>2092</v>
      </c>
      <c r="U763" s="5" t="s">
        <v>2097</v>
      </c>
      <c r="V763" s="5">
        <v>4.2</v>
      </c>
      <c r="W763" s="5" t="str">
        <f>T763&amp;"_"&amp;U763</f>
        <v>West_External</v>
      </c>
      <c r="X763" s="5">
        <f>(D763 - E763)*24</f>
        <v>2.0000000000582077</v>
      </c>
      <c r="Y763" s="5">
        <f>IF(D763&lt;=E763, 1, 0)</f>
        <v>0</v>
      </c>
    </row>
    <row r="764" spans="1:25" x14ac:dyDescent="0.35">
      <c r="A764" s="5" t="s">
        <v>777</v>
      </c>
      <c r="B764" s="5">
        <f t="shared" si="55"/>
        <v>1</v>
      </c>
      <c r="C764" s="3">
        <v>45323.75</v>
      </c>
      <c r="D764" s="5" t="s">
        <v>1789</v>
      </c>
      <c r="E764" s="5" t="s">
        <v>1787</v>
      </c>
      <c r="F764" t="s">
        <v>1777</v>
      </c>
      <c r="G764" s="5">
        <f t="shared" si="56"/>
        <v>12</v>
      </c>
      <c r="H764" s="5" t="str">
        <f t="shared" si="57"/>
        <v>Winter</v>
      </c>
      <c r="I764" s="5" t="s">
        <v>2031</v>
      </c>
      <c r="J764" s="5">
        <v>708</v>
      </c>
      <c r="K764" s="5">
        <v>3447</v>
      </c>
      <c r="L764" s="5">
        <f t="shared" si="58"/>
        <v>0.40572033898305082</v>
      </c>
      <c r="M764" s="5">
        <f t="shared" si="59"/>
        <v>2895</v>
      </c>
      <c r="N764" s="5">
        <v>552</v>
      </c>
      <c r="O764" s="5">
        <v>11</v>
      </c>
      <c r="P764" s="5" t="str">
        <f>IF(O764&lt;=0, "Invalid - ≤ 0", IF(O764&gt;50, "Invalid - &gt;50", "W Pass"))</f>
        <v>W Pass</v>
      </c>
      <c r="Q764" s="5" t="s">
        <v>2036</v>
      </c>
      <c r="R764" s="5" t="s">
        <v>2037</v>
      </c>
      <c r="S764" s="5" t="s">
        <v>2074</v>
      </c>
      <c r="T764" s="5" t="s">
        <v>2095</v>
      </c>
      <c r="U764" s="5" t="s">
        <v>2097</v>
      </c>
      <c r="V764" s="5">
        <v>4.7</v>
      </c>
      <c r="W764" s="5" t="str">
        <f>T764&amp;"_"&amp;U764</f>
        <v>North_External</v>
      </c>
      <c r="X764" s="5">
        <f>(D764 - E764)*24</f>
        <v>2.0000000000582077</v>
      </c>
      <c r="Y764" s="5">
        <f>IF(D764&lt;=E764, 1, 0)</f>
        <v>0</v>
      </c>
    </row>
    <row r="765" spans="1:25" x14ac:dyDescent="0.35">
      <c r="A765" s="5" t="s">
        <v>778</v>
      </c>
      <c r="B765" s="5">
        <f t="shared" si="55"/>
        <v>1</v>
      </c>
      <c r="C765" s="3">
        <v>45323.791666666664</v>
      </c>
      <c r="D765" s="5" t="s">
        <v>1790</v>
      </c>
      <c r="E765" s="5" t="s">
        <v>1788</v>
      </c>
      <c r="F765" t="s">
        <v>1778</v>
      </c>
      <c r="G765" s="5">
        <f t="shared" si="56"/>
        <v>12</v>
      </c>
      <c r="H765" s="5" t="str">
        <f t="shared" si="57"/>
        <v>Winter</v>
      </c>
      <c r="I765" s="5" t="s">
        <v>2029</v>
      </c>
      <c r="J765" s="5">
        <v>244</v>
      </c>
      <c r="K765" s="5">
        <v>3142</v>
      </c>
      <c r="L765" s="5">
        <f t="shared" si="58"/>
        <v>1.0730874316939891</v>
      </c>
      <c r="M765" s="5">
        <f t="shared" si="59"/>
        <v>2519</v>
      </c>
      <c r="N765" s="5">
        <v>623</v>
      </c>
      <c r="O765" s="5">
        <v>22</v>
      </c>
      <c r="P765" s="5" t="str">
        <f>IF(O765&lt;=0, "Invalid - ≤ 0", IF(O765&gt;50, "Invalid - &gt;50", "W Pass"))</f>
        <v>W Pass</v>
      </c>
      <c r="Q765" s="5" t="s">
        <v>2034</v>
      </c>
      <c r="R765" s="5" t="s">
        <v>2039</v>
      </c>
      <c r="S765" s="5" t="s">
        <v>2058</v>
      </c>
      <c r="T765" s="5" t="s">
        <v>2092</v>
      </c>
      <c r="U765" s="5" t="s">
        <v>2096</v>
      </c>
      <c r="V765" s="5">
        <v>4.5</v>
      </c>
      <c r="W765" s="5" t="str">
        <f>T765&amp;"_"&amp;U765</f>
        <v>West_Internal</v>
      </c>
      <c r="X765" s="5">
        <f>(D765 - E765)*24</f>
        <v>1.9999999998835847</v>
      </c>
      <c r="Y765" s="5">
        <f>IF(D765&lt;=E765, 1, 0)</f>
        <v>0</v>
      </c>
    </row>
    <row r="766" spans="1:25" x14ac:dyDescent="0.35">
      <c r="A766" s="5" t="s">
        <v>779</v>
      </c>
      <c r="B766" s="5">
        <f t="shared" si="55"/>
        <v>1</v>
      </c>
      <c r="C766" s="3">
        <v>45323.833333333336</v>
      </c>
      <c r="D766" s="5" t="s">
        <v>1791</v>
      </c>
      <c r="E766" s="5" t="s">
        <v>1789</v>
      </c>
      <c r="F766" t="s">
        <v>1779</v>
      </c>
      <c r="G766" s="5">
        <f t="shared" si="56"/>
        <v>12</v>
      </c>
      <c r="H766" s="5" t="str">
        <f t="shared" si="57"/>
        <v>Winter</v>
      </c>
      <c r="I766" s="5" t="s">
        <v>2031</v>
      </c>
      <c r="J766" s="5">
        <v>367</v>
      </c>
      <c r="K766" s="5">
        <v>4212</v>
      </c>
      <c r="L766" s="5">
        <f t="shared" si="58"/>
        <v>0.95640326975476841</v>
      </c>
      <c r="M766" s="5">
        <f t="shared" si="59"/>
        <v>3715</v>
      </c>
      <c r="N766" s="5">
        <v>497</v>
      </c>
      <c r="O766" s="5">
        <v>20</v>
      </c>
      <c r="P766" s="5" t="str">
        <f>IF(O766&lt;=0, "Invalid - ≤ 0", IF(O766&gt;50, "Invalid - &gt;50", "W Pass"))</f>
        <v>W Pass</v>
      </c>
      <c r="Q766" s="5" t="s">
        <v>2036</v>
      </c>
      <c r="R766" s="5" t="s">
        <v>2040</v>
      </c>
      <c r="S766" s="5" t="s">
        <v>2059</v>
      </c>
      <c r="T766" s="5" t="s">
        <v>2092</v>
      </c>
      <c r="U766" s="5" t="s">
        <v>2096</v>
      </c>
      <c r="V766" s="5">
        <v>4.7</v>
      </c>
      <c r="W766" s="5" t="str">
        <f>T766&amp;"_"&amp;U766</f>
        <v>West_Internal</v>
      </c>
      <c r="X766" s="5">
        <f>(D766 - E766)*24</f>
        <v>2.0000000000582077</v>
      </c>
      <c r="Y766" s="5">
        <f>IF(D766&lt;=E766, 1, 0)</f>
        <v>0</v>
      </c>
    </row>
    <row r="767" spans="1:25" x14ac:dyDescent="0.35">
      <c r="A767" s="5" t="s">
        <v>780</v>
      </c>
      <c r="B767" s="5">
        <f t="shared" si="55"/>
        <v>1</v>
      </c>
      <c r="C767" s="3">
        <v>45323.875</v>
      </c>
      <c r="D767" s="5" t="s">
        <v>1792</v>
      </c>
      <c r="E767" s="5" t="s">
        <v>1790</v>
      </c>
      <c r="F767" t="s">
        <v>1780</v>
      </c>
      <c r="G767" s="5">
        <f t="shared" si="56"/>
        <v>12</v>
      </c>
      <c r="H767" s="5" t="str">
        <f t="shared" si="57"/>
        <v>Winter</v>
      </c>
      <c r="I767" s="5" t="s">
        <v>2029</v>
      </c>
      <c r="J767" s="5">
        <v>108</v>
      </c>
      <c r="K767" s="5">
        <v>685</v>
      </c>
      <c r="L767" s="5">
        <f t="shared" si="58"/>
        <v>0.52854938271604934</v>
      </c>
      <c r="M767" s="5">
        <f t="shared" si="59"/>
        <v>84</v>
      </c>
      <c r="N767" s="5">
        <v>601</v>
      </c>
      <c r="O767" s="5">
        <v>19</v>
      </c>
      <c r="P767" s="5" t="str">
        <f>IF(O767&lt;=0, "Invalid - ≤ 0", IF(O767&gt;50, "Invalid - &gt;50", "W Pass"))</f>
        <v>W Pass</v>
      </c>
      <c r="Q767" s="5" t="s">
        <v>2035</v>
      </c>
      <c r="R767" s="5" t="s">
        <v>2037</v>
      </c>
      <c r="S767" s="5" t="s">
        <v>2076</v>
      </c>
      <c r="T767" s="5" t="s">
        <v>2091</v>
      </c>
      <c r="U767" s="5" t="s">
        <v>2097</v>
      </c>
      <c r="V767" s="5">
        <v>4.7</v>
      </c>
      <c r="W767" s="5" t="str">
        <f>T767&amp;"_"&amp;U767</f>
        <v>South_External</v>
      </c>
      <c r="X767" s="5">
        <f>(D767 - E767)*24</f>
        <v>2.0000000000582077</v>
      </c>
      <c r="Y767" s="5">
        <f>IF(D767&lt;=E767, 1, 0)</f>
        <v>0</v>
      </c>
    </row>
    <row r="768" spans="1:25" x14ac:dyDescent="0.35">
      <c r="A768" s="5" t="s">
        <v>781</v>
      </c>
      <c r="B768" s="5">
        <f t="shared" si="55"/>
        <v>1</v>
      </c>
      <c r="C768" s="3">
        <v>45323.916666666664</v>
      </c>
      <c r="D768" s="5" t="s">
        <v>1793</v>
      </c>
      <c r="E768" s="5" t="s">
        <v>1791</v>
      </c>
      <c r="F768" t="s">
        <v>1781</v>
      </c>
      <c r="G768" s="5">
        <f t="shared" si="56"/>
        <v>12</v>
      </c>
      <c r="H768" s="5" t="str">
        <f t="shared" si="57"/>
        <v>Winter</v>
      </c>
      <c r="I768" s="5" t="s">
        <v>2028</v>
      </c>
      <c r="J768" s="5">
        <v>205</v>
      </c>
      <c r="K768" s="5">
        <v>2969</v>
      </c>
      <c r="L768" s="5">
        <f t="shared" si="58"/>
        <v>1.2069105691056912</v>
      </c>
      <c r="M768" s="5">
        <f t="shared" si="59"/>
        <v>2734</v>
      </c>
      <c r="N768" s="5">
        <v>235</v>
      </c>
      <c r="O768" s="5">
        <v>15</v>
      </c>
      <c r="P768" s="5" t="str">
        <f>IF(O768&lt;=0, "Invalid - ≤ 0", IF(O768&gt;50, "Invalid - &gt;50", "W Pass"))</f>
        <v>W Pass</v>
      </c>
      <c r="Q768" s="5" t="s">
        <v>2034</v>
      </c>
      <c r="R768" s="5" t="s">
        <v>2039</v>
      </c>
      <c r="S768" s="5" t="s">
        <v>2057</v>
      </c>
      <c r="T768" s="5" t="s">
        <v>2094</v>
      </c>
      <c r="U768" s="5" t="s">
        <v>2096</v>
      </c>
      <c r="V768" s="5">
        <v>4.2</v>
      </c>
      <c r="W768" s="5" t="str">
        <f>T768&amp;"_"&amp;U768</f>
        <v>Central_Internal</v>
      </c>
      <c r="X768" s="5">
        <f>(D768 - E768)*24</f>
        <v>1.9999999998835847</v>
      </c>
      <c r="Y768" s="5">
        <f>IF(D768&lt;=E768, 1, 0)</f>
        <v>0</v>
      </c>
    </row>
    <row r="769" spans="1:25" x14ac:dyDescent="0.35">
      <c r="A769" s="5" t="s">
        <v>782</v>
      </c>
      <c r="B769" s="5">
        <f t="shared" si="55"/>
        <v>1</v>
      </c>
      <c r="C769" s="3">
        <v>45323.958333333336</v>
      </c>
      <c r="D769" s="5" t="s">
        <v>1794</v>
      </c>
      <c r="E769" s="5" t="s">
        <v>1792</v>
      </c>
      <c r="F769" t="s">
        <v>1782</v>
      </c>
      <c r="G769" s="5">
        <f t="shared" si="56"/>
        <v>12</v>
      </c>
      <c r="H769" s="5" t="str">
        <f t="shared" si="57"/>
        <v>Winter</v>
      </c>
      <c r="I769" s="5" t="s">
        <v>2028</v>
      </c>
      <c r="J769" s="5">
        <v>75</v>
      </c>
      <c r="K769" s="5">
        <v>2787</v>
      </c>
      <c r="L769" s="5">
        <f t="shared" si="58"/>
        <v>3.0966666666666667</v>
      </c>
      <c r="M769" s="5">
        <f t="shared" si="59"/>
        <v>2163</v>
      </c>
      <c r="N769" s="5">
        <v>624</v>
      </c>
      <c r="O769" s="5">
        <v>7</v>
      </c>
      <c r="P769" s="5" t="str">
        <f>IF(O769&lt;=0, "Invalid - ≤ 0", IF(O769&gt;50, "Invalid - &gt;50", "W Pass"))</f>
        <v>W Pass</v>
      </c>
      <c r="Q769" s="5" t="s">
        <v>2035</v>
      </c>
      <c r="R769" s="5" t="s">
        <v>2039</v>
      </c>
      <c r="S769" s="5" t="s">
        <v>2049</v>
      </c>
      <c r="T769" s="5" t="s">
        <v>2095</v>
      </c>
      <c r="U769" s="5" t="s">
        <v>2097</v>
      </c>
      <c r="V769" s="5">
        <v>0</v>
      </c>
      <c r="W769" s="5" t="str">
        <f>T769&amp;"_"&amp;U769</f>
        <v>North_External</v>
      </c>
      <c r="X769" s="5">
        <f>(D769 - E769)*24</f>
        <v>2.0000000000582077</v>
      </c>
      <c r="Y769" s="5">
        <f>IF(D769&lt;=E769, 1, 0)</f>
        <v>0</v>
      </c>
    </row>
    <row r="770" spans="1:25" x14ac:dyDescent="0.35">
      <c r="A770" s="5" t="s">
        <v>783</v>
      </c>
      <c r="B770" s="5">
        <f t="shared" si="55"/>
        <v>1</v>
      </c>
      <c r="C770" s="3">
        <v>45324</v>
      </c>
      <c r="D770" s="5" t="s">
        <v>1795</v>
      </c>
      <c r="E770" s="5" t="s">
        <v>1793</v>
      </c>
      <c r="F770" t="s">
        <v>1783</v>
      </c>
      <c r="G770" s="5">
        <f t="shared" si="56"/>
        <v>12</v>
      </c>
      <c r="H770" s="5" t="str">
        <f t="shared" si="57"/>
        <v>Winter</v>
      </c>
      <c r="I770" s="5" t="s">
        <v>2027</v>
      </c>
      <c r="J770" s="5">
        <v>801</v>
      </c>
      <c r="K770" s="5">
        <v>4954</v>
      </c>
      <c r="L770" s="5">
        <f t="shared" si="58"/>
        <v>0.51539741989180188</v>
      </c>
      <c r="M770" s="5">
        <f t="shared" si="59"/>
        <v>4637</v>
      </c>
      <c r="N770" s="5">
        <v>317</v>
      </c>
      <c r="O770" s="5">
        <v>10</v>
      </c>
      <c r="P770" s="5" t="str">
        <f>IF(O770&lt;=0, "Invalid - ≤ 0", IF(O770&gt;50, "Invalid - &gt;50", "W Pass"))</f>
        <v>W Pass</v>
      </c>
      <c r="Q770" s="5" t="s">
        <v>2033</v>
      </c>
      <c r="R770" s="5" t="s">
        <v>2039</v>
      </c>
      <c r="S770" s="5" t="s">
        <v>2050</v>
      </c>
      <c r="T770" s="5" t="s">
        <v>2095</v>
      </c>
      <c r="U770" s="5" t="s">
        <v>2097</v>
      </c>
      <c r="V770" s="5">
        <v>4.7</v>
      </c>
      <c r="W770" s="5" t="str">
        <f>T770&amp;"_"&amp;U770</f>
        <v>North_External</v>
      </c>
      <c r="X770" s="5">
        <f>(D770 - E770)*24</f>
        <v>2.0000000000582077</v>
      </c>
      <c r="Y770" s="5">
        <f>IF(D770&lt;=E770, 1, 0)</f>
        <v>0</v>
      </c>
    </row>
    <row r="771" spans="1:25" x14ac:dyDescent="0.35">
      <c r="A771" s="5" t="s">
        <v>784</v>
      </c>
      <c r="B771" s="5">
        <f t="shared" ref="B771:B834" si="60">COUNTIF(A:A,A771)</f>
        <v>1</v>
      </c>
      <c r="C771" s="3">
        <v>45324.041666666664</v>
      </c>
      <c r="D771" s="5" t="s">
        <v>1796</v>
      </c>
      <c r="E771" s="5" t="s">
        <v>1794</v>
      </c>
      <c r="F771" t="s">
        <v>1784</v>
      </c>
      <c r="G771" s="5">
        <f t="shared" ref="G771:G834" si="61">(D771 - F771) * 24</f>
        <v>12</v>
      </c>
      <c r="H771" s="5" t="str">
        <f t="shared" ref="H771:H834" si="62">IF(OR(MONTH(C771)=12, MONTH(C771)&lt;=2), "Winter", IF(AND(MONTH(C771)&gt;=7, MONTH(C771)&lt;=9), "Monsoon", "Other"))</f>
        <v>Winter</v>
      </c>
      <c r="I771" s="5" t="s">
        <v>2031</v>
      </c>
      <c r="J771" s="5">
        <v>725</v>
      </c>
      <c r="K771" s="5">
        <v>4514</v>
      </c>
      <c r="L771" s="5">
        <f t="shared" ref="L771:L834" si="63">K771 / (J771 * G771)</f>
        <v>0.51885057471264373</v>
      </c>
      <c r="M771" s="5">
        <f t="shared" ref="M771:M834" si="64">(K771 - N771)</f>
        <v>4410</v>
      </c>
      <c r="N771" s="5">
        <v>104</v>
      </c>
      <c r="O771" s="5">
        <v>4</v>
      </c>
      <c r="P771" s="5" t="str">
        <f>IF(O771&lt;=0, "Invalid - ≤ 0", IF(O771&gt;50, "Invalid - &gt;50", "W Pass"))</f>
        <v>W Pass</v>
      </c>
      <c r="Q771" s="5" t="s">
        <v>2034</v>
      </c>
      <c r="R771" s="5" t="s">
        <v>2039</v>
      </c>
      <c r="S771" s="5" t="s">
        <v>2046</v>
      </c>
      <c r="T771" s="5" t="s">
        <v>2094</v>
      </c>
      <c r="U771" s="5" t="s">
        <v>2096</v>
      </c>
      <c r="V771" s="5">
        <v>4.2</v>
      </c>
      <c r="W771" s="5" t="str">
        <f>T771&amp;"_"&amp;U771</f>
        <v>Central_Internal</v>
      </c>
      <c r="X771" s="5">
        <f>(D771 - E771)*24</f>
        <v>1.9999999998835847</v>
      </c>
      <c r="Y771" s="5">
        <f>IF(D771&lt;=E771, 1, 0)</f>
        <v>0</v>
      </c>
    </row>
    <row r="772" spans="1:25" x14ac:dyDescent="0.35">
      <c r="A772" s="5" t="s">
        <v>785</v>
      </c>
      <c r="B772" s="5">
        <f t="shared" si="60"/>
        <v>1</v>
      </c>
      <c r="C772" s="3">
        <v>45324.083333333336</v>
      </c>
      <c r="D772" s="5" t="s">
        <v>1797</v>
      </c>
      <c r="E772" s="5" t="s">
        <v>1795</v>
      </c>
      <c r="F772" t="s">
        <v>1785</v>
      </c>
      <c r="G772" s="5">
        <f t="shared" si="61"/>
        <v>12</v>
      </c>
      <c r="H772" s="5" t="str">
        <f t="shared" si="62"/>
        <v>Winter</v>
      </c>
      <c r="I772" s="5" t="s">
        <v>2031</v>
      </c>
      <c r="J772" s="5">
        <v>972</v>
      </c>
      <c r="K772" s="5">
        <v>3523</v>
      </c>
      <c r="L772" s="5">
        <f t="shared" si="63"/>
        <v>0.30204046639231824</v>
      </c>
      <c r="M772" s="5">
        <f t="shared" si="64"/>
        <v>2818</v>
      </c>
      <c r="N772" s="5">
        <v>705</v>
      </c>
      <c r="O772" s="5">
        <v>23</v>
      </c>
      <c r="P772" s="5" t="str">
        <f>IF(O772&lt;=0, "Invalid - ≤ 0", IF(O772&gt;50, "Invalid - &gt;50", "W Pass"))</f>
        <v>W Pass</v>
      </c>
      <c r="Q772" s="5" t="s">
        <v>2033</v>
      </c>
      <c r="R772" s="5" t="s">
        <v>2038</v>
      </c>
      <c r="S772" s="5" t="s">
        <v>2087</v>
      </c>
      <c r="T772" s="5" t="s">
        <v>2095</v>
      </c>
      <c r="U772" s="5" t="s">
        <v>2097</v>
      </c>
      <c r="V772" s="5">
        <v>3.8</v>
      </c>
      <c r="W772" s="5" t="str">
        <f>T772&amp;"_"&amp;U772</f>
        <v>North_External</v>
      </c>
      <c r="X772" s="5">
        <f>(D772 - E772)*24</f>
        <v>2.0000000000582077</v>
      </c>
      <c r="Y772" s="5">
        <f>IF(D772&lt;=E772, 1, 0)</f>
        <v>0</v>
      </c>
    </row>
    <row r="773" spans="1:25" x14ac:dyDescent="0.35">
      <c r="A773" s="5" t="s">
        <v>786</v>
      </c>
      <c r="B773" s="5">
        <f t="shared" si="60"/>
        <v>1</v>
      </c>
      <c r="C773" s="3">
        <v>45324.125</v>
      </c>
      <c r="D773" s="5" t="s">
        <v>1798</v>
      </c>
      <c r="E773" s="5" t="s">
        <v>1796</v>
      </c>
      <c r="F773" t="s">
        <v>1786</v>
      </c>
      <c r="G773" s="5">
        <f t="shared" si="61"/>
        <v>12</v>
      </c>
      <c r="H773" s="5" t="str">
        <f t="shared" si="62"/>
        <v>Winter</v>
      </c>
      <c r="I773" s="5" t="s">
        <v>2030</v>
      </c>
      <c r="J773" s="5">
        <v>754</v>
      </c>
      <c r="K773" s="5">
        <v>4557</v>
      </c>
      <c r="L773" s="5">
        <f t="shared" si="63"/>
        <v>0.50364721485411146</v>
      </c>
      <c r="M773" s="5">
        <f t="shared" si="64"/>
        <v>4114</v>
      </c>
      <c r="N773" s="5">
        <v>443</v>
      </c>
      <c r="O773" s="5">
        <v>13</v>
      </c>
      <c r="P773" s="5" t="str">
        <f>IF(O773&lt;=0, "Invalid - ≤ 0", IF(O773&gt;50, "Invalid - &gt;50", "W Pass"))</f>
        <v>W Pass</v>
      </c>
      <c r="Q773" s="5" t="s">
        <v>2036</v>
      </c>
      <c r="R773" s="5" t="s">
        <v>2038</v>
      </c>
      <c r="S773" s="5" t="s">
        <v>2057</v>
      </c>
      <c r="T773" s="5" t="s">
        <v>2091</v>
      </c>
      <c r="U773" s="5" t="s">
        <v>2097</v>
      </c>
      <c r="V773" s="5">
        <v>4.7</v>
      </c>
      <c r="W773" s="5" t="str">
        <f>T773&amp;"_"&amp;U773</f>
        <v>South_External</v>
      </c>
      <c r="X773" s="5">
        <f>(D773 - E773)*24</f>
        <v>2.0000000000582077</v>
      </c>
      <c r="Y773" s="5">
        <f>IF(D773&lt;=E773, 1, 0)</f>
        <v>0</v>
      </c>
    </row>
    <row r="774" spans="1:25" x14ac:dyDescent="0.35">
      <c r="A774" s="5" t="s">
        <v>787</v>
      </c>
      <c r="B774" s="5">
        <f t="shared" si="60"/>
        <v>1</v>
      </c>
      <c r="C774" s="3">
        <v>45324.166666666664</v>
      </c>
      <c r="D774" s="5" t="s">
        <v>1799</v>
      </c>
      <c r="E774" s="5" t="s">
        <v>1797</v>
      </c>
      <c r="F774" t="s">
        <v>1787</v>
      </c>
      <c r="G774" s="5">
        <f t="shared" si="61"/>
        <v>12</v>
      </c>
      <c r="H774" s="5" t="str">
        <f t="shared" si="62"/>
        <v>Winter</v>
      </c>
      <c r="I774" s="5" t="s">
        <v>2032</v>
      </c>
      <c r="J774" s="5">
        <v>185</v>
      </c>
      <c r="K774" s="5">
        <v>2144</v>
      </c>
      <c r="L774" s="5">
        <f t="shared" si="63"/>
        <v>0.96576576576576578</v>
      </c>
      <c r="M774" s="5">
        <f t="shared" si="64"/>
        <v>1979</v>
      </c>
      <c r="N774" s="5">
        <v>165</v>
      </c>
      <c r="O774" s="5">
        <v>17</v>
      </c>
      <c r="P774" s="5" t="str">
        <f>IF(O774&lt;=0, "Invalid - ≤ 0", IF(O774&gt;50, "Invalid - &gt;50", "W Pass"))</f>
        <v>W Pass</v>
      </c>
      <c r="Q774" s="5" t="s">
        <v>2036</v>
      </c>
      <c r="R774" s="5" t="s">
        <v>2040</v>
      </c>
      <c r="S774" s="5" t="s">
        <v>2043</v>
      </c>
      <c r="T774" s="5" t="s">
        <v>2095</v>
      </c>
      <c r="U774" s="5" t="s">
        <v>2097</v>
      </c>
      <c r="V774" s="5">
        <v>4</v>
      </c>
      <c r="W774" s="5" t="str">
        <f>T774&amp;"_"&amp;U774</f>
        <v>North_External</v>
      </c>
      <c r="X774" s="5">
        <f>(D774 - E774)*24</f>
        <v>1.9999999998835847</v>
      </c>
      <c r="Y774" s="5">
        <f>IF(D774&lt;=E774, 1, 0)</f>
        <v>0</v>
      </c>
    </row>
    <row r="775" spans="1:25" x14ac:dyDescent="0.35">
      <c r="A775" s="5" t="s">
        <v>788</v>
      </c>
      <c r="B775" s="5">
        <f t="shared" si="60"/>
        <v>1</v>
      </c>
      <c r="C775" s="3">
        <v>45324.208333333336</v>
      </c>
      <c r="D775" s="5" t="s">
        <v>1800</v>
      </c>
      <c r="E775" s="5" t="s">
        <v>1798</v>
      </c>
      <c r="F775" t="s">
        <v>1788</v>
      </c>
      <c r="G775" s="5">
        <f t="shared" si="61"/>
        <v>12</v>
      </c>
      <c r="H775" s="5" t="str">
        <f t="shared" si="62"/>
        <v>Winter</v>
      </c>
      <c r="I775" s="5" t="s">
        <v>2030</v>
      </c>
      <c r="J775" s="5">
        <v>216</v>
      </c>
      <c r="K775" s="5">
        <v>4698</v>
      </c>
      <c r="L775" s="5">
        <f t="shared" si="63"/>
        <v>1.8125</v>
      </c>
      <c r="M775" s="5">
        <f t="shared" si="64"/>
        <v>4625</v>
      </c>
      <c r="N775" s="5">
        <v>73</v>
      </c>
      <c r="O775" s="5">
        <v>17</v>
      </c>
      <c r="P775" s="5" t="str">
        <f>IF(O775&lt;=0, "Invalid - ≤ 0", IF(O775&gt;50, "Invalid - &gt;50", "W Pass"))</f>
        <v>W Pass</v>
      </c>
      <c r="Q775" s="5" t="s">
        <v>2036</v>
      </c>
      <c r="R775" s="5" t="s">
        <v>2040</v>
      </c>
      <c r="S775" s="5" t="s">
        <v>2080</v>
      </c>
      <c r="T775" s="5" t="s">
        <v>2095</v>
      </c>
      <c r="U775" s="5" t="s">
        <v>2096</v>
      </c>
      <c r="V775" s="5">
        <v>4.2</v>
      </c>
      <c r="W775" s="5" t="str">
        <f>T775&amp;"_"&amp;U775</f>
        <v>North_Internal</v>
      </c>
      <c r="X775" s="5">
        <f>(D775 - E775)*24</f>
        <v>2.0000000000582077</v>
      </c>
      <c r="Y775" s="5">
        <f>IF(D775&lt;=E775, 1, 0)</f>
        <v>0</v>
      </c>
    </row>
    <row r="776" spans="1:25" x14ac:dyDescent="0.35">
      <c r="A776" s="5" t="s">
        <v>789</v>
      </c>
      <c r="B776" s="5">
        <f t="shared" si="60"/>
        <v>1</v>
      </c>
      <c r="C776" s="3">
        <v>45324.25</v>
      </c>
      <c r="D776" s="5" t="s">
        <v>1801</v>
      </c>
      <c r="E776" s="5" t="s">
        <v>1799</v>
      </c>
      <c r="F776" t="s">
        <v>1789</v>
      </c>
      <c r="G776" s="5">
        <f t="shared" si="61"/>
        <v>12</v>
      </c>
      <c r="H776" s="5" t="str">
        <f t="shared" si="62"/>
        <v>Winter</v>
      </c>
      <c r="I776" s="5" t="s">
        <v>2028</v>
      </c>
      <c r="J776" s="5">
        <v>69</v>
      </c>
      <c r="K776" s="5">
        <v>2876</v>
      </c>
      <c r="L776" s="5">
        <f t="shared" si="63"/>
        <v>3.4734299516908211</v>
      </c>
      <c r="M776" s="5">
        <f t="shared" si="64"/>
        <v>2571</v>
      </c>
      <c r="N776" s="5">
        <v>305</v>
      </c>
      <c r="O776" s="5">
        <v>22</v>
      </c>
      <c r="P776" s="5" t="str">
        <f>IF(O776&lt;=0, "Invalid - ≤ 0", IF(O776&gt;50, "Invalid - &gt;50", "W Pass"))</f>
        <v>W Pass</v>
      </c>
      <c r="Q776" s="5" t="s">
        <v>2036</v>
      </c>
      <c r="R776" s="5" t="s">
        <v>2038</v>
      </c>
      <c r="S776" s="5" t="s">
        <v>2079</v>
      </c>
      <c r="T776" s="5" t="s">
        <v>2094</v>
      </c>
      <c r="U776" s="5" t="s">
        <v>2096</v>
      </c>
      <c r="V776" s="5">
        <v>4</v>
      </c>
      <c r="W776" s="5" t="str">
        <f>T776&amp;"_"&amp;U776</f>
        <v>Central_Internal</v>
      </c>
      <c r="X776" s="5">
        <f>(D776 - E776)*24</f>
        <v>2.0000000000582077</v>
      </c>
      <c r="Y776" s="5">
        <f>IF(D776&lt;=E776, 1, 0)</f>
        <v>0</v>
      </c>
    </row>
    <row r="777" spans="1:25" x14ac:dyDescent="0.35">
      <c r="A777" s="5" t="s">
        <v>790</v>
      </c>
      <c r="B777" s="5">
        <f t="shared" si="60"/>
        <v>1</v>
      </c>
      <c r="C777" s="3">
        <v>45324.291666666664</v>
      </c>
      <c r="D777" s="5" t="s">
        <v>1802</v>
      </c>
      <c r="E777" s="5" t="s">
        <v>1800</v>
      </c>
      <c r="F777" t="s">
        <v>1790</v>
      </c>
      <c r="G777" s="5">
        <f t="shared" si="61"/>
        <v>12</v>
      </c>
      <c r="H777" s="5" t="str">
        <f t="shared" si="62"/>
        <v>Winter</v>
      </c>
      <c r="I777" s="5" t="s">
        <v>2028</v>
      </c>
      <c r="J777" s="5">
        <v>681</v>
      </c>
      <c r="K777" s="5">
        <v>3691</v>
      </c>
      <c r="L777" s="5">
        <f t="shared" si="63"/>
        <v>0.45166421928536465</v>
      </c>
      <c r="M777" s="5">
        <f t="shared" si="64"/>
        <v>3546</v>
      </c>
      <c r="N777" s="5">
        <v>145</v>
      </c>
      <c r="O777" s="5">
        <v>3</v>
      </c>
      <c r="P777" s="5" t="str">
        <f>IF(O777&lt;=0, "Invalid - ≤ 0", IF(O777&gt;50, "Invalid - &gt;50", "W Pass"))</f>
        <v>W Pass</v>
      </c>
      <c r="Q777" s="5" t="s">
        <v>2036</v>
      </c>
      <c r="R777" s="5" t="s">
        <v>2039</v>
      </c>
      <c r="S777" s="5" t="s">
        <v>2072</v>
      </c>
      <c r="T777" s="5" t="s">
        <v>2094</v>
      </c>
      <c r="U777" s="5" t="s">
        <v>2097</v>
      </c>
      <c r="V777" s="5">
        <v>0</v>
      </c>
      <c r="W777" s="5" t="str">
        <f>T777&amp;"_"&amp;U777</f>
        <v>Central_External</v>
      </c>
      <c r="X777" s="5">
        <f>(D777 - E777)*24</f>
        <v>1.9999999998835847</v>
      </c>
      <c r="Y777" s="5">
        <f>IF(D777&lt;=E777, 1, 0)</f>
        <v>0</v>
      </c>
    </row>
    <row r="778" spans="1:25" x14ac:dyDescent="0.35">
      <c r="A778" s="5" t="s">
        <v>791</v>
      </c>
      <c r="B778" s="5">
        <f t="shared" si="60"/>
        <v>1</v>
      </c>
      <c r="C778" s="3">
        <v>45324.333333333336</v>
      </c>
      <c r="D778" s="5" t="s">
        <v>1803</v>
      </c>
      <c r="E778" s="5" t="s">
        <v>1801</v>
      </c>
      <c r="F778" t="s">
        <v>1791</v>
      </c>
      <c r="G778" s="5">
        <f t="shared" si="61"/>
        <v>12</v>
      </c>
      <c r="H778" s="5" t="str">
        <f t="shared" si="62"/>
        <v>Winter</v>
      </c>
      <c r="I778" s="5" t="s">
        <v>2028</v>
      </c>
      <c r="J778" s="5">
        <v>250</v>
      </c>
      <c r="K778" s="5">
        <v>2359</v>
      </c>
      <c r="L778" s="5">
        <f t="shared" si="63"/>
        <v>0.78633333333333333</v>
      </c>
      <c r="M778" s="5">
        <f t="shared" si="64"/>
        <v>2016</v>
      </c>
      <c r="N778" s="5">
        <v>343</v>
      </c>
      <c r="O778" s="5">
        <v>16</v>
      </c>
      <c r="P778" s="5" t="str">
        <f>IF(O778&lt;=0, "Invalid - ≤ 0", IF(O778&gt;50, "Invalid - &gt;50", "W Pass"))</f>
        <v>W Pass</v>
      </c>
      <c r="Q778" s="5" t="s">
        <v>2033</v>
      </c>
      <c r="R778" s="5" t="s">
        <v>2039</v>
      </c>
      <c r="S778" s="5" t="s">
        <v>2052</v>
      </c>
      <c r="T778" s="5" t="s">
        <v>2092</v>
      </c>
      <c r="U778" s="5" t="s">
        <v>2096</v>
      </c>
      <c r="V778" s="5">
        <v>3.8</v>
      </c>
      <c r="W778" s="5" t="str">
        <f>T778&amp;"_"&amp;U778</f>
        <v>West_Internal</v>
      </c>
      <c r="X778" s="5">
        <f>(D778 - E778)*24</f>
        <v>2.0000000000582077</v>
      </c>
      <c r="Y778" s="5">
        <f>IF(D778&lt;=E778, 1, 0)</f>
        <v>0</v>
      </c>
    </row>
    <row r="779" spans="1:25" x14ac:dyDescent="0.35">
      <c r="A779" s="5" t="s">
        <v>792</v>
      </c>
      <c r="B779" s="5">
        <f t="shared" si="60"/>
        <v>1</v>
      </c>
      <c r="C779" s="3">
        <v>45324.375</v>
      </c>
      <c r="D779" s="5" t="s">
        <v>1804</v>
      </c>
      <c r="E779" s="5" t="s">
        <v>1802</v>
      </c>
      <c r="F779" t="s">
        <v>1792</v>
      </c>
      <c r="G779" s="5">
        <f t="shared" si="61"/>
        <v>12</v>
      </c>
      <c r="H779" s="5" t="str">
        <f t="shared" si="62"/>
        <v>Winter</v>
      </c>
      <c r="I779" s="5" t="s">
        <v>2027</v>
      </c>
      <c r="J779" s="5">
        <v>215</v>
      </c>
      <c r="K779" s="5">
        <v>4877</v>
      </c>
      <c r="L779" s="5">
        <f t="shared" si="63"/>
        <v>1.8903100775193797</v>
      </c>
      <c r="M779" s="5">
        <f t="shared" si="64"/>
        <v>4772</v>
      </c>
      <c r="N779" s="5">
        <v>105</v>
      </c>
      <c r="O779" s="5">
        <v>6</v>
      </c>
      <c r="P779" s="5" t="str">
        <f>IF(O779&lt;=0, "Invalid - ≤ 0", IF(O779&gt;50, "Invalid - &gt;50", "W Pass"))</f>
        <v>W Pass</v>
      </c>
      <c r="Q779" s="5" t="s">
        <v>2035</v>
      </c>
      <c r="R779" s="5" t="s">
        <v>2038</v>
      </c>
      <c r="S779" s="5" t="s">
        <v>2087</v>
      </c>
      <c r="T779" s="5" t="s">
        <v>2091</v>
      </c>
      <c r="U779" s="5" t="s">
        <v>2096</v>
      </c>
      <c r="V779" s="5">
        <v>4.5</v>
      </c>
      <c r="W779" s="5" t="str">
        <f>T779&amp;"_"&amp;U779</f>
        <v>South_Internal</v>
      </c>
      <c r="X779" s="5">
        <f>(D779 - E779)*24</f>
        <v>2.0000000000582077</v>
      </c>
      <c r="Y779" s="5">
        <f>IF(D779&lt;=E779, 1, 0)</f>
        <v>0</v>
      </c>
    </row>
    <row r="780" spans="1:25" x14ac:dyDescent="0.35">
      <c r="A780" s="5" t="s">
        <v>793</v>
      </c>
      <c r="B780" s="5">
        <f t="shared" si="60"/>
        <v>1</v>
      </c>
      <c r="C780" s="3">
        <v>45324.416666666664</v>
      </c>
      <c r="D780" s="5" t="s">
        <v>1805</v>
      </c>
      <c r="E780" s="5" t="s">
        <v>1803</v>
      </c>
      <c r="F780" t="s">
        <v>1793</v>
      </c>
      <c r="G780" s="5">
        <f t="shared" si="61"/>
        <v>12</v>
      </c>
      <c r="H780" s="5" t="str">
        <f t="shared" si="62"/>
        <v>Winter</v>
      </c>
      <c r="I780" s="5" t="s">
        <v>2029</v>
      </c>
      <c r="J780" s="5">
        <v>658</v>
      </c>
      <c r="K780" s="5">
        <v>3051</v>
      </c>
      <c r="L780" s="5">
        <f t="shared" si="63"/>
        <v>0.38639817629179329</v>
      </c>
      <c r="M780" s="5">
        <f t="shared" si="64"/>
        <v>2597</v>
      </c>
      <c r="N780" s="5">
        <v>454</v>
      </c>
      <c r="O780" s="5">
        <v>14</v>
      </c>
      <c r="P780" s="5" t="str">
        <f>IF(O780&lt;=0, "Invalid - ≤ 0", IF(O780&gt;50, "Invalid - &gt;50", "W Pass"))</f>
        <v>W Pass</v>
      </c>
      <c r="Q780" s="5" t="s">
        <v>2035</v>
      </c>
      <c r="R780" s="5" t="s">
        <v>2040</v>
      </c>
      <c r="S780" s="5" t="s">
        <v>2049</v>
      </c>
      <c r="T780" s="5" t="s">
        <v>2093</v>
      </c>
      <c r="U780" s="5" t="s">
        <v>2096</v>
      </c>
      <c r="V780" s="5">
        <v>3.8</v>
      </c>
      <c r="W780" s="5" t="str">
        <f>T780&amp;"_"&amp;U780</f>
        <v>East_Internal</v>
      </c>
      <c r="X780" s="5">
        <f>(D780 - E780)*24</f>
        <v>1.9999999998835847</v>
      </c>
      <c r="Y780" s="5">
        <f>IF(D780&lt;=E780, 1, 0)</f>
        <v>0</v>
      </c>
    </row>
    <row r="781" spans="1:25" x14ac:dyDescent="0.35">
      <c r="A781" s="5" t="s">
        <v>794</v>
      </c>
      <c r="B781" s="5">
        <f t="shared" si="60"/>
        <v>1</v>
      </c>
      <c r="C781" s="3">
        <v>45324.458333333336</v>
      </c>
      <c r="D781" s="5" t="s">
        <v>1806</v>
      </c>
      <c r="E781" s="5" t="s">
        <v>1804</v>
      </c>
      <c r="F781" t="s">
        <v>1794</v>
      </c>
      <c r="G781" s="5">
        <f t="shared" si="61"/>
        <v>12</v>
      </c>
      <c r="H781" s="5" t="str">
        <f t="shared" si="62"/>
        <v>Winter</v>
      </c>
      <c r="I781" s="5" t="s">
        <v>2031</v>
      </c>
      <c r="J781" s="5">
        <v>758</v>
      </c>
      <c r="K781" s="5">
        <v>1021</v>
      </c>
      <c r="L781" s="5">
        <f t="shared" si="63"/>
        <v>0.11224714160070361</v>
      </c>
      <c r="M781" s="5">
        <f t="shared" si="64"/>
        <v>285</v>
      </c>
      <c r="N781" s="5">
        <v>736</v>
      </c>
      <c r="O781" s="5">
        <v>21</v>
      </c>
      <c r="P781" s="5" t="str">
        <f>IF(O781&lt;=0, "Invalid - ≤ 0", IF(O781&gt;50, "Invalid - &gt;50", "W Pass"))</f>
        <v>W Pass</v>
      </c>
      <c r="Q781" s="5" t="s">
        <v>2035</v>
      </c>
      <c r="R781" s="5" t="s">
        <v>2038</v>
      </c>
      <c r="S781" s="5" t="s">
        <v>2086</v>
      </c>
      <c r="T781" s="5" t="s">
        <v>2091</v>
      </c>
      <c r="U781" s="5" t="s">
        <v>2096</v>
      </c>
      <c r="V781" s="5">
        <v>0</v>
      </c>
      <c r="W781" s="5" t="str">
        <f>T781&amp;"_"&amp;U781</f>
        <v>South_Internal</v>
      </c>
      <c r="X781" s="5">
        <f>(D781 - E781)*24</f>
        <v>2.0000000000582077</v>
      </c>
      <c r="Y781" s="5">
        <f>IF(D781&lt;=E781, 1, 0)</f>
        <v>0</v>
      </c>
    </row>
    <row r="782" spans="1:25" x14ac:dyDescent="0.35">
      <c r="A782" s="5" t="s">
        <v>795</v>
      </c>
      <c r="B782" s="5">
        <f t="shared" si="60"/>
        <v>1</v>
      </c>
      <c r="C782" s="3">
        <v>45324.5</v>
      </c>
      <c r="D782" s="5" t="s">
        <v>1807</v>
      </c>
      <c r="E782" s="5" t="s">
        <v>1805</v>
      </c>
      <c r="F782" t="s">
        <v>1795</v>
      </c>
      <c r="G782" s="5">
        <f t="shared" si="61"/>
        <v>12</v>
      </c>
      <c r="H782" s="5" t="str">
        <f t="shared" si="62"/>
        <v>Winter</v>
      </c>
      <c r="I782" s="5" t="s">
        <v>2029</v>
      </c>
      <c r="J782" s="5">
        <v>344</v>
      </c>
      <c r="K782" s="5">
        <v>772</v>
      </c>
      <c r="L782" s="5">
        <f t="shared" si="63"/>
        <v>0.18701550387596899</v>
      </c>
      <c r="M782" s="5">
        <f t="shared" si="64"/>
        <v>459</v>
      </c>
      <c r="N782" s="5">
        <v>313</v>
      </c>
      <c r="O782" s="5">
        <v>25</v>
      </c>
      <c r="P782" s="5" t="str">
        <f>IF(O782&lt;=0, "Invalid - ≤ 0", IF(O782&gt;50, "Invalid - &gt;50", "W Pass"))</f>
        <v>W Pass</v>
      </c>
      <c r="Q782" s="5" t="s">
        <v>2035</v>
      </c>
      <c r="R782" s="5" t="s">
        <v>2037</v>
      </c>
      <c r="S782" s="5" t="s">
        <v>2085</v>
      </c>
      <c r="T782" s="5" t="s">
        <v>2094</v>
      </c>
      <c r="U782" s="5" t="s">
        <v>2096</v>
      </c>
      <c r="V782" s="5">
        <v>0</v>
      </c>
      <c r="W782" s="5" t="str">
        <f>T782&amp;"_"&amp;U782</f>
        <v>Central_Internal</v>
      </c>
      <c r="X782" s="5">
        <f>(D782 - E782)*24</f>
        <v>2.0000000000582077</v>
      </c>
      <c r="Y782" s="5">
        <f>IF(D782&lt;=E782, 1, 0)</f>
        <v>0</v>
      </c>
    </row>
    <row r="783" spans="1:25" x14ac:dyDescent="0.35">
      <c r="A783" s="5" t="s">
        <v>796</v>
      </c>
      <c r="B783" s="5">
        <f t="shared" si="60"/>
        <v>1</v>
      </c>
      <c r="C783" s="3">
        <v>45324.541666666664</v>
      </c>
      <c r="D783" s="5" t="s">
        <v>1808</v>
      </c>
      <c r="E783" s="5" t="s">
        <v>1806</v>
      </c>
      <c r="F783" t="s">
        <v>1796</v>
      </c>
      <c r="G783" s="5">
        <f t="shared" si="61"/>
        <v>12</v>
      </c>
      <c r="H783" s="5" t="str">
        <f t="shared" si="62"/>
        <v>Winter</v>
      </c>
      <c r="I783" s="5" t="s">
        <v>2027</v>
      </c>
      <c r="J783" s="5">
        <v>969</v>
      </c>
      <c r="K783" s="5">
        <v>4975</v>
      </c>
      <c r="L783" s="5">
        <f t="shared" si="63"/>
        <v>0.42784657722738217</v>
      </c>
      <c r="M783" s="5">
        <f t="shared" si="64"/>
        <v>4414</v>
      </c>
      <c r="N783" s="5">
        <v>561</v>
      </c>
      <c r="O783" s="5">
        <v>3</v>
      </c>
      <c r="P783" s="5" t="str">
        <f>IF(O783&lt;=0, "Invalid - ≤ 0", IF(O783&gt;50, "Invalid - &gt;50", "W Pass"))</f>
        <v>W Pass</v>
      </c>
      <c r="Q783" s="5" t="s">
        <v>2034</v>
      </c>
      <c r="R783" s="5" t="s">
        <v>2039</v>
      </c>
      <c r="S783" s="5" t="s">
        <v>2087</v>
      </c>
      <c r="T783" s="5" t="s">
        <v>2094</v>
      </c>
      <c r="U783" s="5" t="s">
        <v>2096</v>
      </c>
      <c r="V783" s="5">
        <v>4.2</v>
      </c>
      <c r="W783" s="5" t="str">
        <f>T783&amp;"_"&amp;U783</f>
        <v>Central_Internal</v>
      </c>
      <c r="X783" s="5">
        <f>(D783 - E783)*24</f>
        <v>1.9999999998835847</v>
      </c>
      <c r="Y783" s="5">
        <f>IF(D783&lt;=E783, 1, 0)</f>
        <v>0</v>
      </c>
    </row>
    <row r="784" spans="1:25" x14ac:dyDescent="0.35">
      <c r="A784" s="5" t="s">
        <v>797</v>
      </c>
      <c r="B784" s="5">
        <f t="shared" si="60"/>
        <v>1</v>
      </c>
      <c r="C784" s="3">
        <v>45324.583333333336</v>
      </c>
      <c r="D784" s="5" t="s">
        <v>1809</v>
      </c>
      <c r="E784" s="5" t="s">
        <v>1807</v>
      </c>
      <c r="F784" t="s">
        <v>1797</v>
      </c>
      <c r="G784" s="5">
        <f t="shared" si="61"/>
        <v>12</v>
      </c>
      <c r="H784" s="5" t="str">
        <f t="shared" si="62"/>
        <v>Winter</v>
      </c>
      <c r="I784" s="5" t="s">
        <v>2029</v>
      </c>
      <c r="J784" s="5">
        <v>211</v>
      </c>
      <c r="K784" s="5">
        <v>2685</v>
      </c>
      <c r="L784" s="5">
        <f t="shared" si="63"/>
        <v>1.0604265402843602</v>
      </c>
      <c r="M784" s="5">
        <f t="shared" si="64"/>
        <v>2150</v>
      </c>
      <c r="N784" s="5">
        <v>535</v>
      </c>
      <c r="O784" s="5">
        <v>10</v>
      </c>
      <c r="P784" s="5" t="str">
        <f>IF(O784&lt;=0, "Invalid - ≤ 0", IF(O784&gt;50, "Invalid - &gt;50", "W Pass"))</f>
        <v>W Pass</v>
      </c>
      <c r="Q784" s="5" t="s">
        <v>2035</v>
      </c>
      <c r="R784" s="5" t="s">
        <v>2039</v>
      </c>
      <c r="S784" s="5" t="s">
        <v>2046</v>
      </c>
      <c r="T784" s="5" t="s">
        <v>2095</v>
      </c>
      <c r="U784" s="5" t="s">
        <v>2097</v>
      </c>
      <c r="V784" s="5">
        <v>4.5</v>
      </c>
      <c r="W784" s="5" t="str">
        <f>T784&amp;"_"&amp;U784</f>
        <v>North_External</v>
      </c>
      <c r="X784" s="5">
        <f>(D784 - E784)*24</f>
        <v>2.0000000000582077</v>
      </c>
      <c r="Y784" s="5">
        <f>IF(D784&lt;=E784, 1, 0)</f>
        <v>0</v>
      </c>
    </row>
    <row r="785" spans="1:25" x14ac:dyDescent="0.35">
      <c r="A785" s="5" t="s">
        <v>798</v>
      </c>
      <c r="B785" s="5">
        <f t="shared" si="60"/>
        <v>1</v>
      </c>
      <c r="C785" s="3">
        <v>45324.625</v>
      </c>
      <c r="D785" s="5" t="s">
        <v>1810</v>
      </c>
      <c r="E785" s="5" t="s">
        <v>1808</v>
      </c>
      <c r="F785" t="s">
        <v>1798</v>
      </c>
      <c r="G785" s="5">
        <f t="shared" si="61"/>
        <v>12</v>
      </c>
      <c r="H785" s="5" t="str">
        <f t="shared" si="62"/>
        <v>Winter</v>
      </c>
      <c r="I785" s="5" t="s">
        <v>2031</v>
      </c>
      <c r="J785" s="5">
        <v>261</v>
      </c>
      <c r="K785" s="5">
        <v>3743</v>
      </c>
      <c r="L785" s="5">
        <f t="shared" si="63"/>
        <v>1.1950830140485313</v>
      </c>
      <c r="M785" s="5">
        <f t="shared" si="64"/>
        <v>3640</v>
      </c>
      <c r="N785" s="5">
        <v>103</v>
      </c>
      <c r="O785" s="5">
        <v>27</v>
      </c>
      <c r="P785" s="5" t="str">
        <f>IF(O785&lt;=0, "Invalid - ≤ 0", IF(O785&gt;50, "Invalid - &gt;50", "W Pass"))</f>
        <v>W Pass</v>
      </c>
      <c r="Q785" s="5" t="s">
        <v>2033</v>
      </c>
      <c r="R785" s="5" t="s">
        <v>2039</v>
      </c>
      <c r="S785" s="5" t="s">
        <v>2083</v>
      </c>
      <c r="T785" s="5" t="s">
        <v>2092</v>
      </c>
      <c r="U785" s="5" t="s">
        <v>2096</v>
      </c>
      <c r="V785" s="5">
        <v>0</v>
      </c>
      <c r="W785" s="5" t="str">
        <f>T785&amp;"_"&amp;U785</f>
        <v>West_Internal</v>
      </c>
      <c r="X785" s="5">
        <f>(D785 - E785)*24</f>
        <v>2.0000000000582077</v>
      </c>
      <c r="Y785" s="5">
        <f>IF(D785&lt;=E785, 1, 0)</f>
        <v>0</v>
      </c>
    </row>
    <row r="786" spans="1:25" x14ac:dyDescent="0.35">
      <c r="A786" s="5" t="s">
        <v>799</v>
      </c>
      <c r="B786" s="5">
        <f t="shared" si="60"/>
        <v>1</v>
      </c>
      <c r="C786" s="3">
        <v>45324.666666666664</v>
      </c>
      <c r="D786" s="5" t="s">
        <v>1811</v>
      </c>
      <c r="E786" s="5" t="s">
        <v>1809</v>
      </c>
      <c r="F786" t="s">
        <v>1799</v>
      </c>
      <c r="G786" s="5">
        <f t="shared" si="61"/>
        <v>12</v>
      </c>
      <c r="H786" s="5" t="str">
        <f t="shared" si="62"/>
        <v>Winter</v>
      </c>
      <c r="I786" s="5" t="s">
        <v>2030</v>
      </c>
      <c r="J786" s="5">
        <v>235</v>
      </c>
      <c r="K786" s="5">
        <v>585</v>
      </c>
      <c r="L786" s="5">
        <f t="shared" si="63"/>
        <v>0.20744680851063829</v>
      </c>
      <c r="M786" s="5">
        <f t="shared" si="64"/>
        <v>356</v>
      </c>
      <c r="N786" s="5">
        <v>229</v>
      </c>
      <c r="O786" s="5">
        <v>15</v>
      </c>
      <c r="P786" s="5" t="str">
        <f>IF(O786&lt;=0, "Invalid - ≤ 0", IF(O786&gt;50, "Invalid - &gt;50", "W Pass"))</f>
        <v>W Pass</v>
      </c>
      <c r="Q786" s="5" t="s">
        <v>2036</v>
      </c>
      <c r="R786" s="5" t="s">
        <v>2037</v>
      </c>
      <c r="S786" s="5" t="s">
        <v>2086</v>
      </c>
      <c r="T786" s="5" t="s">
        <v>2091</v>
      </c>
      <c r="U786" s="5" t="s">
        <v>2096</v>
      </c>
      <c r="V786" s="5">
        <v>0</v>
      </c>
      <c r="W786" s="5" t="str">
        <f>T786&amp;"_"&amp;U786</f>
        <v>South_Internal</v>
      </c>
      <c r="X786" s="5">
        <f>(D786 - E786)*24</f>
        <v>1.9999999998835847</v>
      </c>
      <c r="Y786" s="5">
        <f>IF(D786&lt;=E786, 1, 0)</f>
        <v>0</v>
      </c>
    </row>
    <row r="787" spans="1:25" x14ac:dyDescent="0.35">
      <c r="A787" s="5" t="s">
        <v>800</v>
      </c>
      <c r="B787" s="5">
        <f t="shared" si="60"/>
        <v>1</v>
      </c>
      <c r="C787" s="3">
        <v>45324.708333333336</v>
      </c>
      <c r="D787" s="5" t="s">
        <v>1812</v>
      </c>
      <c r="E787" s="5" t="s">
        <v>1810</v>
      </c>
      <c r="F787" t="s">
        <v>1800</v>
      </c>
      <c r="G787" s="5">
        <f t="shared" si="61"/>
        <v>12</v>
      </c>
      <c r="H787" s="5" t="str">
        <f t="shared" si="62"/>
        <v>Winter</v>
      </c>
      <c r="I787" s="5" t="s">
        <v>2030</v>
      </c>
      <c r="J787" s="5">
        <v>300</v>
      </c>
      <c r="K787" s="5">
        <v>1237</v>
      </c>
      <c r="L787" s="5">
        <f t="shared" si="63"/>
        <v>0.34361111111111109</v>
      </c>
      <c r="M787" s="5">
        <f t="shared" si="64"/>
        <v>534</v>
      </c>
      <c r="N787" s="5">
        <v>703</v>
      </c>
      <c r="O787" s="5">
        <v>4</v>
      </c>
      <c r="P787" s="5" t="str">
        <f>IF(O787&lt;=0, "Invalid - ≤ 0", IF(O787&gt;50, "Invalid - &gt;50", "W Pass"))</f>
        <v>W Pass</v>
      </c>
      <c r="Q787" s="5" t="s">
        <v>2036</v>
      </c>
      <c r="R787" s="5" t="s">
        <v>2040</v>
      </c>
      <c r="S787" s="5" t="s">
        <v>2071</v>
      </c>
      <c r="T787" s="5" t="s">
        <v>2093</v>
      </c>
      <c r="U787" s="5" t="s">
        <v>2097</v>
      </c>
      <c r="V787" s="5">
        <v>4.2</v>
      </c>
      <c r="W787" s="5" t="str">
        <f>T787&amp;"_"&amp;U787</f>
        <v>East_External</v>
      </c>
      <c r="X787" s="5">
        <f>(D787 - E787)*24</f>
        <v>2.0000000000582077</v>
      </c>
      <c r="Y787" s="5">
        <f>IF(D787&lt;=E787, 1, 0)</f>
        <v>0</v>
      </c>
    </row>
    <row r="788" spans="1:25" x14ac:dyDescent="0.35">
      <c r="A788" s="5" t="s">
        <v>801</v>
      </c>
      <c r="B788" s="5">
        <f t="shared" si="60"/>
        <v>1</v>
      </c>
      <c r="C788" s="3">
        <v>45324.75</v>
      </c>
      <c r="D788" s="5" t="s">
        <v>1813</v>
      </c>
      <c r="E788" s="5" t="s">
        <v>1811</v>
      </c>
      <c r="F788" t="s">
        <v>1801</v>
      </c>
      <c r="G788" s="5">
        <f t="shared" si="61"/>
        <v>12</v>
      </c>
      <c r="H788" s="5" t="str">
        <f t="shared" si="62"/>
        <v>Winter</v>
      </c>
      <c r="I788" s="5" t="s">
        <v>2027</v>
      </c>
      <c r="J788" s="5">
        <v>393</v>
      </c>
      <c r="K788" s="5">
        <v>3809</v>
      </c>
      <c r="L788" s="5">
        <f t="shared" si="63"/>
        <v>0.80767599660729428</v>
      </c>
      <c r="M788" s="5">
        <f t="shared" si="64"/>
        <v>3350</v>
      </c>
      <c r="N788" s="5">
        <v>459</v>
      </c>
      <c r="O788" s="5">
        <v>22</v>
      </c>
      <c r="P788" s="5" t="str">
        <f>IF(O788&lt;=0, "Invalid - ≤ 0", IF(O788&gt;50, "Invalid - &gt;50", "W Pass"))</f>
        <v>W Pass</v>
      </c>
      <c r="Q788" s="5" t="s">
        <v>2036</v>
      </c>
      <c r="R788" s="5" t="s">
        <v>2039</v>
      </c>
      <c r="S788" s="5" t="s">
        <v>2075</v>
      </c>
      <c r="T788" s="5" t="s">
        <v>2092</v>
      </c>
      <c r="U788" s="5" t="s">
        <v>2097</v>
      </c>
      <c r="V788" s="5">
        <v>3.8</v>
      </c>
      <c r="W788" s="5" t="str">
        <f>T788&amp;"_"&amp;U788</f>
        <v>West_External</v>
      </c>
      <c r="X788" s="5">
        <f>(D788 - E788)*24</f>
        <v>2.0000000000582077</v>
      </c>
      <c r="Y788" s="5">
        <f>IF(D788&lt;=E788, 1, 0)</f>
        <v>0</v>
      </c>
    </row>
    <row r="789" spans="1:25" x14ac:dyDescent="0.35">
      <c r="A789" s="5" t="s">
        <v>802</v>
      </c>
      <c r="B789" s="5">
        <f t="shared" si="60"/>
        <v>1</v>
      </c>
      <c r="C789" s="3">
        <v>45324.791666666664</v>
      </c>
      <c r="D789" s="5" t="s">
        <v>1814</v>
      </c>
      <c r="E789" s="5" t="s">
        <v>1812</v>
      </c>
      <c r="F789" t="s">
        <v>1802</v>
      </c>
      <c r="G789" s="5">
        <f t="shared" si="61"/>
        <v>12</v>
      </c>
      <c r="H789" s="5" t="str">
        <f t="shared" si="62"/>
        <v>Winter</v>
      </c>
      <c r="I789" s="5" t="s">
        <v>2028</v>
      </c>
      <c r="J789" s="5">
        <v>290</v>
      </c>
      <c r="K789" s="5">
        <v>574</v>
      </c>
      <c r="L789" s="5">
        <f t="shared" si="63"/>
        <v>0.16494252873563217</v>
      </c>
      <c r="M789" s="5">
        <f t="shared" si="64"/>
        <v>-135</v>
      </c>
      <c r="N789" s="5">
        <v>709</v>
      </c>
      <c r="O789" s="5">
        <v>9</v>
      </c>
      <c r="P789" s="5" t="str">
        <f>IF(O789&lt;=0, "Invalid - ≤ 0", IF(O789&gt;50, "Invalid - &gt;50", "W Pass"))</f>
        <v>W Pass</v>
      </c>
      <c r="Q789" s="5" t="s">
        <v>2036</v>
      </c>
      <c r="R789" s="5" t="s">
        <v>2037</v>
      </c>
      <c r="S789" s="5" t="s">
        <v>2067</v>
      </c>
      <c r="T789" s="5" t="s">
        <v>2091</v>
      </c>
      <c r="U789" s="5" t="s">
        <v>2096</v>
      </c>
      <c r="V789" s="5">
        <v>0</v>
      </c>
      <c r="W789" s="5" t="str">
        <f>T789&amp;"_"&amp;U789</f>
        <v>South_Internal</v>
      </c>
      <c r="X789" s="5">
        <f>(D789 - E789)*24</f>
        <v>1.9999999998835847</v>
      </c>
      <c r="Y789" s="5">
        <f>IF(D789&lt;=E789, 1, 0)</f>
        <v>0</v>
      </c>
    </row>
    <row r="790" spans="1:25" x14ac:dyDescent="0.35">
      <c r="A790" s="5" t="s">
        <v>803</v>
      </c>
      <c r="B790" s="5">
        <f t="shared" si="60"/>
        <v>1</v>
      </c>
      <c r="C790" s="3">
        <v>45324.833333333336</v>
      </c>
      <c r="D790" s="5" t="s">
        <v>1815</v>
      </c>
      <c r="E790" s="5" t="s">
        <v>1813</v>
      </c>
      <c r="F790" t="s">
        <v>1803</v>
      </c>
      <c r="G790" s="5">
        <f t="shared" si="61"/>
        <v>12</v>
      </c>
      <c r="H790" s="5" t="str">
        <f t="shared" si="62"/>
        <v>Winter</v>
      </c>
      <c r="I790" s="5" t="s">
        <v>2028</v>
      </c>
      <c r="J790" s="5">
        <v>949</v>
      </c>
      <c r="K790" s="5">
        <v>3987</v>
      </c>
      <c r="L790" s="5">
        <f t="shared" si="63"/>
        <v>0.35010537407797682</v>
      </c>
      <c r="M790" s="5">
        <f t="shared" si="64"/>
        <v>3740</v>
      </c>
      <c r="N790" s="5">
        <v>247</v>
      </c>
      <c r="O790" s="5">
        <v>3</v>
      </c>
      <c r="P790" s="5" t="str">
        <f>IF(O790&lt;=0, "Invalid - ≤ 0", IF(O790&gt;50, "Invalid - &gt;50", "W Pass"))</f>
        <v>W Pass</v>
      </c>
      <c r="Q790" s="5" t="s">
        <v>2033</v>
      </c>
      <c r="R790" s="5" t="s">
        <v>2040</v>
      </c>
      <c r="S790" s="5" t="s">
        <v>2071</v>
      </c>
      <c r="T790" s="5" t="s">
        <v>2093</v>
      </c>
      <c r="U790" s="5" t="s">
        <v>2097</v>
      </c>
      <c r="V790" s="5">
        <v>4.5</v>
      </c>
      <c r="W790" s="5" t="str">
        <f>T790&amp;"_"&amp;U790</f>
        <v>East_External</v>
      </c>
      <c r="X790" s="5">
        <f>(D790 - E790)*24</f>
        <v>2.0000000000582077</v>
      </c>
      <c r="Y790" s="5">
        <f>IF(D790&lt;=E790, 1, 0)</f>
        <v>0</v>
      </c>
    </row>
    <row r="791" spans="1:25" x14ac:dyDescent="0.35">
      <c r="A791" s="5" t="s">
        <v>804</v>
      </c>
      <c r="B791" s="5">
        <f t="shared" si="60"/>
        <v>1</v>
      </c>
      <c r="C791" s="3">
        <v>45324.875</v>
      </c>
      <c r="D791" s="5" t="s">
        <v>1816</v>
      </c>
      <c r="E791" s="5" t="s">
        <v>1814</v>
      </c>
      <c r="F791" t="s">
        <v>1804</v>
      </c>
      <c r="G791" s="5">
        <f t="shared" si="61"/>
        <v>12</v>
      </c>
      <c r="H791" s="5" t="str">
        <f t="shared" si="62"/>
        <v>Winter</v>
      </c>
      <c r="I791" s="5" t="s">
        <v>2031</v>
      </c>
      <c r="J791" s="5">
        <v>374</v>
      </c>
      <c r="K791" s="5">
        <v>2635</v>
      </c>
      <c r="L791" s="5">
        <f t="shared" si="63"/>
        <v>0.58712121212121215</v>
      </c>
      <c r="M791" s="5">
        <f t="shared" si="64"/>
        <v>2184</v>
      </c>
      <c r="N791" s="5">
        <v>451</v>
      </c>
      <c r="O791" s="5">
        <v>1</v>
      </c>
      <c r="P791" s="5" t="str">
        <f>IF(O791&lt;=0, "Invalid - ≤ 0", IF(O791&gt;50, "Invalid - &gt;50", "W Pass"))</f>
        <v>W Pass</v>
      </c>
      <c r="Q791" s="5" t="s">
        <v>2036</v>
      </c>
      <c r="R791" s="5" t="s">
        <v>2038</v>
      </c>
      <c r="S791" s="5" t="s">
        <v>2053</v>
      </c>
      <c r="T791" s="5" t="s">
        <v>2093</v>
      </c>
      <c r="U791" s="5" t="s">
        <v>2096</v>
      </c>
      <c r="V791" s="5">
        <v>4</v>
      </c>
      <c r="W791" s="5" t="str">
        <f>T791&amp;"_"&amp;U791</f>
        <v>East_Internal</v>
      </c>
      <c r="X791" s="5">
        <f>(D791 - E791)*24</f>
        <v>2.0000000000582077</v>
      </c>
      <c r="Y791" s="5">
        <f>IF(D791&lt;=E791, 1, 0)</f>
        <v>0</v>
      </c>
    </row>
    <row r="792" spans="1:25" x14ac:dyDescent="0.35">
      <c r="A792" s="5" t="s">
        <v>805</v>
      </c>
      <c r="B792" s="5">
        <f t="shared" si="60"/>
        <v>1</v>
      </c>
      <c r="C792" s="3">
        <v>45324.916666666664</v>
      </c>
      <c r="D792" s="5" t="s">
        <v>1817</v>
      </c>
      <c r="E792" s="5" t="s">
        <v>1815</v>
      </c>
      <c r="F792" t="s">
        <v>1805</v>
      </c>
      <c r="G792" s="5">
        <f t="shared" si="61"/>
        <v>12</v>
      </c>
      <c r="H792" s="5" t="str">
        <f t="shared" si="62"/>
        <v>Winter</v>
      </c>
      <c r="I792" s="5" t="s">
        <v>2032</v>
      </c>
      <c r="J792" s="5">
        <v>210</v>
      </c>
      <c r="K792" s="5">
        <v>3541</v>
      </c>
      <c r="L792" s="5">
        <f t="shared" si="63"/>
        <v>1.4051587301587301</v>
      </c>
      <c r="M792" s="5">
        <f t="shared" si="64"/>
        <v>3088</v>
      </c>
      <c r="N792" s="5">
        <v>453</v>
      </c>
      <c r="O792" s="5">
        <v>3</v>
      </c>
      <c r="P792" s="5" t="str">
        <f>IF(O792&lt;=0, "Invalid - ≤ 0", IF(O792&gt;50, "Invalid - &gt;50", "W Pass"))</f>
        <v>W Pass</v>
      </c>
      <c r="Q792" s="5" t="s">
        <v>2036</v>
      </c>
      <c r="R792" s="5" t="s">
        <v>2039</v>
      </c>
      <c r="S792" s="5" t="s">
        <v>2086</v>
      </c>
      <c r="T792" s="5" t="s">
        <v>2093</v>
      </c>
      <c r="U792" s="5" t="s">
        <v>2097</v>
      </c>
      <c r="V792" s="5">
        <v>4.2</v>
      </c>
      <c r="W792" s="5" t="str">
        <f>T792&amp;"_"&amp;U792</f>
        <v>East_External</v>
      </c>
      <c r="X792" s="5">
        <f>(D792 - E792)*24</f>
        <v>1.9999999998835847</v>
      </c>
      <c r="Y792" s="5">
        <f>IF(D792&lt;=E792, 1, 0)</f>
        <v>0</v>
      </c>
    </row>
    <row r="793" spans="1:25" x14ac:dyDescent="0.35">
      <c r="A793" s="5" t="s">
        <v>806</v>
      </c>
      <c r="B793" s="5">
        <f t="shared" si="60"/>
        <v>1</v>
      </c>
      <c r="C793" s="3">
        <v>45324.958333333336</v>
      </c>
      <c r="D793" s="5" t="s">
        <v>1818</v>
      </c>
      <c r="E793" s="5" t="s">
        <v>1816</v>
      </c>
      <c r="F793" t="s">
        <v>1806</v>
      </c>
      <c r="G793" s="5">
        <f t="shared" si="61"/>
        <v>12</v>
      </c>
      <c r="H793" s="5" t="str">
        <f t="shared" si="62"/>
        <v>Winter</v>
      </c>
      <c r="I793" s="5" t="s">
        <v>2028</v>
      </c>
      <c r="J793" s="5">
        <v>303</v>
      </c>
      <c r="K793" s="5">
        <v>4550</v>
      </c>
      <c r="L793" s="5">
        <f t="shared" si="63"/>
        <v>1.2513751375137514</v>
      </c>
      <c r="M793" s="5">
        <f t="shared" si="64"/>
        <v>4374</v>
      </c>
      <c r="N793" s="5">
        <v>176</v>
      </c>
      <c r="O793" s="5">
        <v>11</v>
      </c>
      <c r="P793" s="5" t="str">
        <f>IF(O793&lt;=0, "Invalid - ≤ 0", IF(O793&gt;50, "Invalid - &gt;50", "W Pass"))</f>
        <v>W Pass</v>
      </c>
      <c r="Q793" s="5" t="s">
        <v>2035</v>
      </c>
      <c r="R793" s="5" t="s">
        <v>2037</v>
      </c>
      <c r="S793" s="5" t="s">
        <v>2087</v>
      </c>
      <c r="T793" s="5" t="s">
        <v>2092</v>
      </c>
      <c r="U793" s="5" t="s">
        <v>2097</v>
      </c>
      <c r="V793" s="5">
        <v>3.8</v>
      </c>
      <c r="W793" s="5" t="str">
        <f>T793&amp;"_"&amp;U793</f>
        <v>West_External</v>
      </c>
      <c r="X793" s="5">
        <f>(D793 - E793)*24</f>
        <v>2.0000000000582077</v>
      </c>
      <c r="Y793" s="5">
        <f>IF(D793&lt;=E793, 1, 0)</f>
        <v>0</v>
      </c>
    </row>
    <row r="794" spans="1:25" x14ac:dyDescent="0.35">
      <c r="A794" s="5" t="s">
        <v>807</v>
      </c>
      <c r="B794" s="5">
        <f t="shared" si="60"/>
        <v>1</v>
      </c>
      <c r="C794" s="3">
        <v>45325</v>
      </c>
      <c r="D794" s="5" t="s">
        <v>1819</v>
      </c>
      <c r="E794" s="5" t="s">
        <v>1817</v>
      </c>
      <c r="F794" t="s">
        <v>1807</v>
      </c>
      <c r="G794" s="5">
        <f t="shared" si="61"/>
        <v>12</v>
      </c>
      <c r="H794" s="5" t="str">
        <f t="shared" si="62"/>
        <v>Winter</v>
      </c>
      <c r="I794" s="5" t="s">
        <v>2029</v>
      </c>
      <c r="J794" s="5">
        <v>594</v>
      </c>
      <c r="K794" s="5">
        <v>3300</v>
      </c>
      <c r="L794" s="5">
        <f t="shared" si="63"/>
        <v>0.46296296296296297</v>
      </c>
      <c r="M794" s="5">
        <f t="shared" si="64"/>
        <v>2580</v>
      </c>
      <c r="N794" s="5">
        <v>720</v>
      </c>
      <c r="O794" s="5">
        <v>24</v>
      </c>
      <c r="P794" s="5" t="str">
        <f>IF(O794&lt;=0, "Invalid - ≤ 0", IF(O794&gt;50, "Invalid - &gt;50", "W Pass"))</f>
        <v>W Pass</v>
      </c>
      <c r="Q794" s="5" t="s">
        <v>2033</v>
      </c>
      <c r="R794" s="5" t="s">
        <v>2040</v>
      </c>
      <c r="S794" s="5" t="s">
        <v>2076</v>
      </c>
      <c r="T794" s="5" t="s">
        <v>2095</v>
      </c>
      <c r="U794" s="5" t="s">
        <v>2096</v>
      </c>
      <c r="V794" s="5">
        <v>0</v>
      </c>
      <c r="W794" s="5" t="str">
        <f>T794&amp;"_"&amp;U794</f>
        <v>North_Internal</v>
      </c>
      <c r="X794" s="5">
        <f>(D794 - E794)*24</f>
        <v>2.0000000000582077</v>
      </c>
      <c r="Y794" s="5">
        <f>IF(D794&lt;=E794, 1, 0)</f>
        <v>0</v>
      </c>
    </row>
    <row r="795" spans="1:25" x14ac:dyDescent="0.35">
      <c r="A795" s="5" t="s">
        <v>808</v>
      </c>
      <c r="B795" s="5">
        <f t="shared" si="60"/>
        <v>1</v>
      </c>
      <c r="C795" s="3">
        <v>45325.041666666664</v>
      </c>
      <c r="D795" s="5" t="s">
        <v>1820</v>
      </c>
      <c r="E795" s="5" t="s">
        <v>1818</v>
      </c>
      <c r="F795" t="s">
        <v>1808</v>
      </c>
      <c r="G795" s="5">
        <f t="shared" si="61"/>
        <v>12</v>
      </c>
      <c r="H795" s="5" t="str">
        <f t="shared" si="62"/>
        <v>Winter</v>
      </c>
      <c r="I795" s="5" t="s">
        <v>2029</v>
      </c>
      <c r="J795" s="5">
        <v>245</v>
      </c>
      <c r="K795" s="5">
        <v>3618</v>
      </c>
      <c r="L795" s="5">
        <f t="shared" si="63"/>
        <v>1.2306122448979593</v>
      </c>
      <c r="M795" s="5">
        <f t="shared" si="64"/>
        <v>2946</v>
      </c>
      <c r="N795" s="5">
        <v>672</v>
      </c>
      <c r="O795" s="5">
        <v>28</v>
      </c>
      <c r="P795" s="5" t="str">
        <f>IF(O795&lt;=0, "Invalid - ≤ 0", IF(O795&gt;50, "Invalid - &gt;50", "W Pass"))</f>
        <v>W Pass</v>
      </c>
      <c r="Q795" s="5" t="s">
        <v>2034</v>
      </c>
      <c r="R795" s="5" t="s">
        <v>2038</v>
      </c>
      <c r="S795" s="5" t="s">
        <v>2053</v>
      </c>
      <c r="T795" s="5" t="s">
        <v>2091</v>
      </c>
      <c r="U795" s="5" t="s">
        <v>2097</v>
      </c>
      <c r="V795" s="5">
        <v>4.5</v>
      </c>
      <c r="W795" s="5" t="str">
        <f>T795&amp;"_"&amp;U795</f>
        <v>South_External</v>
      </c>
      <c r="X795" s="5">
        <f>(D795 - E795)*24</f>
        <v>1.9999999998835847</v>
      </c>
      <c r="Y795" s="5">
        <f>IF(D795&lt;=E795, 1, 0)</f>
        <v>0</v>
      </c>
    </row>
    <row r="796" spans="1:25" x14ac:dyDescent="0.35">
      <c r="A796" s="5" t="s">
        <v>809</v>
      </c>
      <c r="B796" s="5">
        <f t="shared" si="60"/>
        <v>1</v>
      </c>
      <c r="C796" s="3">
        <v>45325.083333333336</v>
      </c>
      <c r="D796" s="5" t="s">
        <v>1821</v>
      </c>
      <c r="E796" s="5" t="s">
        <v>1819</v>
      </c>
      <c r="F796" t="s">
        <v>1809</v>
      </c>
      <c r="G796" s="5">
        <f t="shared" si="61"/>
        <v>12</v>
      </c>
      <c r="H796" s="5" t="str">
        <f t="shared" si="62"/>
        <v>Winter</v>
      </c>
      <c r="I796" s="5" t="s">
        <v>2029</v>
      </c>
      <c r="J796" s="5">
        <v>412</v>
      </c>
      <c r="K796" s="5">
        <v>4655</v>
      </c>
      <c r="L796" s="5">
        <f t="shared" si="63"/>
        <v>0.94154530744336573</v>
      </c>
      <c r="M796" s="5">
        <f t="shared" si="64"/>
        <v>4216</v>
      </c>
      <c r="N796" s="5">
        <v>439</v>
      </c>
      <c r="O796" s="5">
        <v>12</v>
      </c>
      <c r="P796" s="5" t="str">
        <f>IF(O796&lt;=0, "Invalid - ≤ 0", IF(O796&gt;50, "Invalid - &gt;50", "W Pass"))</f>
        <v>W Pass</v>
      </c>
      <c r="Q796" s="5" t="s">
        <v>2034</v>
      </c>
      <c r="R796" s="5" t="s">
        <v>2039</v>
      </c>
      <c r="S796" s="5" t="s">
        <v>2059</v>
      </c>
      <c r="T796" s="5" t="s">
        <v>2091</v>
      </c>
      <c r="U796" s="5" t="s">
        <v>2097</v>
      </c>
      <c r="V796" s="5">
        <v>4.5</v>
      </c>
      <c r="W796" s="5" t="str">
        <f>T796&amp;"_"&amp;U796</f>
        <v>South_External</v>
      </c>
      <c r="X796" s="5">
        <f>(D796 - E796)*24</f>
        <v>2.0000000000582077</v>
      </c>
      <c r="Y796" s="5">
        <f>IF(D796&lt;=E796, 1, 0)</f>
        <v>0</v>
      </c>
    </row>
    <row r="797" spans="1:25" x14ac:dyDescent="0.35">
      <c r="A797" s="5" t="s">
        <v>810</v>
      </c>
      <c r="B797" s="5">
        <f t="shared" si="60"/>
        <v>1</v>
      </c>
      <c r="C797" s="3">
        <v>45325.125</v>
      </c>
      <c r="D797" s="5" t="s">
        <v>1822</v>
      </c>
      <c r="E797" s="5" t="s">
        <v>1820</v>
      </c>
      <c r="F797" t="s">
        <v>1810</v>
      </c>
      <c r="G797" s="5">
        <f t="shared" si="61"/>
        <v>12</v>
      </c>
      <c r="H797" s="5" t="str">
        <f t="shared" si="62"/>
        <v>Winter</v>
      </c>
      <c r="I797" s="5" t="s">
        <v>2031</v>
      </c>
      <c r="J797" s="5">
        <v>486</v>
      </c>
      <c r="K797" s="5">
        <v>3814</v>
      </c>
      <c r="L797" s="5">
        <f t="shared" si="63"/>
        <v>0.6539780521262003</v>
      </c>
      <c r="M797" s="5">
        <f t="shared" si="64"/>
        <v>3732</v>
      </c>
      <c r="N797" s="5">
        <v>82</v>
      </c>
      <c r="O797" s="5">
        <v>14</v>
      </c>
      <c r="P797" s="5" t="str">
        <f>IF(O797&lt;=0, "Invalid - ≤ 0", IF(O797&gt;50, "Invalid - &gt;50", "W Pass"))</f>
        <v>W Pass</v>
      </c>
      <c r="Q797" s="5" t="s">
        <v>2034</v>
      </c>
      <c r="R797" s="5" t="s">
        <v>2038</v>
      </c>
      <c r="S797" s="5" t="s">
        <v>2069</v>
      </c>
      <c r="T797" s="5" t="s">
        <v>2094</v>
      </c>
      <c r="U797" s="5" t="s">
        <v>2096</v>
      </c>
      <c r="V797" s="5">
        <v>4.2</v>
      </c>
      <c r="W797" s="5" t="str">
        <f>T797&amp;"_"&amp;U797</f>
        <v>Central_Internal</v>
      </c>
      <c r="X797" s="5">
        <f>(D797 - E797)*24</f>
        <v>2.0000000000582077</v>
      </c>
      <c r="Y797" s="5">
        <f>IF(D797&lt;=E797, 1, 0)</f>
        <v>0</v>
      </c>
    </row>
    <row r="798" spans="1:25" x14ac:dyDescent="0.35">
      <c r="A798" s="5" t="s">
        <v>811</v>
      </c>
      <c r="B798" s="5">
        <f t="shared" si="60"/>
        <v>1</v>
      </c>
      <c r="C798" s="3">
        <v>45325.166666666664</v>
      </c>
      <c r="D798" s="5" t="s">
        <v>1823</v>
      </c>
      <c r="E798" s="5" t="s">
        <v>1821</v>
      </c>
      <c r="F798" t="s">
        <v>1811</v>
      </c>
      <c r="G798" s="5">
        <f t="shared" si="61"/>
        <v>12</v>
      </c>
      <c r="H798" s="5" t="str">
        <f t="shared" si="62"/>
        <v>Winter</v>
      </c>
      <c r="I798" s="5" t="s">
        <v>2032</v>
      </c>
      <c r="J798" s="5">
        <v>669</v>
      </c>
      <c r="K798" s="5">
        <v>3315</v>
      </c>
      <c r="L798" s="5">
        <f t="shared" si="63"/>
        <v>0.41292974588938713</v>
      </c>
      <c r="M798" s="5">
        <f t="shared" si="64"/>
        <v>2548</v>
      </c>
      <c r="N798" s="5">
        <v>767</v>
      </c>
      <c r="O798" s="5">
        <v>4</v>
      </c>
      <c r="P798" s="5" t="str">
        <f>IF(O798&lt;=0, "Invalid - ≤ 0", IF(O798&gt;50, "Invalid - &gt;50", "W Pass"))</f>
        <v>W Pass</v>
      </c>
      <c r="Q798" s="5" t="s">
        <v>2034</v>
      </c>
      <c r="R798" s="5" t="s">
        <v>2040</v>
      </c>
      <c r="S798" s="5" t="s">
        <v>2054</v>
      </c>
      <c r="T798" s="5" t="s">
        <v>2091</v>
      </c>
      <c r="U798" s="5" t="s">
        <v>2097</v>
      </c>
      <c r="V798" s="5">
        <v>4.7</v>
      </c>
      <c r="W798" s="5" t="str">
        <f>T798&amp;"_"&amp;U798</f>
        <v>South_External</v>
      </c>
      <c r="X798" s="5">
        <f>(D798 - E798)*24</f>
        <v>1.9999999998835847</v>
      </c>
      <c r="Y798" s="5">
        <f>IF(D798&lt;=E798, 1, 0)</f>
        <v>0</v>
      </c>
    </row>
    <row r="799" spans="1:25" x14ac:dyDescent="0.35">
      <c r="A799" s="5" t="s">
        <v>812</v>
      </c>
      <c r="B799" s="5">
        <f t="shared" si="60"/>
        <v>1</v>
      </c>
      <c r="C799" s="3">
        <v>45325.208333333336</v>
      </c>
      <c r="D799" s="5" t="s">
        <v>1824</v>
      </c>
      <c r="E799" s="5" t="s">
        <v>1822</v>
      </c>
      <c r="F799" t="s">
        <v>1812</v>
      </c>
      <c r="G799" s="5">
        <f t="shared" si="61"/>
        <v>12</v>
      </c>
      <c r="H799" s="5" t="str">
        <f t="shared" si="62"/>
        <v>Winter</v>
      </c>
      <c r="I799" s="5" t="s">
        <v>2030</v>
      </c>
      <c r="J799" s="5">
        <v>51</v>
      </c>
      <c r="K799" s="5">
        <v>2247</v>
      </c>
      <c r="L799" s="5">
        <f t="shared" si="63"/>
        <v>3.6715686274509802</v>
      </c>
      <c r="M799" s="5">
        <f t="shared" si="64"/>
        <v>1832</v>
      </c>
      <c r="N799" s="5">
        <v>415</v>
      </c>
      <c r="O799" s="5">
        <v>22</v>
      </c>
      <c r="P799" s="5" t="str">
        <f>IF(O799&lt;=0, "Invalid - ≤ 0", IF(O799&gt;50, "Invalid - &gt;50", "W Pass"))</f>
        <v>W Pass</v>
      </c>
      <c r="Q799" s="5" t="s">
        <v>2033</v>
      </c>
      <c r="R799" s="5" t="s">
        <v>2038</v>
      </c>
      <c r="S799" s="5" t="s">
        <v>2075</v>
      </c>
      <c r="T799" s="5" t="s">
        <v>2091</v>
      </c>
      <c r="U799" s="5" t="s">
        <v>2097</v>
      </c>
      <c r="V799" s="5">
        <v>0</v>
      </c>
      <c r="W799" s="5" t="str">
        <f>T799&amp;"_"&amp;U799</f>
        <v>South_External</v>
      </c>
      <c r="X799" s="5">
        <f>(D799 - E799)*24</f>
        <v>2.0000000000582077</v>
      </c>
      <c r="Y799" s="5">
        <f>IF(D799&lt;=E799, 1, 0)</f>
        <v>0</v>
      </c>
    </row>
    <row r="800" spans="1:25" x14ac:dyDescent="0.35">
      <c r="A800" s="5" t="s">
        <v>813</v>
      </c>
      <c r="B800" s="5">
        <f t="shared" si="60"/>
        <v>1</v>
      </c>
      <c r="C800" s="3">
        <v>45325.25</v>
      </c>
      <c r="D800" s="5" t="s">
        <v>1825</v>
      </c>
      <c r="E800" s="5" t="s">
        <v>1823</v>
      </c>
      <c r="F800" t="s">
        <v>1813</v>
      </c>
      <c r="G800" s="5">
        <f t="shared" si="61"/>
        <v>12</v>
      </c>
      <c r="H800" s="5" t="str">
        <f t="shared" si="62"/>
        <v>Winter</v>
      </c>
      <c r="I800" s="5" t="s">
        <v>2032</v>
      </c>
      <c r="J800" s="5">
        <v>911</v>
      </c>
      <c r="K800" s="5">
        <v>2782</v>
      </c>
      <c r="L800" s="5">
        <f t="shared" si="63"/>
        <v>0.25448225393340651</v>
      </c>
      <c r="M800" s="5">
        <f t="shared" si="64"/>
        <v>2258</v>
      </c>
      <c r="N800" s="5">
        <v>524</v>
      </c>
      <c r="O800" s="5">
        <v>8</v>
      </c>
      <c r="P800" s="5" t="str">
        <f>IF(O800&lt;=0, "Invalid - ≤ 0", IF(O800&gt;50, "Invalid - &gt;50", "W Pass"))</f>
        <v>W Pass</v>
      </c>
      <c r="Q800" s="5" t="s">
        <v>2036</v>
      </c>
      <c r="R800" s="5" t="s">
        <v>2040</v>
      </c>
      <c r="S800" s="5" t="s">
        <v>2060</v>
      </c>
      <c r="T800" s="5" t="s">
        <v>2093</v>
      </c>
      <c r="U800" s="5" t="s">
        <v>2096</v>
      </c>
      <c r="V800" s="5">
        <v>4.5</v>
      </c>
      <c r="W800" s="5" t="str">
        <f>T800&amp;"_"&amp;U800</f>
        <v>East_Internal</v>
      </c>
      <c r="X800" s="5">
        <f>(D800 - E800)*24</f>
        <v>2.0000000000582077</v>
      </c>
      <c r="Y800" s="5">
        <f>IF(D800&lt;=E800, 1, 0)</f>
        <v>0</v>
      </c>
    </row>
    <row r="801" spans="1:25" x14ac:dyDescent="0.35">
      <c r="A801" s="5" t="s">
        <v>814</v>
      </c>
      <c r="B801" s="5">
        <f t="shared" si="60"/>
        <v>1</v>
      </c>
      <c r="C801" s="3">
        <v>45325.291666666664</v>
      </c>
      <c r="D801" s="5" t="s">
        <v>1826</v>
      </c>
      <c r="E801" s="5" t="s">
        <v>1824</v>
      </c>
      <c r="F801" t="s">
        <v>1814</v>
      </c>
      <c r="G801" s="5">
        <f t="shared" si="61"/>
        <v>12</v>
      </c>
      <c r="H801" s="5" t="str">
        <f t="shared" si="62"/>
        <v>Winter</v>
      </c>
      <c r="I801" s="5" t="s">
        <v>2030</v>
      </c>
      <c r="J801" s="5">
        <v>328</v>
      </c>
      <c r="K801" s="5">
        <v>1574</v>
      </c>
      <c r="L801" s="5">
        <f t="shared" si="63"/>
        <v>0.39989837398373984</v>
      </c>
      <c r="M801" s="5">
        <f t="shared" si="64"/>
        <v>957</v>
      </c>
      <c r="N801" s="5">
        <v>617</v>
      </c>
      <c r="O801" s="5">
        <v>23</v>
      </c>
      <c r="P801" s="5" t="str">
        <f>IF(O801&lt;=0, "Invalid - ≤ 0", IF(O801&gt;50, "Invalid - &gt;50", "W Pass"))</f>
        <v>W Pass</v>
      </c>
      <c r="Q801" s="5" t="s">
        <v>2033</v>
      </c>
      <c r="R801" s="5" t="s">
        <v>2038</v>
      </c>
      <c r="S801" s="5" t="s">
        <v>2082</v>
      </c>
      <c r="T801" s="5" t="s">
        <v>2093</v>
      </c>
      <c r="U801" s="5" t="s">
        <v>2096</v>
      </c>
      <c r="V801" s="5">
        <v>0</v>
      </c>
      <c r="W801" s="5" t="str">
        <f>T801&amp;"_"&amp;U801</f>
        <v>East_Internal</v>
      </c>
      <c r="X801" s="5">
        <f>(D801 - E801)*24</f>
        <v>1.9999999998835847</v>
      </c>
      <c r="Y801" s="5">
        <f>IF(D801&lt;=E801, 1, 0)</f>
        <v>0</v>
      </c>
    </row>
    <row r="802" spans="1:25" x14ac:dyDescent="0.35">
      <c r="A802" s="5" t="s">
        <v>815</v>
      </c>
      <c r="B802" s="5">
        <f t="shared" si="60"/>
        <v>1</v>
      </c>
      <c r="C802" s="3">
        <v>45325.333333333336</v>
      </c>
      <c r="D802" s="5" t="s">
        <v>1827</v>
      </c>
      <c r="E802" s="5" t="s">
        <v>1825</v>
      </c>
      <c r="F802" t="s">
        <v>1815</v>
      </c>
      <c r="G802" s="5">
        <f t="shared" si="61"/>
        <v>12</v>
      </c>
      <c r="H802" s="5" t="str">
        <f t="shared" si="62"/>
        <v>Winter</v>
      </c>
      <c r="I802" s="5" t="s">
        <v>2027</v>
      </c>
      <c r="J802" s="5">
        <v>303</v>
      </c>
      <c r="K802" s="5">
        <v>4035</v>
      </c>
      <c r="L802" s="5">
        <f t="shared" si="63"/>
        <v>1.1097359735973598</v>
      </c>
      <c r="M802" s="5">
        <f t="shared" si="64"/>
        <v>3686</v>
      </c>
      <c r="N802" s="5">
        <v>349</v>
      </c>
      <c r="O802" s="5">
        <v>14</v>
      </c>
      <c r="P802" s="5" t="str">
        <f>IF(O802&lt;=0, "Invalid - ≤ 0", IF(O802&gt;50, "Invalid - &gt;50", "W Pass"))</f>
        <v>W Pass</v>
      </c>
      <c r="Q802" s="5" t="s">
        <v>2034</v>
      </c>
      <c r="R802" s="5" t="s">
        <v>2039</v>
      </c>
      <c r="S802" s="5" t="s">
        <v>2058</v>
      </c>
      <c r="T802" s="5" t="s">
        <v>2095</v>
      </c>
      <c r="U802" s="5" t="s">
        <v>2097</v>
      </c>
      <c r="V802" s="5">
        <v>4.7</v>
      </c>
      <c r="W802" s="5" t="str">
        <f>T802&amp;"_"&amp;U802</f>
        <v>North_External</v>
      </c>
      <c r="X802" s="5">
        <f>(D802 - E802)*24</f>
        <v>2.0000000000582077</v>
      </c>
      <c r="Y802" s="5">
        <f>IF(D802&lt;=E802, 1, 0)</f>
        <v>0</v>
      </c>
    </row>
    <row r="803" spans="1:25" x14ac:dyDescent="0.35">
      <c r="A803" s="5" t="s">
        <v>816</v>
      </c>
      <c r="B803" s="5">
        <f t="shared" si="60"/>
        <v>1</v>
      </c>
      <c r="C803" s="3">
        <v>45325.375</v>
      </c>
      <c r="D803" s="5" t="s">
        <v>1828</v>
      </c>
      <c r="E803" s="5" t="s">
        <v>1826</v>
      </c>
      <c r="F803" t="s">
        <v>1816</v>
      </c>
      <c r="G803" s="5">
        <f t="shared" si="61"/>
        <v>12</v>
      </c>
      <c r="H803" s="5" t="str">
        <f t="shared" si="62"/>
        <v>Winter</v>
      </c>
      <c r="I803" s="5" t="s">
        <v>2030</v>
      </c>
      <c r="J803" s="5">
        <v>304</v>
      </c>
      <c r="K803" s="5">
        <v>3917</v>
      </c>
      <c r="L803" s="5">
        <f t="shared" si="63"/>
        <v>1.0737390350877194</v>
      </c>
      <c r="M803" s="5">
        <f t="shared" si="64"/>
        <v>3607</v>
      </c>
      <c r="N803" s="5">
        <v>310</v>
      </c>
      <c r="O803" s="5">
        <v>24</v>
      </c>
      <c r="P803" s="5" t="str">
        <f>IF(O803&lt;=0, "Invalid - ≤ 0", IF(O803&gt;50, "Invalid - &gt;50", "W Pass"))</f>
        <v>W Pass</v>
      </c>
      <c r="Q803" s="5" t="s">
        <v>2035</v>
      </c>
      <c r="R803" s="5" t="s">
        <v>2038</v>
      </c>
      <c r="S803" s="5" t="s">
        <v>2081</v>
      </c>
      <c r="T803" s="5" t="s">
        <v>2093</v>
      </c>
      <c r="U803" s="5" t="s">
        <v>2096</v>
      </c>
      <c r="V803" s="5">
        <v>3.8</v>
      </c>
      <c r="W803" s="5" t="str">
        <f>T803&amp;"_"&amp;U803</f>
        <v>East_Internal</v>
      </c>
      <c r="X803" s="5">
        <f>(D803 - E803)*24</f>
        <v>2.0000000000582077</v>
      </c>
      <c r="Y803" s="5">
        <f>IF(D803&lt;=E803, 1, 0)</f>
        <v>0</v>
      </c>
    </row>
    <row r="804" spans="1:25" x14ac:dyDescent="0.35">
      <c r="A804" s="5" t="s">
        <v>817</v>
      </c>
      <c r="B804" s="5">
        <f t="shared" si="60"/>
        <v>1</v>
      </c>
      <c r="C804" s="3">
        <v>45325.416666666664</v>
      </c>
      <c r="D804" s="5" t="s">
        <v>1829</v>
      </c>
      <c r="E804" s="5" t="s">
        <v>1827</v>
      </c>
      <c r="F804" t="s">
        <v>1817</v>
      </c>
      <c r="G804" s="5">
        <f t="shared" si="61"/>
        <v>12</v>
      </c>
      <c r="H804" s="5" t="str">
        <f t="shared" si="62"/>
        <v>Winter</v>
      </c>
      <c r="I804" s="5" t="s">
        <v>2031</v>
      </c>
      <c r="J804" s="5">
        <v>997</v>
      </c>
      <c r="K804" s="5">
        <v>3158</v>
      </c>
      <c r="L804" s="5">
        <f t="shared" si="63"/>
        <v>0.26395854229354732</v>
      </c>
      <c r="M804" s="5">
        <f t="shared" si="64"/>
        <v>2460</v>
      </c>
      <c r="N804" s="5">
        <v>698</v>
      </c>
      <c r="O804" s="5">
        <v>25</v>
      </c>
      <c r="P804" s="5" t="str">
        <f>IF(O804&lt;=0, "Invalid - ≤ 0", IF(O804&gt;50, "Invalid - &gt;50", "W Pass"))</f>
        <v>W Pass</v>
      </c>
      <c r="Q804" s="5" t="s">
        <v>2034</v>
      </c>
      <c r="R804" s="5" t="s">
        <v>2039</v>
      </c>
      <c r="S804" s="5" t="s">
        <v>2051</v>
      </c>
      <c r="T804" s="5" t="s">
        <v>2091</v>
      </c>
      <c r="U804" s="5" t="s">
        <v>2096</v>
      </c>
      <c r="V804" s="5">
        <v>4.2</v>
      </c>
      <c r="W804" s="5" t="str">
        <f>T804&amp;"_"&amp;U804</f>
        <v>South_Internal</v>
      </c>
      <c r="X804" s="5">
        <f>(D804 - E804)*24</f>
        <v>1.9999999998835847</v>
      </c>
      <c r="Y804" s="5">
        <f>IF(D804&lt;=E804, 1, 0)</f>
        <v>0</v>
      </c>
    </row>
    <row r="805" spans="1:25" x14ac:dyDescent="0.35">
      <c r="A805" s="5" t="s">
        <v>818</v>
      </c>
      <c r="B805" s="5">
        <f t="shared" si="60"/>
        <v>1</v>
      </c>
      <c r="C805" s="3">
        <v>45325.458333333336</v>
      </c>
      <c r="D805" s="5" t="s">
        <v>1830</v>
      </c>
      <c r="E805" s="5" t="s">
        <v>1828</v>
      </c>
      <c r="F805" t="s">
        <v>1818</v>
      </c>
      <c r="G805" s="5">
        <f t="shared" si="61"/>
        <v>12</v>
      </c>
      <c r="H805" s="5" t="str">
        <f t="shared" si="62"/>
        <v>Winter</v>
      </c>
      <c r="I805" s="5" t="s">
        <v>2032</v>
      </c>
      <c r="J805" s="5">
        <v>523</v>
      </c>
      <c r="K805" s="5">
        <v>1059</v>
      </c>
      <c r="L805" s="5">
        <f t="shared" si="63"/>
        <v>0.16873804971319312</v>
      </c>
      <c r="M805" s="5">
        <f t="shared" si="64"/>
        <v>489</v>
      </c>
      <c r="N805" s="5">
        <v>570</v>
      </c>
      <c r="O805" s="5">
        <v>5</v>
      </c>
      <c r="P805" s="5" t="str">
        <f>IF(O805&lt;=0, "Invalid - ≤ 0", IF(O805&gt;50, "Invalid - &gt;50", "W Pass"))</f>
        <v>W Pass</v>
      </c>
      <c r="Q805" s="5" t="s">
        <v>2036</v>
      </c>
      <c r="R805" s="5" t="s">
        <v>2037</v>
      </c>
      <c r="S805" s="5" t="s">
        <v>2041</v>
      </c>
      <c r="T805" s="5" t="s">
        <v>2094</v>
      </c>
      <c r="U805" s="5" t="s">
        <v>2096</v>
      </c>
      <c r="V805" s="5">
        <v>4.5</v>
      </c>
      <c r="W805" s="5" t="str">
        <f>T805&amp;"_"&amp;U805</f>
        <v>Central_Internal</v>
      </c>
      <c r="X805" s="5">
        <f>(D805 - E805)*24</f>
        <v>2.0000000000582077</v>
      </c>
      <c r="Y805" s="5">
        <f>IF(D805&lt;=E805, 1, 0)</f>
        <v>0</v>
      </c>
    </row>
    <row r="806" spans="1:25" x14ac:dyDescent="0.35">
      <c r="A806" s="5" t="s">
        <v>819</v>
      </c>
      <c r="B806" s="5">
        <f t="shared" si="60"/>
        <v>1</v>
      </c>
      <c r="C806" s="3">
        <v>45325.5</v>
      </c>
      <c r="D806" s="5" t="s">
        <v>1831</v>
      </c>
      <c r="E806" s="5" t="s">
        <v>1829</v>
      </c>
      <c r="F806" t="s">
        <v>1819</v>
      </c>
      <c r="G806" s="5">
        <f t="shared" si="61"/>
        <v>12</v>
      </c>
      <c r="H806" s="5" t="str">
        <f t="shared" si="62"/>
        <v>Winter</v>
      </c>
      <c r="I806" s="5" t="s">
        <v>2027</v>
      </c>
      <c r="J806" s="5">
        <v>545</v>
      </c>
      <c r="K806" s="5">
        <v>1322</v>
      </c>
      <c r="L806" s="5">
        <f t="shared" si="63"/>
        <v>0.20214067278287462</v>
      </c>
      <c r="M806" s="5">
        <f t="shared" si="64"/>
        <v>774</v>
      </c>
      <c r="N806" s="5">
        <v>548</v>
      </c>
      <c r="O806" s="5">
        <v>22</v>
      </c>
      <c r="P806" s="5" t="str">
        <f>IF(O806&lt;=0, "Invalid - ≤ 0", IF(O806&gt;50, "Invalid - &gt;50", "W Pass"))</f>
        <v>W Pass</v>
      </c>
      <c r="Q806" s="5" t="s">
        <v>2035</v>
      </c>
      <c r="R806" s="5" t="s">
        <v>2038</v>
      </c>
      <c r="S806" s="5" t="s">
        <v>2083</v>
      </c>
      <c r="T806" s="5" t="s">
        <v>2092</v>
      </c>
      <c r="U806" s="5" t="s">
        <v>2097</v>
      </c>
      <c r="V806" s="5">
        <v>3.8</v>
      </c>
      <c r="W806" s="5" t="str">
        <f>T806&amp;"_"&amp;U806</f>
        <v>West_External</v>
      </c>
      <c r="X806" s="5">
        <f>(D806 - E806)*24</f>
        <v>2.0000000000582077</v>
      </c>
      <c r="Y806" s="5">
        <f>IF(D806&lt;=E806, 1, 0)</f>
        <v>0</v>
      </c>
    </row>
    <row r="807" spans="1:25" x14ac:dyDescent="0.35">
      <c r="A807" s="5" t="s">
        <v>820</v>
      </c>
      <c r="B807" s="5">
        <f t="shared" si="60"/>
        <v>1</v>
      </c>
      <c r="C807" s="3">
        <v>45325.541666666664</v>
      </c>
      <c r="D807" s="5" t="s">
        <v>1832</v>
      </c>
      <c r="E807" s="5" t="s">
        <v>1830</v>
      </c>
      <c r="F807" t="s">
        <v>1820</v>
      </c>
      <c r="G807" s="5">
        <f t="shared" si="61"/>
        <v>12</v>
      </c>
      <c r="H807" s="5" t="str">
        <f t="shared" si="62"/>
        <v>Winter</v>
      </c>
      <c r="I807" s="5" t="s">
        <v>2029</v>
      </c>
      <c r="J807" s="5">
        <v>297</v>
      </c>
      <c r="K807" s="5">
        <v>4853</v>
      </c>
      <c r="L807" s="5">
        <f t="shared" si="63"/>
        <v>1.361672278338945</v>
      </c>
      <c r="M807" s="5">
        <f t="shared" si="64"/>
        <v>4353</v>
      </c>
      <c r="N807" s="5">
        <v>500</v>
      </c>
      <c r="O807" s="5">
        <v>23</v>
      </c>
      <c r="P807" s="5" t="str">
        <f>IF(O807&lt;=0, "Invalid - ≤ 0", IF(O807&gt;50, "Invalid - &gt;50", "W Pass"))</f>
        <v>W Pass</v>
      </c>
      <c r="Q807" s="5" t="s">
        <v>2034</v>
      </c>
      <c r="R807" s="5" t="s">
        <v>2038</v>
      </c>
      <c r="S807" s="5" t="s">
        <v>2058</v>
      </c>
      <c r="T807" s="5" t="s">
        <v>2095</v>
      </c>
      <c r="U807" s="5" t="s">
        <v>2097</v>
      </c>
      <c r="V807" s="5">
        <v>4.7</v>
      </c>
      <c r="W807" s="5" t="str">
        <f>T807&amp;"_"&amp;U807</f>
        <v>North_External</v>
      </c>
      <c r="X807" s="5">
        <f>(D807 - E807)*24</f>
        <v>1.9999999998835847</v>
      </c>
      <c r="Y807" s="5">
        <f>IF(D807&lt;=E807, 1, 0)</f>
        <v>0</v>
      </c>
    </row>
    <row r="808" spans="1:25" x14ac:dyDescent="0.35">
      <c r="A808" s="5" t="s">
        <v>821</v>
      </c>
      <c r="B808" s="5">
        <f t="shared" si="60"/>
        <v>1</v>
      </c>
      <c r="C808" s="3">
        <v>45325.583333333336</v>
      </c>
      <c r="D808" s="5" t="s">
        <v>1833</v>
      </c>
      <c r="E808" s="5" t="s">
        <v>1831</v>
      </c>
      <c r="F808" t="s">
        <v>1821</v>
      </c>
      <c r="G808" s="5">
        <f t="shared" si="61"/>
        <v>12</v>
      </c>
      <c r="H808" s="5" t="str">
        <f t="shared" si="62"/>
        <v>Winter</v>
      </c>
      <c r="I808" s="5" t="s">
        <v>2032</v>
      </c>
      <c r="J808" s="5">
        <v>338</v>
      </c>
      <c r="K808" s="5">
        <v>2368</v>
      </c>
      <c r="L808" s="5">
        <f t="shared" si="63"/>
        <v>0.58382642998027612</v>
      </c>
      <c r="M808" s="5">
        <f t="shared" si="64"/>
        <v>2064</v>
      </c>
      <c r="N808" s="5">
        <v>304</v>
      </c>
      <c r="O808" s="5">
        <v>16</v>
      </c>
      <c r="P808" s="5" t="str">
        <f>IF(O808&lt;=0, "Invalid - ≤ 0", IF(O808&gt;50, "Invalid - &gt;50", "W Pass"))</f>
        <v>W Pass</v>
      </c>
      <c r="Q808" s="5" t="s">
        <v>2034</v>
      </c>
      <c r="R808" s="5" t="s">
        <v>2039</v>
      </c>
      <c r="S808" s="5" t="s">
        <v>2058</v>
      </c>
      <c r="T808" s="5" t="s">
        <v>2092</v>
      </c>
      <c r="U808" s="5" t="s">
        <v>2097</v>
      </c>
      <c r="V808" s="5">
        <v>0</v>
      </c>
      <c r="W808" s="5" t="str">
        <f>T808&amp;"_"&amp;U808</f>
        <v>West_External</v>
      </c>
      <c r="X808" s="5">
        <f>(D808 - E808)*24</f>
        <v>2.0000000000582077</v>
      </c>
      <c r="Y808" s="5">
        <f>IF(D808&lt;=E808, 1, 0)</f>
        <v>0</v>
      </c>
    </row>
    <row r="809" spans="1:25" x14ac:dyDescent="0.35">
      <c r="A809" s="5" t="s">
        <v>822</v>
      </c>
      <c r="B809" s="5">
        <f t="shared" si="60"/>
        <v>1</v>
      </c>
      <c r="C809" s="3">
        <v>45325.625</v>
      </c>
      <c r="D809" s="5" t="s">
        <v>1834</v>
      </c>
      <c r="E809" s="5" t="s">
        <v>1832</v>
      </c>
      <c r="F809" t="s">
        <v>1822</v>
      </c>
      <c r="G809" s="5">
        <f t="shared" si="61"/>
        <v>12</v>
      </c>
      <c r="H809" s="5" t="str">
        <f t="shared" si="62"/>
        <v>Winter</v>
      </c>
      <c r="I809" s="5" t="s">
        <v>2027</v>
      </c>
      <c r="J809" s="5">
        <v>771</v>
      </c>
      <c r="K809" s="5">
        <v>1232</v>
      </c>
      <c r="L809" s="5">
        <f t="shared" si="63"/>
        <v>0.13316039775183744</v>
      </c>
      <c r="M809" s="5">
        <f t="shared" si="64"/>
        <v>1119</v>
      </c>
      <c r="N809" s="5">
        <v>113</v>
      </c>
      <c r="O809" s="5">
        <v>8</v>
      </c>
      <c r="P809" s="5" t="str">
        <f>IF(O809&lt;=0, "Invalid - ≤ 0", IF(O809&gt;50, "Invalid - &gt;50", "W Pass"))</f>
        <v>W Pass</v>
      </c>
      <c r="Q809" s="5" t="s">
        <v>2034</v>
      </c>
      <c r="R809" s="5" t="s">
        <v>2037</v>
      </c>
      <c r="S809" s="5" t="s">
        <v>2081</v>
      </c>
      <c r="T809" s="5" t="s">
        <v>2093</v>
      </c>
      <c r="U809" s="5" t="s">
        <v>2097</v>
      </c>
      <c r="V809" s="5">
        <v>4.7</v>
      </c>
      <c r="W809" s="5" t="str">
        <f>T809&amp;"_"&amp;U809</f>
        <v>East_External</v>
      </c>
      <c r="X809" s="5">
        <f>(D809 - E809)*24</f>
        <v>2.0000000000582077</v>
      </c>
      <c r="Y809" s="5">
        <f>IF(D809&lt;=E809, 1, 0)</f>
        <v>0</v>
      </c>
    </row>
    <row r="810" spans="1:25" x14ac:dyDescent="0.35">
      <c r="A810" s="5" t="s">
        <v>823</v>
      </c>
      <c r="B810" s="5">
        <f t="shared" si="60"/>
        <v>1</v>
      </c>
      <c r="C810" s="3">
        <v>45325.666666666664</v>
      </c>
      <c r="D810" s="5" t="s">
        <v>1835</v>
      </c>
      <c r="E810" s="5" t="s">
        <v>1833</v>
      </c>
      <c r="F810" t="s">
        <v>1823</v>
      </c>
      <c r="G810" s="5">
        <f t="shared" si="61"/>
        <v>12</v>
      </c>
      <c r="H810" s="5" t="str">
        <f t="shared" si="62"/>
        <v>Winter</v>
      </c>
      <c r="I810" s="5" t="s">
        <v>2027</v>
      </c>
      <c r="J810" s="5">
        <v>103</v>
      </c>
      <c r="K810" s="5">
        <v>4103</v>
      </c>
      <c r="L810" s="5">
        <f t="shared" si="63"/>
        <v>3.3195792880258899</v>
      </c>
      <c r="M810" s="5">
        <f t="shared" si="64"/>
        <v>3404</v>
      </c>
      <c r="N810" s="5">
        <v>699</v>
      </c>
      <c r="O810" s="5">
        <v>2</v>
      </c>
      <c r="P810" s="5" t="str">
        <f>IF(O810&lt;=0, "Invalid - ≤ 0", IF(O810&gt;50, "Invalid - &gt;50", "W Pass"))</f>
        <v>W Pass</v>
      </c>
      <c r="Q810" s="5" t="s">
        <v>2036</v>
      </c>
      <c r="R810" s="5" t="s">
        <v>2040</v>
      </c>
      <c r="S810" s="5" t="s">
        <v>2077</v>
      </c>
      <c r="T810" s="5" t="s">
        <v>2091</v>
      </c>
      <c r="U810" s="5" t="s">
        <v>2097</v>
      </c>
      <c r="V810" s="5">
        <v>4</v>
      </c>
      <c r="W810" s="5" t="str">
        <f>T810&amp;"_"&amp;U810</f>
        <v>South_External</v>
      </c>
      <c r="X810" s="5">
        <f>(D810 - E810)*24</f>
        <v>1.9999999998835847</v>
      </c>
      <c r="Y810" s="5">
        <f>IF(D810&lt;=E810, 1, 0)</f>
        <v>0</v>
      </c>
    </row>
    <row r="811" spans="1:25" x14ac:dyDescent="0.35">
      <c r="A811" s="5" t="s">
        <v>824</v>
      </c>
      <c r="B811" s="5">
        <f t="shared" si="60"/>
        <v>1</v>
      </c>
      <c r="C811" s="3">
        <v>45325.708333333336</v>
      </c>
      <c r="D811" s="5" t="s">
        <v>1836</v>
      </c>
      <c r="E811" s="5" t="s">
        <v>1834</v>
      </c>
      <c r="F811" t="s">
        <v>1824</v>
      </c>
      <c r="G811" s="5">
        <f t="shared" si="61"/>
        <v>12</v>
      </c>
      <c r="H811" s="5" t="str">
        <f t="shared" si="62"/>
        <v>Winter</v>
      </c>
      <c r="I811" s="5" t="s">
        <v>2028</v>
      </c>
      <c r="J811" s="5">
        <v>666</v>
      </c>
      <c r="K811" s="5">
        <v>789</v>
      </c>
      <c r="L811" s="5">
        <f t="shared" si="63"/>
        <v>9.8723723723723719E-2</v>
      </c>
      <c r="M811" s="5">
        <f t="shared" si="64"/>
        <v>620</v>
      </c>
      <c r="N811" s="5">
        <v>169</v>
      </c>
      <c r="O811" s="5">
        <v>6</v>
      </c>
      <c r="P811" s="5" t="str">
        <f>IF(O811&lt;=0, "Invalid - ≤ 0", IF(O811&gt;50, "Invalid - &gt;50", "W Pass"))</f>
        <v>W Pass</v>
      </c>
      <c r="Q811" s="5" t="s">
        <v>2036</v>
      </c>
      <c r="R811" s="5" t="s">
        <v>2037</v>
      </c>
      <c r="S811" s="5" t="s">
        <v>2084</v>
      </c>
      <c r="T811" s="5" t="s">
        <v>2094</v>
      </c>
      <c r="U811" s="5" t="s">
        <v>2096</v>
      </c>
      <c r="V811" s="5">
        <v>4</v>
      </c>
      <c r="W811" s="5" t="str">
        <f>T811&amp;"_"&amp;U811</f>
        <v>Central_Internal</v>
      </c>
      <c r="X811" s="5">
        <f>(D811 - E811)*24</f>
        <v>2.0000000000582077</v>
      </c>
      <c r="Y811" s="5">
        <f>IF(D811&lt;=E811, 1, 0)</f>
        <v>0</v>
      </c>
    </row>
    <row r="812" spans="1:25" x14ac:dyDescent="0.35">
      <c r="A812" s="5" t="s">
        <v>825</v>
      </c>
      <c r="B812" s="5">
        <f t="shared" si="60"/>
        <v>1</v>
      </c>
      <c r="C812" s="3">
        <v>45325.75</v>
      </c>
      <c r="D812" s="5" t="s">
        <v>1837</v>
      </c>
      <c r="E812" s="5" t="s">
        <v>1835</v>
      </c>
      <c r="F812" t="s">
        <v>1825</v>
      </c>
      <c r="G812" s="5">
        <f t="shared" si="61"/>
        <v>12</v>
      </c>
      <c r="H812" s="5" t="str">
        <f t="shared" si="62"/>
        <v>Winter</v>
      </c>
      <c r="I812" s="5" t="s">
        <v>2032</v>
      </c>
      <c r="J812" s="5">
        <v>329</v>
      </c>
      <c r="K812" s="5">
        <v>3661</v>
      </c>
      <c r="L812" s="5">
        <f t="shared" si="63"/>
        <v>0.92730496453900713</v>
      </c>
      <c r="M812" s="5">
        <f t="shared" si="64"/>
        <v>2949</v>
      </c>
      <c r="N812" s="5">
        <v>712</v>
      </c>
      <c r="O812" s="5">
        <v>16</v>
      </c>
      <c r="P812" s="5" t="str">
        <f>IF(O812&lt;=0, "Invalid - ≤ 0", IF(O812&gt;50, "Invalid - &gt;50", "W Pass"))</f>
        <v>W Pass</v>
      </c>
      <c r="Q812" s="5" t="s">
        <v>2034</v>
      </c>
      <c r="R812" s="5" t="s">
        <v>2039</v>
      </c>
      <c r="S812" s="5" t="s">
        <v>2079</v>
      </c>
      <c r="T812" s="5" t="s">
        <v>2091</v>
      </c>
      <c r="U812" s="5" t="s">
        <v>2097</v>
      </c>
      <c r="V812" s="5">
        <v>0</v>
      </c>
      <c r="W812" s="5" t="str">
        <f>T812&amp;"_"&amp;U812</f>
        <v>South_External</v>
      </c>
      <c r="X812" s="5">
        <f>(D812 - E812)*24</f>
        <v>2.0000000000582077</v>
      </c>
      <c r="Y812" s="5">
        <f>IF(D812&lt;=E812, 1, 0)</f>
        <v>0</v>
      </c>
    </row>
    <row r="813" spans="1:25" x14ac:dyDescent="0.35">
      <c r="A813" s="5" t="s">
        <v>826</v>
      </c>
      <c r="B813" s="5">
        <f t="shared" si="60"/>
        <v>1</v>
      </c>
      <c r="C813" s="3">
        <v>45325.791666666664</v>
      </c>
      <c r="D813" s="5" t="s">
        <v>1838</v>
      </c>
      <c r="E813" s="5" t="s">
        <v>1836</v>
      </c>
      <c r="F813" t="s">
        <v>1826</v>
      </c>
      <c r="G813" s="5">
        <f t="shared" si="61"/>
        <v>12</v>
      </c>
      <c r="H813" s="5" t="str">
        <f t="shared" si="62"/>
        <v>Winter</v>
      </c>
      <c r="I813" s="5" t="s">
        <v>2032</v>
      </c>
      <c r="J813" s="5">
        <v>657</v>
      </c>
      <c r="K813" s="5">
        <v>3649</v>
      </c>
      <c r="L813" s="5">
        <f t="shared" si="63"/>
        <v>0.46283612379502792</v>
      </c>
      <c r="M813" s="5">
        <f t="shared" si="64"/>
        <v>2902</v>
      </c>
      <c r="N813" s="5">
        <v>747</v>
      </c>
      <c r="O813" s="5">
        <v>24</v>
      </c>
      <c r="P813" s="5" t="str">
        <f>IF(O813&lt;=0, "Invalid - ≤ 0", IF(O813&gt;50, "Invalid - &gt;50", "W Pass"))</f>
        <v>W Pass</v>
      </c>
      <c r="Q813" s="5" t="s">
        <v>2034</v>
      </c>
      <c r="R813" s="5" t="s">
        <v>2037</v>
      </c>
      <c r="S813" s="5" t="s">
        <v>2057</v>
      </c>
      <c r="T813" s="5" t="s">
        <v>2095</v>
      </c>
      <c r="U813" s="5" t="s">
        <v>2096</v>
      </c>
      <c r="V813" s="5">
        <v>4.7</v>
      </c>
      <c r="W813" s="5" t="str">
        <f>T813&amp;"_"&amp;U813</f>
        <v>North_Internal</v>
      </c>
      <c r="X813" s="5">
        <f>(D813 - E813)*24</f>
        <v>1.9999999998835847</v>
      </c>
      <c r="Y813" s="5">
        <f>IF(D813&lt;=E813, 1, 0)</f>
        <v>0</v>
      </c>
    </row>
    <row r="814" spans="1:25" x14ac:dyDescent="0.35">
      <c r="A814" s="5" t="s">
        <v>827</v>
      </c>
      <c r="B814" s="5">
        <f t="shared" si="60"/>
        <v>1</v>
      </c>
      <c r="C814" s="3">
        <v>45325.833333333336</v>
      </c>
      <c r="D814" s="5" t="s">
        <v>1839</v>
      </c>
      <c r="E814" s="5" t="s">
        <v>1837</v>
      </c>
      <c r="F814" t="s">
        <v>1827</v>
      </c>
      <c r="G814" s="5">
        <f t="shared" si="61"/>
        <v>12</v>
      </c>
      <c r="H814" s="5" t="str">
        <f t="shared" si="62"/>
        <v>Winter</v>
      </c>
      <c r="I814" s="5" t="s">
        <v>2027</v>
      </c>
      <c r="J814" s="5">
        <v>978</v>
      </c>
      <c r="K814" s="5">
        <v>3294</v>
      </c>
      <c r="L814" s="5">
        <f t="shared" si="63"/>
        <v>0.28067484662576686</v>
      </c>
      <c r="M814" s="5">
        <f t="shared" si="64"/>
        <v>2780</v>
      </c>
      <c r="N814" s="5">
        <v>514</v>
      </c>
      <c r="O814" s="5">
        <v>27</v>
      </c>
      <c r="P814" s="5" t="str">
        <f>IF(O814&lt;=0, "Invalid - ≤ 0", IF(O814&gt;50, "Invalid - &gt;50", "W Pass"))</f>
        <v>W Pass</v>
      </c>
      <c r="Q814" s="5" t="s">
        <v>2035</v>
      </c>
      <c r="R814" s="5" t="s">
        <v>2040</v>
      </c>
      <c r="S814" s="5" t="s">
        <v>2058</v>
      </c>
      <c r="T814" s="5" t="s">
        <v>2094</v>
      </c>
      <c r="U814" s="5" t="s">
        <v>2097</v>
      </c>
      <c r="V814" s="5">
        <v>3.8</v>
      </c>
      <c r="W814" s="5" t="str">
        <f>T814&amp;"_"&amp;U814</f>
        <v>Central_External</v>
      </c>
      <c r="X814" s="5">
        <f>(D814 - E814)*24</f>
        <v>2.0000000000582077</v>
      </c>
      <c r="Y814" s="5">
        <f>IF(D814&lt;=E814, 1, 0)</f>
        <v>0</v>
      </c>
    </row>
    <row r="815" spans="1:25" x14ac:dyDescent="0.35">
      <c r="A815" s="5" t="s">
        <v>828</v>
      </c>
      <c r="B815" s="5">
        <f t="shared" si="60"/>
        <v>1</v>
      </c>
      <c r="C815" s="3">
        <v>45325.875</v>
      </c>
      <c r="D815" s="5" t="s">
        <v>1840</v>
      </c>
      <c r="E815" s="5" t="s">
        <v>1838</v>
      </c>
      <c r="F815" t="s">
        <v>1828</v>
      </c>
      <c r="G815" s="5">
        <f t="shared" si="61"/>
        <v>12</v>
      </c>
      <c r="H815" s="5" t="str">
        <f t="shared" si="62"/>
        <v>Winter</v>
      </c>
      <c r="I815" s="5" t="s">
        <v>2027</v>
      </c>
      <c r="J815" s="5">
        <v>555</v>
      </c>
      <c r="K815" s="5">
        <v>2164</v>
      </c>
      <c r="L815" s="5">
        <f t="shared" si="63"/>
        <v>0.32492492492492492</v>
      </c>
      <c r="M815" s="5">
        <f t="shared" si="64"/>
        <v>1500</v>
      </c>
      <c r="N815" s="5">
        <v>664</v>
      </c>
      <c r="O815" s="5">
        <v>3</v>
      </c>
      <c r="P815" s="5" t="str">
        <f>IF(O815&lt;=0, "Invalid - ≤ 0", IF(O815&gt;50, "Invalid - &gt;50", "W Pass"))</f>
        <v>W Pass</v>
      </c>
      <c r="Q815" s="5" t="s">
        <v>2035</v>
      </c>
      <c r="R815" s="5" t="s">
        <v>2039</v>
      </c>
      <c r="S815" s="5" t="s">
        <v>2077</v>
      </c>
      <c r="T815" s="5" t="s">
        <v>2092</v>
      </c>
      <c r="U815" s="5" t="s">
        <v>2097</v>
      </c>
      <c r="V815" s="5">
        <v>0</v>
      </c>
      <c r="W815" s="5" t="str">
        <f>T815&amp;"_"&amp;U815</f>
        <v>West_External</v>
      </c>
      <c r="X815" s="5">
        <f>(D815 - E815)*24</f>
        <v>2.0000000000582077</v>
      </c>
      <c r="Y815" s="5">
        <f>IF(D815&lt;=E815, 1, 0)</f>
        <v>0</v>
      </c>
    </row>
    <row r="816" spans="1:25" x14ac:dyDescent="0.35">
      <c r="A816" s="5" t="s">
        <v>829</v>
      </c>
      <c r="B816" s="5">
        <f t="shared" si="60"/>
        <v>1</v>
      </c>
      <c r="C816" s="3">
        <v>45325.916666666664</v>
      </c>
      <c r="D816" s="5" t="s">
        <v>1841</v>
      </c>
      <c r="E816" s="5" t="s">
        <v>1839</v>
      </c>
      <c r="F816" t="s">
        <v>1829</v>
      </c>
      <c r="G816" s="5">
        <f t="shared" si="61"/>
        <v>12</v>
      </c>
      <c r="H816" s="5" t="str">
        <f t="shared" si="62"/>
        <v>Winter</v>
      </c>
      <c r="I816" s="5" t="s">
        <v>2027</v>
      </c>
      <c r="J816" s="5">
        <v>708</v>
      </c>
      <c r="K816" s="5">
        <v>2214</v>
      </c>
      <c r="L816" s="5">
        <f t="shared" si="63"/>
        <v>0.26059322033898308</v>
      </c>
      <c r="M816" s="5">
        <f t="shared" si="64"/>
        <v>2031</v>
      </c>
      <c r="N816" s="5">
        <v>183</v>
      </c>
      <c r="O816" s="5">
        <v>9</v>
      </c>
      <c r="P816" s="5" t="str">
        <f>IF(O816&lt;=0, "Invalid - ≤ 0", IF(O816&gt;50, "Invalid - &gt;50", "W Pass"))</f>
        <v>W Pass</v>
      </c>
      <c r="Q816" s="5" t="s">
        <v>2036</v>
      </c>
      <c r="R816" s="5" t="s">
        <v>2039</v>
      </c>
      <c r="S816" s="5" t="s">
        <v>2051</v>
      </c>
      <c r="T816" s="5" t="s">
        <v>2094</v>
      </c>
      <c r="U816" s="5" t="s">
        <v>2097</v>
      </c>
      <c r="V816" s="5">
        <v>4</v>
      </c>
      <c r="W816" s="5" t="str">
        <f>T816&amp;"_"&amp;U816</f>
        <v>Central_External</v>
      </c>
      <c r="X816" s="5">
        <f>(D816 - E816)*24</f>
        <v>1.9999999998835847</v>
      </c>
      <c r="Y816" s="5">
        <f>IF(D816&lt;=E816, 1, 0)</f>
        <v>0</v>
      </c>
    </row>
    <row r="817" spans="1:25" x14ac:dyDescent="0.35">
      <c r="A817" s="5" t="s">
        <v>830</v>
      </c>
      <c r="B817" s="5">
        <f t="shared" si="60"/>
        <v>1</v>
      </c>
      <c r="C817" s="3">
        <v>45325.958333333336</v>
      </c>
      <c r="D817" s="5" t="s">
        <v>1842</v>
      </c>
      <c r="E817" s="5" t="s">
        <v>1840</v>
      </c>
      <c r="F817" t="s">
        <v>1830</v>
      </c>
      <c r="G817" s="5">
        <f t="shared" si="61"/>
        <v>12</v>
      </c>
      <c r="H817" s="5" t="str">
        <f t="shared" si="62"/>
        <v>Winter</v>
      </c>
      <c r="I817" s="5" t="s">
        <v>2027</v>
      </c>
      <c r="J817" s="5">
        <v>879</v>
      </c>
      <c r="K817" s="5">
        <v>2562</v>
      </c>
      <c r="L817" s="5">
        <f t="shared" si="63"/>
        <v>0.24288964732650739</v>
      </c>
      <c r="M817" s="5">
        <f t="shared" si="64"/>
        <v>2208</v>
      </c>
      <c r="N817" s="5">
        <v>354</v>
      </c>
      <c r="O817" s="5">
        <v>15</v>
      </c>
      <c r="P817" s="5" t="str">
        <f>IF(O817&lt;=0, "Invalid - ≤ 0", IF(O817&gt;50, "Invalid - &gt;50", "W Pass"))</f>
        <v>W Pass</v>
      </c>
      <c r="Q817" s="5" t="s">
        <v>2033</v>
      </c>
      <c r="R817" s="5" t="s">
        <v>2040</v>
      </c>
      <c r="S817" s="5" t="s">
        <v>2047</v>
      </c>
      <c r="T817" s="5" t="s">
        <v>2091</v>
      </c>
      <c r="U817" s="5" t="s">
        <v>2096</v>
      </c>
      <c r="V817" s="5">
        <v>0</v>
      </c>
      <c r="W817" s="5" t="str">
        <f>T817&amp;"_"&amp;U817</f>
        <v>South_Internal</v>
      </c>
      <c r="X817" s="5">
        <f>(D817 - E817)*24</f>
        <v>2.0000000000582077</v>
      </c>
      <c r="Y817" s="5">
        <f>IF(D817&lt;=E817, 1, 0)</f>
        <v>0</v>
      </c>
    </row>
    <row r="818" spans="1:25" x14ac:dyDescent="0.35">
      <c r="A818" s="5" t="s">
        <v>831</v>
      </c>
      <c r="B818" s="5">
        <f t="shared" si="60"/>
        <v>1</v>
      </c>
      <c r="C818" s="3">
        <v>45326</v>
      </c>
      <c r="D818" s="5" t="s">
        <v>1843</v>
      </c>
      <c r="E818" s="5" t="s">
        <v>1841</v>
      </c>
      <c r="F818" t="s">
        <v>1831</v>
      </c>
      <c r="G818" s="5">
        <f t="shared" si="61"/>
        <v>12</v>
      </c>
      <c r="H818" s="5" t="str">
        <f t="shared" si="62"/>
        <v>Winter</v>
      </c>
      <c r="I818" s="5" t="s">
        <v>2031</v>
      </c>
      <c r="J818" s="5">
        <v>78</v>
      </c>
      <c r="K818" s="5">
        <v>2789</v>
      </c>
      <c r="L818" s="5">
        <f t="shared" si="63"/>
        <v>2.9797008547008548</v>
      </c>
      <c r="M818" s="5">
        <f t="shared" si="64"/>
        <v>2575</v>
      </c>
      <c r="N818" s="5">
        <v>214</v>
      </c>
      <c r="O818" s="5">
        <v>26</v>
      </c>
      <c r="P818" s="5" t="str">
        <f>IF(O818&lt;=0, "Invalid - ≤ 0", IF(O818&gt;50, "Invalid - &gt;50", "W Pass"))</f>
        <v>W Pass</v>
      </c>
      <c r="Q818" s="5" t="s">
        <v>2036</v>
      </c>
      <c r="R818" s="5" t="s">
        <v>2040</v>
      </c>
      <c r="S818" s="5" t="s">
        <v>2044</v>
      </c>
      <c r="T818" s="5" t="s">
        <v>2094</v>
      </c>
      <c r="U818" s="5" t="s">
        <v>2096</v>
      </c>
      <c r="V818" s="5">
        <v>4.2</v>
      </c>
      <c r="W818" s="5" t="str">
        <f>T818&amp;"_"&amp;U818</f>
        <v>Central_Internal</v>
      </c>
      <c r="X818" s="5">
        <f>(D818 - E818)*24</f>
        <v>2.0000000000582077</v>
      </c>
      <c r="Y818" s="5">
        <f>IF(D818&lt;=E818, 1, 0)</f>
        <v>0</v>
      </c>
    </row>
    <row r="819" spans="1:25" x14ac:dyDescent="0.35">
      <c r="A819" s="5" t="s">
        <v>832</v>
      </c>
      <c r="B819" s="5">
        <f t="shared" si="60"/>
        <v>1</v>
      </c>
      <c r="C819" s="3">
        <v>45326.041666666664</v>
      </c>
      <c r="D819" s="5" t="s">
        <v>1844</v>
      </c>
      <c r="E819" s="5" t="s">
        <v>1842</v>
      </c>
      <c r="F819" t="s">
        <v>1832</v>
      </c>
      <c r="G819" s="5">
        <f t="shared" si="61"/>
        <v>12</v>
      </c>
      <c r="H819" s="5" t="str">
        <f t="shared" si="62"/>
        <v>Winter</v>
      </c>
      <c r="I819" s="5" t="s">
        <v>2028</v>
      </c>
      <c r="J819" s="5">
        <v>961</v>
      </c>
      <c r="K819" s="5">
        <v>3768</v>
      </c>
      <c r="L819" s="5">
        <f t="shared" si="63"/>
        <v>0.3267429760665973</v>
      </c>
      <c r="M819" s="5">
        <f t="shared" si="64"/>
        <v>3559</v>
      </c>
      <c r="N819" s="5">
        <v>209</v>
      </c>
      <c r="O819" s="5">
        <v>1</v>
      </c>
      <c r="P819" s="5" t="str">
        <f>IF(O819&lt;=0, "Invalid - ≤ 0", IF(O819&gt;50, "Invalid - &gt;50", "W Pass"))</f>
        <v>W Pass</v>
      </c>
      <c r="Q819" s="5" t="s">
        <v>2033</v>
      </c>
      <c r="R819" s="5" t="s">
        <v>2038</v>
      </c>
      <c r="S819" s="5" t="s">
        <v>2056</v>
      </c>
      <c r="T819" s="5" t="s">
        <v>2094</v>
      </c>
      <c r="U819" s="5" t="s">
        <v>2097</v>
      </c>
      <c r="V819" s="5">
        <v>3.8</v>
      </c>
      <c r="W819" s="5" t="str">
        <f>T819&amp;"_"&amp;U819</f>
        <v>Central_External</v>
      </c>
      <c r="X819" s="5">
        <f>(D819 - E819)*24</f>
        <v>1.9999999998835847</v>
      </c>
      <c r="Y819" s="5">
        <f>IF(D819&lt;=E819, 1, 0)</f>
        <v>0</v>
      </c>
    </row>
    <row r="820" spans="1:25" x14ac:dyDescent="0.35">
      <c r="A820" s="5" t="s">
        <v>833</v>
      </c>
      <c r="B820" s="5">
        <f t="shared" si="60"/>
        <v>1</v>
      </c>
      <c r="C820" s="3">
        <v>45326.083333333336</v>
      </c>
      <c r="D820" s="5" t="s">
        <v>1845</v>
      </c>
      <c r="E820" s="5" t="s">
        <v>1843</v>
      </c>
      <c r="F820" t="s">
        <v>1833</v>
      </c>
      <c r="G820" s="5">
        <f t="shared" si="61"/>
        <v>12</v>
      </c>
      <c r="H820" s="5" t="str">
        <f t="shared" si="62"/>
        <v>Winter</v>
      </c>
      <c r="I820" s="5" t="s">
        <v>2029</v>
      </c>
      <c r="J820" s="5">
        <v>542</v>
      </c>
      <c r="K820" s="5">
        <v>743</v>
      </c>
      <c r="L820" s="5">
        <f t="shared" si="63"/>
        <v>0.11423739237392373</v>
      </c>
      <c r="M820" s="5">
        <f t="shared" si="64"/>
        <v>170</v>
      </c>
      <c r="N820" s="5">
        <v>573</v>
      </c>
      <c r="O820" s="5">
        <v>23</v>
      </c>
      <c r="P820" s="5" t="str">
        <f>IF(O820&lt;=0, "Invalid - ≤ 0", IF(O820&gt;50, "Invalid - &gt;50", "W Pass"))</f>
        <v>W Pass</v>
      </c>
      <c r="Q820" s="5" t="s">
        <v>2033</v>
      </c>
      <c r="R820" s="5" t="s">
        <v>2038</v>
      </c>
      <c r="S820" s="5" t="s">
        <v>2070</v>
      </c>
      <c r="T820" s="5" t="s">
        <v>2093</v>
      </c>
      <c r="U820" s="5" t="s">
        <v>2097</v>
      </c>
      <c r="V820" s="5">
        <v>4.5</v>
      </c>
      <c r="W820" s="5" t="str">
        <f>T820&amp;"_"&amp;U820</f>
        <v>East_External</v>
      </c>
      <c r="X820" s="5">
        <f>(D820 - E820)*24</f>
        <v>2.0000000000582077</v>
      </c>
      <c r="Y820" s="5">
        <f>IF(D820&lt;=E820, 1, 0)</f>
        <v>0</v>
      </c>
    </row>
    <row r="821" spans="1:25" x14ac:dyDescent="0.35">
      <c r="A821" s="5" t="s">
        <v>834</v>
      </c>
      <c r="B821" s="5">
        <f t="shared" si="60"/>
        <v>1</v>
      </c>
      <c r="C821" s="3">
        <v>45326.125</v>
      </c>
      <c r="D821" s="5" t="s">
        <v>1846</v>
      </c>
      <c r="E821" s="5" t="s">
        <v>1844</v>
      </c>
      <c r="F821" t="s">
        <v>1834</v>
      </c>
      <c r="G821" s="5">
        <f t="shared" si="61"/>
        <v>12</v>
      </c>
      <c r="H821" s="5" t="str">
        <f t="shared" si="62"/>
        <v>Winter</v>
      </c>
      <c r="I821" s="5" t="s">
        <v>2029</v>
      </c>
      <c r="J821" s="5">
        <v>818</v>
      </c>
      <c r="K821" s="5">
        <v>4719</v>
      </c>
      <c r="L821" s="5">
        <f t="shared" si="63"/>
        <v>0.48074572127139364</v>
      </c>
      <c r="M821" s="5">
        <f t="shared" si="64"/>
        <v>4258</v>
      </c>
      <c r="N821" s="5">
        <v>461</v>
      </c>
      <c r="O821" s="5">
        <v>28</v>
      </c>
      <c r="P821" s="5" t="str">
        <f>IF(O821&lt;=0, "Invalid - ≤ 0", IF(O821&gt;50, "Invalid - &gt;50", "W Pass"))</f>
        <v>W Pass</v>
      </c>
      <c r="Q821" s="5" t="s">
        <v>2035</v>
      </c>
      <c r="R821" s="5" t="s">
        <v>2040</v>
      </c>
      <c r="S821" s="5" t="s">
        <v>2080</v>
      </c>
      <c r="T821" s="5" t="s">
        <v>2093</v>
      </c>
      <c r="U821" s="5" t="s">
        <v>2097</v>
      </c>
      <c r="V821" s="5">
        <v>4.2</v>
      </c>
      <c r="W821" s="5" t="str">
        <f>T821&amp;"_"&amp;U821</f>
        <v>East_External</v>
      </c>
      <c r="X821" s="5">
        <f>(D821 - E821)*24</f>
        <v>2.0000000000582077</v>
      </c>
      <c r="Y821" s="5">
        <f>IF(D821&lt;=E821, 1, 0)</f>
        <v>0</v>
      </c>
    </row>
    <row r="822" spans="1:25" x14ac:dyDescent="0.35">
      <c r="A822" s="5" t="s">
        <v>835</v>
      </c>
      <c r="B822" s="5">
        <f t="shared" si="60"/>
        <v>1</v>
      </c>
      <c r="C822" s="3">
        <v>45326.166666666664</v>
      </c>
      <c r="D822" s="5" t="s">
        <v>1847</v>
      </c>
      <c r="E822" s="5" t="s">
        <v>1845</v>
      </c>
      <c r="F822" t="s">
        <v>1835</v>
      </c>
      <c r="G822" s="5">
        <f t="shared" si="61"/>
        <v>12</v>
      </c>
      <c r="H822" s="5" t="str">
        <f t="shared" si="62"/>
        <v>Winter</v>
      </c>
      <c r="I822" s="5" t="s">
        <v>2028</v>
      </c>
      <c r="J822" s="5">
        <v>414</v>
      </c>
      <c r="K822" s="5">
        <v>4764</v>
      </c>
      <c r="L822" s="5">
        <f t="shared" si="63"/>
        <v>0.95893719806763289</v>
      </c>
      <c r="M822" s="5">
        <f t="shared" si="64"/>
        <v>4038</v>
      </c>
      <c r="N822" s="5">
        <v>726</v>
      </c>
      <c r="O822" s="5">
        <v>2</v>
      </c>
      <c r="P822" s="5" t="str">
        <f>IF(O822&lt;=0, "Invalid - ≤ 0", IF(O822&gt;50, "Invalid - &gt;50", "W Pass"))</f>
        <v>W Pass</v>
      </c>
      <c r="Q822" s="5" t="s">
        <v>2034</v>
      </c>
      <c r="R822" s="5" t="s">
        <v>2039</v>
      </c>
      <c r="S822" s="5" t="s">
        <v>2053</v>
      </c>
      <c r="T822" s="5" t="s">
        <v>2091</v>
      </c>
      <c r="U822" s="5" t="s">
        <v>2096</v>
      </c>
      <c r="V822" s="5">
        <v>0</v>
      </c>
      <c r="W822" s="5" t="str">
        <f>T822&amp;"_"&amp;U822</f>
        <v>South_Internal</v>
      </c>
      <c r="X822" s="5">
        <f>(D822 - E822)*24</f>
        <v>1.9999999998835847</v>
      </c>
      <c r="Y822" s="5">
        <f>IF(D822&lt;=E822, 1, 0)</f>
        <v>0</v>
      </c>
    </row>
    <row r="823" spans="1:25" x14ac:dyDescent="0.35">
      <c r="A823" s="5" t="s">
        <v>836</v>
      </c>
      <c r="B823" s="5">
        <f t="shared" si="60"/>
        <v>1</v>
      </c>
      <c r="C823" s="3">
        <v>45326.208333333336</v>
      </c>
      <c r="D823" s="5" t="s">
        <v>1848</v>
      </c>
      <c r="E823" s="5" t="s">
        <v>1846</v>
      </c>
      <c r="F823" t="s">
        <v>1836</v>
      </c>
      <c r="G823" s="5">
        <f t="shared" si="61"/>
        <v>12</v>
      </c>
      <c r="H823" s="5" t="str">
        <f t="shared" si="62"/>
        <v>Winter</v>
      </c>
      <c r="I823" s="5" t="s">
        <v>2031</v>
      </c>
      <c r="J823" s="5">
        <v>705</v>
      </c>
      <c r="K823" s="5">
        <v>3341</v>
      </c>
      <c r="L823" s="5">
        <f t="shared" si="63"/>
        <v>0.39491725768321512</v>
      </c>
      <c r="M823" s="5">
        <f t="shared" si="64"/>
        <v>2736</v>
      </c>
      <c r="N823" s="5">
        <v>605</v>
      </c>
      <c r="O823" s="5">
        <v>11</v>
      </c>
      <c r="P823" s="5" t="str">
        <f>IF(O823&lt;=0, "Invalid - ≤ 0", IF(O823&gt;50, "Invalid - &gt;50", "W Pass"))</f>
        <v>W Pass</v>
      </c>
      <c r="Q823" s="5" t="s">
        <v>2033</v>
      </c>
      <c r="R823" s="5" t="s">
        <v>2040</v>
      </c>
      <c r="S823" s="5" t="s">
        <v>2072</v>
      </c>
      <c r="T823" s="5" t="s">
        <v>2095</v>
      </c>
      <c r="U823" s="5" t="s">
        <v>2097</v>
      </c>
      <c r="V823" s="5">
        <v>4.5</v>
      </c>
      <c r="W823" s="5" t="str">
        <f>T823&amp;"_"&amp;U823</f>
        <v>North_External</v>
      </c>
      <c r="X823" s="5">
        <f>(D823 - E823)*24</f>
        <v>2.0000000000582077</v>
      </c>
      <c r="Y823" s="5">
        <f>IF(D823&lt;=E823, 1, 0)</f>
        <v>0</v>
      </c>
    </row>
    <row r="824" spans="1:25" x14ac:dyDescent="0.35">
      <c r="A824" s="5" t="s">
        <v>837</v>
      </c>
      <c r="B824" s="5">
        <f t="shared" si="60"/>
        <v>1</v>
      </c>
      <c r="C824" s="3">
        <v>45326.25</v>
      </c>
      <c r="D824" s="5" t="s">
        <v>1849</v>
      </c>
      <c r="E824" s="5" t="s">
        <v>1847</v>
      </c>
      <c r="F824" t="s">
        <v>1837</v>
      </c>
      <c r="G824" s="5">
        <f t="shared" si="61"/>
        <v>12</v>
      </c>
      <c r="H824" s="5" t="str">
        <f t="shared" si="62"/>
        <v>Winter</v>
      </c>
      <c r="I824" s="5" t="s">
        <v>2027</v>
      </c>
      <c r="J824" s="5">
        <v>817</v>
      </c>
      <c r="K824" s="5">
        <v>4322</v>
      </c>
      <c r="L824" s="5">
        <f t="shared" si="63"/>
        <v>0.44084047327621378</v>
      </c>
      <c r="M824" s="5">
        <f t="shared" si="64"/>
        <v>4125</v>
      </c>
      <c r="N824" s="5">
        <v>197</v>
      </c>
      <c r="O824" s="5">
        <v>8</v>
      </c>
      <c r="P824" s="5" t="str">
        <f>IF(O824&lt;=0, "Invalid - ≤ 0", IF(O824&gt;50, "Invalid - &gt;50", "W Pass"))</f>
        <v>W Pass</v>
      </c>
      <c r="Q824" s="5" t="s">
        <v>2035</v>
      </c>
      <c r="R824" s="5" t="s">
        <v>2039</v>
      </c>
      <c r="S824" s="5" t="s">
        <v>2048</v>
      </c>
      <c r="T824" s="5" t="s">
        <v>2091</v>
      </c>
      <c r="U824" s="5" t="s">
        <v>2096</v>
      </c>
      <c r="V824" s="5">
        <v>3.8</v>
      </c>
      <c r="W824" s="5" t="str">
        <f>T824&amp;"_"&amp;U824</f>
        <v>South_Internal</v>
      </c>
      <c r="X824" s="5">
        <f>(D824 - E824)*24</f>
        <v>2.0000000000582077</v>
      </c>
      <c r="Y824" s="5">
        <f>IF(D824&lt;=E824, 1, 0)</f>
        <v>0</v>
      </c>
    </row>
    <row r="825" spans="1:25" x14ac:dyDescent="0.35">
      <c r="A825" s="5" t="s">
        <v>838</v>
      </c>
      <c r="B825" s="5">
        <f t="shared" si="60"/>
        <v>1</v>
      </c>
      <c r="C825" s="3">
        <v>45326.291666666664</v>
      </c>
      <c r="D825" s="5" t="s">
        <v>1850</v>
      </c>
      <c r="E825" s="5" t="s">
        <v>1848</v>
      </c>
      <c r="F825" t="s">
        <v>1838</v>
      </c>
      <c r="G825" s="5">
        <f t="shared" si="61"/>
        <v>12</v>
      </c>
      <c r="H825" s="5" t="str">
        <f t="shared" si="62"/>
        <v>Winter</v>
      </c>
      <c r="I825" s="5" t="s">
        <v>2030</v>
      </c>
      <c r="J825" s="5">
        <v>546</v>
      </c>
      <c r="K825" s="5">
        <v>2947</v>
      </c>
      <c r="L825" s="5">
        <f t="shared" si="63"/>
        <v>0.4497863247863248</v>
      </c>
      <c r="M825" s="5">
        <f t="shared" si="64"/>
        <v>2646</v>
      </c>
      <c r="N825" s="5">
        <v>301</v>
      </c>
      <c r="O825" s="5">
        <v>11</v>
      </c>
      <c r="P825" s="5" t="str">
        <f>IF(O825&lt;=0, "Invalid - ≤ 0", IF(O825&gt;50, "Invalid - &gt;50", "W Pass"))</f>
        <v>W Pass</v>
      </c>
      <c r="Q825" s="5" t="s">
        <v>2035</v>
      </c>
      <c r="R825" s="5" t="s">
        <v>2037</v>
      </c>
      <c r="S825" s="5" t="s">
        <v>2045</v>
      </c>
      <c r="T825" s="5" t="s">
        <v>2092</v>
      </c>
      <c r="U825" s="5" t="s">
        <v>2097</v>
      </c>
      <c r="V825" s="5">
        <v>4.2</v>
      </c>
      <c r="W825" s="5" t="str">
        <f>T825&amp;"_"&amp;U825</f>
        <v>West_External</v>
      </c>
      <c r="X825" s="5">
        <f>(D825 - E825)*24</f>
        <v>1.9999999998835847</v>
      </c>
      <c r="Y825" s="5">
        <f>IF(D825&lt;=E825, 1, 0)</f>
        <v>0</v>
      </c>
    </row>
    <row r="826" spans="1:25" x14ac:dyDescent="0.35">
      <c r="A826" s="5" t="s">
        <v>839</v>
      </c>
      <c r="B826" s="5">
        <f t="shared" si="60"/>
        <v>1</v>
      </c>
      <c r="C826" s="3">
        <v>45326.333333333336</v>
      </c>
      <c r="D826" s="5" t="s">
        <v>1851</v>
      </c>
      <c r="E826" s="5" t="s">
        <v>1849</v>
      </c>
      <c r="F826" t="s">
        <v>1839</v>
      </c>
      <c r="G826" s="5">
        <f t="shared" si="61"/>
        <v>12</v>
      </c>
      <c r="H826" s="5" t="str">
        <f t="shared" si="62"/>
        <v>Winter</v>
      </c>
      <c r="I826" s="5" t="s">
        <v>2031</v>
      </c>
      <c r="J826" s="5">
        <v>640</v>
      </c>
      <c r="K826" s="5">
        <v>571</v>
      </c>
      <c r="L826" s="5">
        <f t="shared" si="63"/>
        <v>7.434895833333334E-2</v>
      </c>
      <c r="M826" s="5">
        <f t="shared" si="64"/>
        <v>460</v>
      </c>
      <c r="N826" s="5">
        <v>111</v>
      </c>
      <c r="O826" s="5">
        <v>8</v>
      </c>
      <c r="P826" s="5" t="str">
        <f>IF(O826&lt;=0, "Invalid - ≤ 0", IF(O826&gt;50, "Invalid - &gt;50", "W Pass"))</f>
        <v>W Pass</v>
      </c>
      <c r="Q826" s="5" t="s">
        <v>2035</v>
      </c>
      <c r="R826" s="5" t="s">
        <v>2037</v>
      </c>
      <c r="S826" s="5" t="s">
        <v>2056</v>
      </c>
      <c r="T826" s="5" t="s">
        <v>2095</v>
      </c>
      <c r="U826" s="5" t="s">
        <v>2096</v>
      </c>
      <c r="V826" s="5">
        <v>4.2</v>
      </c>
      <c r="W826" s="5" t="str">
        <f>T826&amp;"_"&amp;U826</f>
        <v>North_Internal</v>
      </c>
      <c r="X826" s="5">
        <f>(D826 - E826)*24</f>
        <v>2.0000000000582077</v>
      </c>
      <c r="Y826" s="5">
        <f>IF(D826&lt;=E826, 1, 0)</f>
        <v>0</v>
      </c>
    </row>
    <row r="827" spans="1:25" x14ac:dyDescent="0.35">
      <c r="A827" s="5" t="s">
        <v>840</v>
      </c>
      <c r="B827" s="5">
        <f t="shared" si="60"/>
        <v>1</v>
      </c>
      <c r="C827" s="3">
        <v>45326.375</v>
      </c>
      <c r="D827" s="5" t="s">
        <v>1852</v>
      </c>
      <c r="E827" s="5" t="s">
        <v>1850</v>
      </c>
      <c r="F827" t="s">
        <v>1840</v>
      </c>
      <c r="G827" s="5">
        <f t="shared" si="61"/>
        <v>12</v>
      </c>
      <c r="H827" s="5" t="str">
        <f t="shared" si="62"/>
        <v>Winter</v>
      </c>
      <c r="I827" s="5" t="s">
        <v>2030</v>
      </c>
      <c r="J827" s="5">
        <v>75</v>
      </c>
      <c r="K827" s="5">
        <v>1772</v>
      </c>
      <c r="L827" s="5">
        <f t="shared" si="63"/>
        <v>1.9688888888888889</v>
      </c>
      <c r="M827" s="5">
        <f t="shared" si="64"/>
        <v>1294</v>
      </c>
      <c r="N827" s="5">
        <v>478</v>
      </c>
      <c r="O827" s="5">
        <v>7</v>
      </c>
      <c r="P827" s="5" t="str">
        <f>IF(O827&lt;=0, "Invalid - ≤ 0", IF(O827&gt;50, "Invalid - &gt;50", "W Pass"))</f>
        <v>W Pass</v>
      </c>
      <c r="Q827" s="5" t="s">
        <v>2036</v>
      </c>
      <c r="R827" s="5" t="s">
        <v>2039</v>
      </c>
      <c r="S827" s="5" t="s">
        <v>2052</v>
      </c>
      <c r="T827" s="5" t="s">
        <v>2094</v>
      </c>
      <c r="U827" s="5" t="s">
        <v>2096</v>
      </c>
      <c r="V827" s="5">
        <v>0</v>
      </c>
      <c r="W827" s="5" t="str">
        <f>T827&amp;"_"&amp;U827</f>
        <v>Central_Internal</v>
      </c>
      <c r="X827" s="5">
        <f>(D827 - E827)*24</f>
        <v>2.0000000000582077</v>
      </c>
      <c r="Y827" s="5">
        <f>IF(D827&lt;=E827, 1, 0)</f>
        <v>0</v>
      </c>
    </row>
    <row r="828" spans="1:25" x14ac:dyDescent="0.35">
      <c r="A828" s="5" t="s">
        <v>841</v>
      </c>
      <c r="B828" s="5">
        <f t="shared" si="60"/>
        <v>1</v>
      </c>
      <c r="C828" s="3">
        <v>45326.416666666664</v>
      </c>
      <c r="D828" s="5" t="s">
        <v>1853</v>
      </c>
      <c r="E828" s="5" t="s">
        <v>1851</v>
      </c>
      <c r="F828" t="s">
        <v>1841</v>
      </c>
      <c r="G828" s="5">
        <f t="shared" si="61"/>
        <v>12</v>
      </c>
      <c r="H828" s="5" t="str">
        <f t="shared" si="62"/>
        <v>Winter</v>
      </c>
      <c r="I828" s="5" t="s">
        <v>2030</v>
      </c>
      <c r="J828" s="5">
        <v>548</v>
      </c>
      <c r="K828" s="5">
        <v>1946</v>
      </c>
      <c r="L828" s="5">
        <f t="shared" si="63"/>
        <v>0.29592457420924573</v>
      </c>
      <c r="M828" s="5">
        <f t="shared" si="64"/>
        <v>1414</v>
      </c>
      <c r="N828" s="5">
        <v>532</v>
      </c>
      <c r="O828" s="5">
        <v>7</v>
      </c>
      <c r="P828" s="5" t="str">
        <f>IF(O828&lt;=0, "Invalid - ≤ 0", IF(O828&gt;50, "Invalid - &gt;50", "W Pass"))</f>
        <v>W Pass</v>
      </c>
      <c r="Q828" s="5" t="s">
        <v>2036</v>
      </c>
      <c r="R828" s="5" t="s">
        <v>2037</v>
      </c>
      <c r="S828" s="5" t="s">
        <v>2079</v>
      </c>
      <c r="T828" s="5" t="s">
        <v>2093</v>
      </c>
      <c r="U828" s="5" t="s">
        <v>2097</v>
      </c>
      <c r="V828" s="5">
        <v>4.7</v>
      </c>
      <c r="W828" s="5" t="str">
        <f>T828&amp;"_"&amp;U828</f>
        <v>East_External</v>
      </c>
      <c r="X828" s="5">
        <f>(D828 - E828)*24</f>
        <v>1.9999999998835847</v>
      </c>
      <c r="Y828" s="5">
        <f>IF(D828&lt;=E828, 1, 0)</f>
        <v>0</v>
      </c>
    </row>
    <row r="829" spans="1:25" x14ac:dyDescent="0.35">
      <c r="A829" s="5" t="s">
        <v>842</v>
      </c>
      <c r="B829" s="5">
        <f t="shared" si="60"/>
        <v>1</v>
      </c>
      <c r="C829" s="3">
        <v>45326.458333333336</v>
      </c>
      <c r="D829" s="5" t="s">
        <v>1854</v>
      </c>
      <c r="E829" s="5" t="s">
        <v>1852</v>
      </c>
      <c r="F829" t="s">
        <v>1842</v>
      </c>
      <c r="G829" s="5">
        <f t="shared" si="61"/>
        <v>12</v>
      </c>
      <c r="H829" s="5" t="str">
        <f t="shared" si="62"/>
        <v>Winter</v>
      </c>
      <c r="I829" s="5" t="s">
        <v>2032</v>
      </c>
      <c r="J829" s="5">
        <v>915</v>
      </c>
      <c r="K829" s="5">
        <v>4044</v>
      </c>
      <c r="L829" s="5">
        <f t="shared" si="63"/>
        <v>0.36830601092896176</v>
      </c>
      <c r="M829" s="5">
        <f t="shared" si="64"/>
        <v>3580</v>
      </c>
      <c r="N829" s="5">
        <v>464</v>
      </c>
      <c r="O829" s="5">
        <v>22</v>
      </c>
      <c r="P829" s="5" t="str">
        <f>IF(O829&lt;=0, "Invalid - ≤ 0", IF(O829&gt;50, "Invalid - &gt;50", "W Pass"))</f>
        <v>W Pass</v>
      </c>
      <c r="Q829" s="5" t="s">
        <v>2035</v>
      </c>
      <c r="R829" s="5" t="s">
        <v>2037</v>
      </c>
      <c r="S829" s="5" t="s">
        <v>2073</v>
      </c>
      <c r="T829" s="5" t="s">
        <v>2093</v>
      </c>
      <c r="U829" s="5" t="s">
        <v>2096</v>
      </c>
      <c r="V829" s="5">
        <v>3.8</v>
      </c>
      <c r="W829" s="5" t="str">
        <f>T829&amp;"_"&amp;U829</f>
        <v>East_Internal</v>
      </c>
      <c r="X829" s="5">
        <f>(D829 - E829)*24</f>
        <v>2.0000000000582077</v>
      </c>
      <c r="Y829" s="5">
        <f>IF(D829&lt;=E829, 1, 0)</f>
        <v>0</v>
      </c>
    </row>
    <row r="830" spans="1:25" x14ac:dyDescent="0.35">
      <c r="A830" s="5" t="s">
        <v>843</v>
      </c>
      <c r="B830" s="5">
        <f t="shared" si="60"/>
        <v>1</v>
      </c>
      <c r="C830" s="3">
        <v>45326.5</v>
      </c>
      <c r="D830" s="5" t="s">
        <v>1855</v>
      </c>
      <c r="E830" s="5" t="s">
        <v>1853</v>
      </c>
      <c r="F830" t="s">
        <v>1843</v>
      </c>
      <c r="G830" s="5">
        <f t="shared" si="61"/>
        <v>12</v>
      </c>
      <c r="H830" s="5" t="str">
        <f t="shared" si="62"/>
        <v>Winter</v>
      </c>
      <c r="I830" s="5" t="s">
        <v>2027</v>
      </c>
      <c r="J830" s="5">
        <v>657</v>
      </c>
      <c r="K830" s="5">
        <v>956</v>
      </c>
      <c r="L830" s="5">
        <f t="shared" si="63"/>
        <v>0.12125824454591577</v>
      </c>
      <c r="M830" s="5">
        <f t="shared" si="64"/>
        <v>449</v>
      </c>
      <c r="N830" s="5">
        <v>507</v>
      </c>
      <c r="O830" s="5">
        <v>11</v>
      </c>
      <c r="P830" s="5" t="str">
        <f>IF(O830&lt;=0, "Invalid - ≤ 0", IF(O830&gt;50, "Invalid - &gt;50", "W Pass"))</f>
        <v>W Pass</v>
      </c>
      <c r="Q830" s="5" t="s">
        <v>2034</v>
      </c>
      <c r="R830" s="5" t="s">
        <v>2040</v>
      </c>
      <c r="S830" s="5" t="s">
        <v>2051</v>
      </c>
      <c r="T830" s="5" t="s">
        <v>2095</v>
      </c>
      <c r="U830" s="5" t="s">
        <v>2097</v>
      </c>
      <c r="V830" s="5">
        <v>4.7</v>
      </c>
      <c r="W830" s="5" t="str">
        <f>T830&amp;"_"&amp;U830</f>
        <v>North_External</v>
      </c>
      <c r="X830" s="5">
        <f>(D830 - E830)*24</f>
        <v>2.0000000000582077</v>
      </c>
      <c r="Y830" s="5">
        <f>IF(D830&lt;=E830, 1, 0)</f>
        <v>0</v>
      </c>
    </row>
    <row r="831" spans="1:25" x14ac:dyDescent="0.35">
      <c r="A831" s="5" t="s">
        <v>844</v>
      </c>
      <c r="B831" s="5">
        <f t="shared" si="60"/>
        <v>1</v>
      </c>
      <c r="C831" s="3">
        <v>45326.541666666664</v>
      </c>
      <c r="D831" s="5" t="s">
        <v>1856</v>
      </c>
      <c r="E831" s="5" t="s">
        <v>1854</v>
      </c>
      <c r="F831" t="s">
        <v>1844</v>
      </c>
      <c r="G831" s="5">
        <f t="shared" si="61"/>
        <v>12</v>
      </c>
      <c r="H831" s="5" t="str">
        <f t="shared" si="62"/>
        <v>Winter</v>
      </c>
      <c r="I831" s="5" t="s">
        <v>2030</v>
      </c>
      <c r="J831" s="5">
        <v>455</v>
      </c>
      <c r="K831" s="5">
        <v>713</v>
      </c>
      <c r="L831" s="5">
        <f t="shared" si="63"/>
        <v>0.13058608058608059</v>
      </c>
      <c r="M831" s="5">
        <f t="shared" si="64"/>
        <v>596</v>
      </c>
      <c r="N831" s="5">
        <v>117</v>
      </c>
      <c r="O831" s="5">
        <v>3</v>
      </c>
      <c r="P831" s="5" t="str">
        <f>IF(O831&lt;=0, "Invalid - ≤ 0", IF(O831&gt;50, "Invalid - &gt;50", "W Pass"))</f>
        <v>W Pass</v>
      </c>
      <c r="Q831" s="5" t="s">
        <v>2033</v>
      </c>
      <c r="R831" s="5" t="s">
        <v>2037</v>
      </c>
      <c r="S831" s="5" t="s">
        <v>2088</v>
      </c>
      <c r="T831" s="5" t="s">
        <v>2095</v>
      </c>
      <c r="U831" s="5" t="s">
        <v>2096</v>
      </c>
      <c r="V831" s="5">
        <v>4.5</v>
      </c>
      <c r="W831" s="5" t="str">
        <f>T831&amp;"_"&amp;U831</f>
        <v>North_Internal</v>
      </c>
      <c r="X831" s="5">
        <f>(D831 - E831)*24</f>
        <v>1.9999999998835847</v>
      </c>
      <c r="Y831" s="5">
        <f>IF(D831&lt;=E831, 1, 0)</f>
        <v>0</v>
      </c>
    </row>
    <row r="832" spans="1:25" x14ac:dyDescent="0.35">
      <c r="A832" s="5" t="s">
        <v>845</v>
      </c>
      <c r="B832" s="5">
        <f t="shared" si="60"/>
        <v>1</v>
      </c>
      <c r="C832" s="3">
        <v>45326.583333333336</v>
      </c>
      <c r="D832" s="5" t="s">
        <v>1857</v>
      </c>
      <c r="E832" s="5" t="s">
        <v>1855</v>
      </c>
      <c r="F832" t="s">
        <v>1845</v>
      </c>
      <c r="G832" s="5">
        <f t="shared" si="61"/>
        <v>12</v>
      </c>
      <c r="H832" s="5" t="str">
        <f t="shared" si="62"/>
        <v>Winter</v>
      </c>
      <c r="I832" s="5" t="s">
        <v>2031</v>
      </c>
      <c r="J832" s="5">
        <v>135</v>
      </c>
      <c r="K832" s="5">
        <v>629</v>
      </c>
      <c r="L832" s="5">
        <f t="shared" si="63"/>
        <v>0.38827160493827162</v>
      </c>
      <c r="M832" s="5">
        <f t="shared" si="64"/>
        <v>45</v>
      </c>
      <c r="N832" s="5">
        <v>584</v>
      </c>
      <c r="O832" s="5">
        <v>13</v>
      </c>
      <c r="P832" s="5" t="str">
        <f>IF(O832&lt;=0, "Invalid - ≤ 0", IF(O832&gt;50, "Invalid - &gt;50", "W Pass"))</f>
        <v>W Pass</v>
      </c>
      <c r="Q832" s="5" t="s">
        <v>2033</v>
      </c>
      <c r="R832" s="5" t="s">
        <v>2040</v>
      </c>
      <c r="S832" s="5" t="s">
        <v>2058</v>
      </c>
      <c r="T832" s="5" t="s">
        <v>2092</v>
      </c>
      <c r="U832" s="5" t="s">
        <v>2097</v>
      </c>
      <c r="V832" s="5">
        <v>4.7</v>
      </c>
      <c r="W832" s="5" t="str">
        <f>T832&amp;"_"&amp;U832</f>
        <v>West_External</v>
      </c>
      <c r="X832" s="5">
        <f>(D832 - E832)*24</f>
        <v>2.0000000000582077</v>
      </c>
      <c r="Y832" s="5">
        <f>IF(D832&lt;=E832, 1, 0)</f>
        <v>0</v>
      </c>
    </row>
    <row r="833" spans="1:25" x14ac:dyDescent="0.35">
      <c r="A833" s="5" t="s">
        <v>846</v>
      </c>
      <c r="B833" s="5">
        <f t="shared" si="60"/>
        <v>1</v>
      </c>
      <c r="C833" s="3">
        <v>45326.625</v>
      </c>
      <c r="D833" s="5" t="s">
        <v>1858</v>
      </c>
      <c r="E833" s="5" t="s">
        <v>1856</v>
      </c>
      <c r="F833" t="s">
        <v>1846</v>
      </c>
      <c r="G833" s="5">
        <f t="shared" si="61"/>
        <v>12</v>
      </c>
      <c r="H833" s="5" t="str">
        <f t="shared" si="62"/>
        <v>Winter</v>
      </c>
      <c r="I833" s="5" t="s">
        <v>2028</v>
      </c>
      <c r="J833" s="5">
        <v>92</v>
      </c>
      <c r="K833" s="5">
        <v>1524</v>
      </c>
      <c r="L833" s="5">
        <f t="shared" si="63"/>
        <v>1.3804347826086956</v>
      </c>
      <c r="M833" s="5">
        <f t="shared" si="64"/>
        <v>961</v>
      </c>
      <c r="N833" s="5">
        <v>563</v>
      </c>
      <c r="O833" s="5">
        <v>18</v>
      </c>
      <c r="P833" s="5" t="str">
        <f>IF(O833&lt;=0, "Invalid - ≤ 0", IF(O833&gt;50, "Invalid - &gt;50", "W Pass"))</f>
        <v>W Pass</v>
      </c>
      <c r="Q833" s="5" t="s">
        <v>2036</v>
      </c>
      <c r="R833" s="5" t="s">
        <v>2037</v>
      </c>
      <c r="S833" s="5" t="s">
        <v>2042</v>
      </c>
      <c r="T833" s="5" t="s">
        <v>2094</v>
      </c>
      <c r="U833" s="5" t="s">
        <v>2096</v>
      </c>
      <c r="V833" s="5">
        <v>4.2</v>
      </c>
      <c r="W833" s="5" t="str">
        <f>T833&amp;"_"&amp;U833</f>
        <v>Central_Internal</v>
      </c>
      <c r="X833" s="5">
        <f>(D833 - E833)*24</f>
        <v>2.0000000000582077</v>
      </c>
      <c r="Y833" s="5">
        <f>IF(D833&lt;=E833, 1, 0)</f>
        <v>0</v>
      </c>
    </row>
    <row r="834" spans="1:25" x14ac:dyDescent="0.35">
      <c r="A834" s="5" t="s">
        <v>847</v>
      </c>
      <c r="B834" s="5">
        <f t="shared" si="60"/>
        <v>1</v>
      </c>
      <c r="C834" s="3">
        <v>45326.666666666664</v>
      </c>
      <c r="D834" s="5" t="s">
        <v>1859</v>
      </c>
      <c r="E834" s="5" t="s">
        <v>1857</v>
      </c>
      <c r="F834" t="s">
        <v>1847</v>
      </c>
      <c r="G834" s="5">
        <f t="shared" si="61"/>
        <v>12</v>
      </c>
      <c r="H834" s="5" t="str">
        <f t="shared" si="62"/>
        <v>Winter</v>
      </c>
      <c r="I834" s="5" t="s">
        <v>2027</v>
      </c>
      <c r="J834" s="5">
        <v>75</v>
      </c>
      <c r="K834" s="5">
        <v>1796</v>
      </c>
      <c r="L834" s="5">
        <f t="shared" si="63"/>
        <v>1.9955555555555555</v>
      </c>
      <c r="M834" s="5">
        <f t="shared" si="64"/>
        <v>1544</v>
      </c>
      <c r="N834" s="5">
        <v>252</v>
      </c>
      <c r="O834" s="5">
        <v>18</v>
      </c>
      <c r="P834" s="5" t="str">
        <f>IF(O834&lt;=0, "Invalid - ≤ 0", IF(O834&gt;50, "Invalid - &gt;50", "W Pass"))</f>
        <v>W Pass</v>
      </c>
      <c r="Q834" s="5" t="s">
        <v>2033</v>
      </c>
      <c r="R834" s="5" t="s">
        <v>2039</v>
      </c>
      <c r="S834" s="5" t="s">
        <v>2064</v>
      </c>
      <c r="T834" s="5" t="s">
        <v>2092</v>
      </c>
      <c r="U834" s="5" t="s">
        <v>2096</v>
      </c>
      <c r="V834" s="5">
        <v>0</v>
      </c>
      <c r="W834" s="5" t="str">
        <f>T834&amp;"_"&amp;U834</f>
        <v>West_Internal</v>
      </c>
      <c r="X834" s="5">
        <f>(D834 - E834)*24</f>
        <v>1.9999999998835847</v>
      </c>
      <c r="Y834" s="5">
        <f>IF(D834&lt;=E834, 1, 0)</f>
        <v>0</v>
      </c>
    </row>
    <row r="835" spans="1:25" x14ac:dyDescent="0.35">
      <c r="A835" s="5" t="s">
        <v>848</v>
      </c>
      <c r="B835" s="5">
        <f t="shared" ref="B835:B898" si="65">COUNTIF(A:A,A835)</f>
        <v>1</v>
      </c>
      <c r="C835" s="3">
        <v>45326.708333333336</v>
      </c>
      <c r="D835" s="5" t="s">
        <v>1860</v>
      </c>
      <c r="E835" s="5" t="s">
        <v>1858</v>
      </c>
      <c r="F835" t="s">
        <v>1848</v>
      </c>
      <c r="G835" s="5">
        <f t="shared" ref="G835:G898" si="66">(D835 - F835) * 24</f>
        <v>12</v>
      </c>
      <c r="H835" s="5" t="str">
        <f t="shared" ref="H835:H898" si="67">IF(OR(MONTH(C835)=12, MONTH(C835)&lt;=2), "Winter", IF(AND(MONTH(C835)&gt;=7, MONTH(C835)&lt;=9), "Monsoon", "Other"))</f>
        <v>Winter</v>
      </c>
      <c r="I835" s="5" t="s">
        <v>2031</v>
      </c>
      <c r="J835" s="5">
        <v>884</v>
      </c>
      <c r="K835" s="5">
        <v>701</v>
      </c>
      <c r="L835" s="5">
        <f t="shared" ref="L835:L898" si="68">K835 / (J835 * G835)</f>
        <v>6.6082202111613877E-2</v>
      </c>
      <c r="M835" s="5">
        <f t="shared" ref="M835:M898" si="69">(K835 - N835)</f>
        <v>484</v>
      </c>
      <c r="N835" s="5">
        <v>217</v>
      </c>
      <c r="O835" s="5">
        <v>1</v>
      </c>
      <c r="P835" s="5" t="str">
        <f>IF(O835&lt;=0, "Invalid - ≤ 0", IF(O835&gt;50, "Invalid - &gt;50", "W Pass"))</f>
        <v>W Pass</v>
      </c>
      <c r="Q835" s="5" t="s">
        <v>2035</v>
      </c>
      <c r="R835" s="5" t="s">
        <v>2037</v>
      </c>
      <c r="S835" s="5" t="s">
        <v>2089</v>
      </c>
      <c r="T835" s="5" t="s">
        <v>2095</v>
      </c>
      <c r="U835" s="5" t="s">
        <v>2096</v>
      </c>
      <c r="V835" s="5">
        <v>0</v>
      </c>
      <c r="W835" s="5" t="str">
        <f>T835&amp;"_"&amp;U835</f>
        <v>North_Internal</v>
      </c>
      <c r="X835" s="5">
        <f>(D835 - E835)*24</f>
        <v>2.0000000000582077</v>
      </c>
      <c r="Y835" s="5">
        <f>IF(D835&lt;=E835, 1, 0)</f>
        <v>0</v>
      </c>
    </row>
    <row r="836" spans="1:25" x14ac:dyDescent="0.35">
      <c r="A836" s="5" t="s">
        <v>849</v>
      </c>
      <c r="B836" s="5">
        <f t="shared" si="65"/>
        <v>1</v>
      </c>
      <c r="C836" s="3">
        <v>45326.75</v>
      </c>
      <c r="D836" s="5" t="s">
        <v>1861</v>
      </c>
      <c r="E836" s="5" t="s">
        <v>1859</v>
      </c>
      <c r="F836" t="s">
        <v>1849</v>
      </c>
      <c r="G836" s="5">
        <f t="shared" si="66"/>
        <v>12</v>
      </c>
      <c r="H836" s="5" t="str">
        <f t="shared" si="67"/>
        <v>Winter</v>
      </c>
      <c r="I836" s="5" t="s">
        <v>2032</v>
      </c>
      <c r="J836" s="5">
        <v>868</v>
      </c>
      <c r="K836" s="5">
        <v>713</v>
      </c>
      <c r="L836" s="5">
        <f t="shared" si="68"/>
        <v>6.8452380952380959E-2</v>
      </c>
      <c r="M836" s="5">
        <f t="shared" si="69"/>
        <v>459</v>
      </c>
      <c r="N836" s="5">
        <v>254</v>
      </c>
      <c r="O836" s="5">
        <v>5</v>
      </c>
      <c r="P836" s="5" t="str">
        <f>IF(O836&lt;=0, "Invalid - ≤ 0", IF(O836&gt;50, "Invalid - &gt;50", "W Pass"))</f>
        <v>W Pass</v>
      </c>
      <c r="Q836" s="5" t="s">
        <v>2034</v>
      </c>
      <c r="R836" s="5" t="s">
        <v>2037</v>
      </c>
      <c r="S836" s="5" t="s">
        <v>2056</v>
      </c>
      <c r="T836" s="5" t="s">
        <v>2091</v>
      </c>
      <c r="U836" s="5" t="s">
        <v>2097</v>
      </c>
      <c r="V836" s="5">
        <v>4.7</v>
      </c>
      <c r="W836" s="5" t="str">
        <f>T836&amp;"_"&amp;U836</f>
        <v>South_External</v>
      </c>
      <c r="X836" s="5">
        <f>(D836 - E836)*24</f>
        <v>2.0000000000582077</v>
      </c>
      <c r="Y836" s="5">
        <f>IF(D836&lt;=E836, 1, 0)</f>
        <v>0</v>
      </c>
    </row>
    <row r="837" spans="1:25" x14ac:dyDescent="0.35">
      <c r="A837" s="5" t="s">
        <v>850</v>
      </c>
      <c r="B837" s="5">
        <f t="shared" si="65"/>
        <v>1</v>
      </c>
      <c r="C837" s="3">
        <v>45326.791666666664</v>
      </c>
      <c r="D837" s="5" t="s">
        <v>1862</v>
      </c>
      <c r="E837" s="5" t="s">
        <v>1860</v>
      </c>
      <c r="F837" t="s">
        <v>1850</v>
      </c>
      <c r="G837" s="5">
        <f t="shared" si="66"/>
        <v>12</v>
      </c>
      <c r="H837" s="5" t="str">
        <f t="shared" si="67"/>
        <v>Winter</v>
      </c>
      <c r="I837" s="5" t="s">
        <v>2032</v>
      </c>
      <c r="J837" s="5">
        <v>56</v>
      </c>
      <c r="K837" s="5">
        <v>1434</v>
      </c>
      <c r="L837" s="5">
        <f t="shared" si="68"/>
        <v>2.1339285714285716</v>
      </c>
      <c r="M837" s="5">
        <f t="shared" si="69"/>
        <v>742</v>
      </c>
      <c r="N837" s="5">
        <v>692</v>
      </c>
      <c r="O837" s="5">
        <v>5</v>
      </c>
      <c r="P837" s="5" t="str">
        <f>IF(O837&lt;=0, "Invalid - ≤ 0", IF(O837&gt;50, "Invalid - &gt;50", "W Pass"))</f>
        <v>W Pass</v>
      </c>
      <c r="Q837" s="5" t="s">
        <v>2036</v>
      </c>
      <c r="R837" s="5" t="s">
        <v>2040</v>
      </c>
      <c r="S837" s="5" t="s">
        <v>2060</v>
      </c>
      <c r="T837" s="5" t="s">
        <v>2093</v>
      </c>
      <c r="U837" s="5" t="s">
        <v>2097</v>
      </c>
      <c r="V837" s="5">
        <v>4.2</v>
      </c>
      <c r="W837" s="5" t="str">
        <f>T837&amp;"_"&amp;U837</f>
        <v>East_External</v>
      </c>
      <c r="X837" s="5">
        <f>(D837 - E837)*24</f>
        <v>1.9999999998835847</v>
      </c>
      <c r="Y837" s="5">
        <f>IF(D837&lt;=E837, 1, 0)</f>
        <v>0</v>
      </c>
    </row>
    <row r="838" spans="1:25" x14ac:dyDescent="0.35">
      <c r="A838" s="5" t="s">
        <v>851</v>
      </c>
      <c r="B838" s="5">
        <f t="shared" si="65"/>
        <v>1</v>
      </c>
      <c r="C838" s="3">
        <v>45326.833333333336</v>
      </c>
      <c r="D838" s="5" t="s">
        <v>1863</v>
      </c>
      <c r="E838" s="5" t="s">
        <v>1861</v>
      </c>
      <c r="F838" t="s">
        <v>1851</v>
      </c>
      <c r="G838" s="5">
        <f t="shared" si="66"/>
        <v>12</v>
      </c>
      <c r="H838" s="5" t="str">
        <f t="shared" si="67"/>
        <v>Winter</v>
      </c>
      <c r="I838" s="5" t="s">
        <v>2029</v>
      </c>
      <c r="J838" s="5">
        <v>880</v>
      </c>
      <c r="K838" s="5">
        <v>1175</v>
      </c>
      <c r="L838" s="5">
        <f t="shared" si="68"/>
        <v>0.11126893939393939</v>
      </c>
      <c r="M838" s="5">
        <f t="shared" si="69"/>
        <v>408</v>
      </c>
      <c r="N838" s="5">
        <v>767</v>
      </c>
      <c r="O838" s="5">
        <v>18</v>
      </c>
      <c r="P838" s="5" t="str">
        <f>IF(O838&lt;=0, "Invalid - ≤ 0", IF(O838&gt;50, "Invalid - &gt;50", "W Pass"))</f>
        <v>W Pass</v>
      </c>
      <c r="Q838" s="5" t="s">
        <v>2036</v>
      </c>
      <c r="R838" s="5" t="s">
        <v>2039</v>
      </c>
      <c r="S838" s="5" t="s">
        <v>2089</v>
      </c>
      <c r="T838" s="5" t="s">
        <v>2094</v>
      </c>
      <c r="U838" s="5" t="s">
        <v>2097</v>
      </c>
      <c r="V838" s="5">
        <v>4.5</v>
      </c>
      <c r="W838" s="5" t="str">
        <f>T838&amp;"_"&amp;U838</f>
        <v>Central_External</v>
      </c>
      <c r="X838" s="5">
        <f>(D838 - E838)*24</f>
        <v>2.0000000000582077</v>
      </c>
      <c r="Y838" s="5">
        <f>IF(D838&lt;=E838, 1, 0)</f>
        <v>0</v>
      </c>
    </row>
    <row r="839" spans="1:25" x14ac:dyDescent="0.35">
      <c r="A839" s="5" t="s">
        <v>852</v>
      </c>
      <c r="B839" s="5">
        <f t="shared" si="65"/>
        <v>1</v>
      </c>
      <c r="C839" s="3">
        <v>45326.875</v>
      </c>
      <c r="D839" s="5" t="s">
        <v>1864</v>
      </c>
      <c r="E839" s="5" t="s">
        <v>1862</v>
      </c>
      <c r="F839" t="s">
        <v>1852</v>
      </c>
      <c r="G839" s="5">
        <f t="shared" si="66"/>
        <v>12</v>
      </c>
      <c r="H839" s="5" t="str">
        <f t="shared" si="67"/>
        <v>Winter</v>
      </c>
      <c r="I839" s="5" t="s">
        <v>2032</v>
      </c>
      <c r="J839" s="5">
        <v>634</v>
      </c>
      <c r="K839" s="5">
        <v>4198</v>
      </c>
      <c r="L839" s="5">
        <f t="shared" si="68"/>
        <v>0.55178759200841221</v>
      </c>
      <c r="M839" s="5">
        <f t="shared" si="69"/>
        <v>4087</v>
      </c>
      <c r="N839" s="5">
        <v>111</v>
      </c>
      <c r="O839" s="5">
        <v>5</v>
      </c>
      <c r="P839" s="5" t="str">
        <f>IF(O839&lt;=0, "Invalid - ≤ 0", IF(O839&gt;50, "Invalid - &gt;50", "W Pass"))</f>
        <v>W Pass</v>
      </c>
      <c r="Q839" s="5" t="s">
        <v>2033</v>
      </c>
      <c r="R839" s="5" t="s">
        <v>2039</v>
      </c>
      <c r="S839" s="5" t="s">
        <v>2055</v>
      </c>
      <c r="T839" s="5" t="s">
        <v>2092</v>
      </c>
      <c r="U839" s="5" t="s">
        <v>2096</v>
      </c>
      <c r="V839" s="5">
        <v>0</v>
      </c>
      <c r="W839" s="5" t="str">
        <f>T839&amp;"_"&amp;U839</f>
        <v>West_Internal</v>
      </c>
      <c r="X839" s="5">
        <f>(D839 - E839)*24</f>
        <v>2.0000000000582077</v>
      </c>
      <c r="Y839" s="5">
        <f>IF(D839&lt;=E839, 1, 0)</f>
        <v>0</v>
      </c>
    </row>
    <row r="840" spans="1:25" x14ac:dyDescent="0.35">
      <c r="A840" s="5" t="s">
        <v>853</v>
      </c>
      <c r="B840" s="5">
        <f t="shared" si="65"/>
        <v>1</v>
      </c>
      <c r="C840" s="3">
        <v>45326.916666666664</v>
      </c>
      <c r="D840" s="5" t="s">
        <v>1865</v>
      </c>
      <c r="E840" s="5" t="s">
        <v>1863</v>
      </c>
      <c r="F840" t="s">
        <v>1853</v>
      </c>
      <c r="G840" s="5">
        <f t="shared" si="66"/>
        <v>12</v>
      </c>
      <c r="H840" s="5" t="str">
        <f t="shared" si="67"/>
        <v>Winter</v>
      </c>
      <c r="I840" s="5" t="s">
        <v>2030</v>
      </c>
      <c r="J840" s="5">
        <v>859</v>
      </c>
      <c r="K840" s="5">
        <v>715</v>
      </c>
      <c r="L840" s="5">
        <f t="shared" si="68"/>
        <v>6.9363601086534735E-2</v>
      </c>
      <c r="M840" s="5">
        <f t="shared" si="69"/>
        <v>471</v>
      </c>
      <c r="N840" s="5">
        <v>244</v>
      </c>
      <c r="O840" s="5">
        <v>26</v>
      </c>
      <c r="P840" s="5" t="str">
        <f>IF(O840&lt;=0, "Invalid - ≤ 0", IF(O840&gt;50, "Invalid - &gt;50", "W Pass"))</f>
        <v>W Pass</v>
      </c>
      <c r="Q840" s="5" t="s">
        <v>2033</v>
      </c>
      <c r="R840" s="5" t="s">
        <v>2037</v>
      </c>
      <c r="S840" s="5" t="s">
        <v>2087</v>
      </c>
      <c r="T840" s="5" t="s">
        <v>2093</v>
      </c>
      <c r="U840" s="5" t="s">
        <v>2097</v>
      </c>
      <c r="V840" s="5">
        <v>3.8</v>
      </c>
      <c r="W840" s="5" t="str">
        <f>T840&amp;"_"&amp;U840</f>
        <v>East_External</v>
      </c>
      <c r="X840" s="5">
        <f>(D840 - E840)*24</f>
        <v>1.9999999998835847</v>
      </c>
      <c r="Y840" s="5">
        <f>IF(D840&lt;=E840, 1, 0)</f>
        <v>0</v>
      </c>
    </row>
    <row r="841" spans="1:25" x14ac:dyDescent="0.35">
      <c r="A841" s="5" t="s">
        <v>854</v>
      </c>
      <c r="B841" s="5">
        <f t="shared" si="65"/>
        <v>1</v>
      </c>
      <c r="C841" s="3">
        <v>45326.958333333336</v>
      </c>
      <c r="D841" s="5" t="s">
        <v>1866</v>
      </c>
      <c r="E841" s="5" t="s">
        <v>1864</v>
      </c>
      <c r="F841" t="s">
        <v>1854</v>
      </c>
      <c r="G841" s="5">
        <f t="shared" si="66"/>
        <v>12</v>
      </c>
      <c r="H841" s="5" t="str">
        <f t="shared" si="67"/>
        <v>Winter</v>
      </c>
      <c r="I841" s="5" t="s">
        <v>2031</v>
      </c>
      <c r="J841" s="5">
        <v>180</v>
      </c>
      <c r="K841" s="5">
        <v>1192</v>
      </c>
      <c r="L841" s="5">
        <f t="shared" si="68"/>
        <v>0.55185185185185182</v>
      </c>
      <c r="M841" s="5">
        <f t="shared" si="69"/>
        <v>765</v>
      </c>
      <c r="N841" s="5">
        <v>427</v>
      </c>
      <c r="O841" s="5">
        <v>4</v>
      </c>
      <c r="P841" s="5" t="str">
        <f>IF(O841&lt;=0, "Invalid - ≤ 0", IF(O841&gt;50, "Invalid - &gt;50", "W Pass"))</f>
        <v>W Pass</v>
      </c>
      <c r="Q841" s="5" t="s">
        <v>2033</v>
      </c>
      <c r="R841" s="5" t="s">
        <v>2037</v>
      </c>
      <c r="S841" s="5" t="s">
        <v>2082</v>
      </c>
      <c r="T841" s="5" t="s">
        <v>2093</v>
      </c>
      <c r="U841" s="5" t="s">
        <v>2096</v>
      </c>
      <c r="V841" s="5">
        <v>3.8</v>
      </c>
      <c r="W841" s="5" t="str">
        <f>T841&amp;"_"&amp;U841</f>
        <v>East_Internal</v>
      </c>
      <c r="X841" s="5">
        <f>(D841 - E841)*24</f>
        <v>2.0000000000582077</v>
      </c>
      <c r="Y841" s="5">
        <f>IF(D841&lt;=E841, 1, 0)</f>
        <v>0</v>
      </c>
    </row>
    <row r="842" spans="1:25" x14ac:dyDescent="0.35">
      <c r="A842" s="5" t="s">
        <v>855</v>
      </c>
      <c r="B842" s="5">
        <f t="shared" si="65"/>
        <v>1</v>
      </c>
      <c r="C842" s="3">
        <v>45327</v>
      </c>
      <c r="D842" s="5" t="s">
        <v>1867</v>
      </c>
      <c r="E842" s="5" t="s">
        <v>1865</v>
      </c>
      <c r="F842" t="s">
        <v>1855</v>
      </c>
      <c r="G842" s="5">
        <f t="shared" si="66"/>
        <v>12</v>
      </c>
      <c r="H842" s="5" t="str">
        <f t="shared" si="67"/>
        <v>Winter</v>
      </c>
      <c r="I842" s="5" t="s">
        <v>2029</v>
      </c>
      <c r="J842" s="5">
        <v>744</v>
      </c>
      <c r="K842" s="5">
        <v>3618</v>
      </c>
      <c r="L842" s="5">
        <f t="shared" si="68"/>
        <v>0.40524193548387094</v>
      </c>
      <c r="M842" s="5">
        <f t="shared" si="69"/>
        <v>2850</v>
      </c>
      <c r="N842" s="5">
        <v>768</v>
      </c>
      <c r="O842" s="5">
        <v>10</v>
      </c>
      <c r="P842" s="5" t="str">
        <f>IF(O842&lt;=0, "Invalid - ≤ 0", IF(O842&gt;50, "Invalid - &gt;50", "W Pass"))</f>
        <v>W Pass</v>
      </c>
      <c r="Q842" s="5" t="s">
        <v>2036</v>
      </c>
      <c r="R842" s="5" t="s">
        <v>2037</v>
      </c>
      <c r="S842" s="5" t="s">
        <v>2081</v>
      </c>
      <c r="T842" s="5" t="s">
        <v>2095</v>
      </c>
      <c r="U842" s="5" t="s">
        <v>2096</v>
      </c>
      <c r="V842" s="5">
        <v>4</v>
      </c>
      <c r="W842" s="5" t="str">
        <f>T842&amp;"_"&amp;U842</f>
        <v>North_Internal</v>
      </c>
      <c r="X842" s="5">
        <f>(D842 - E842)*24</f>
        <v>2.0000000000582077</v>
      </c>
      <c r="Y842" s="5">
        <f>IF(D842&lt;=E842, 1, 0)</f>
        <v>0</v>
      </c>
    </row>
    <row r="843" spans="1:25" x14ac:dyDescent="0.35">
      <c r="A843" s="5" t="s">
        <v>856</v>
      </c>
      <c r="B843" s="5">
        <f t="shared" si="65"/>
        <v>1</v>
      </c>
      <c r="C843" s="3">
        <v>45327.041666666664</v>
      </c>
      <c r="D843" s="5" t="s">
        <v>1868</v>
      </c>
      <c r="E843" s="5" t="s">
        <v>1866</v>
      </c>
      <c r="F843" t="s">
        <v>1856</v>
      </c>
      <c r="G843" s="5">
        <f t="shared" si="66"/>
        <v>12</v>
      </c>
      <c r="H843" s="5" t="str">
        <f t="shared" si="67"/>
        <v>Winter</v>
      </c>
      <c r="I843" s="5" t="s">
        <v>2030</v>
      </c>
      <c r="J843" s="5">
        <v>278</v>
      </c>
      <c r="K843" s="5">
        <v>2039</v>
      </c>
      <c r="L843" s="5">
        <f t="shared" si="68"/>
        <v>0.61121103117505993</v>
      </c>
      <c r="M843" s="5">
        <f t="shared" si="69"/>
        <v>1427</v>
      </c>
      <c r="N843" s="5">
        <v>612</v>
      </c>
      <c r="O843" s="5">
        <v>7</v>
      </c>
      <c r="P843" s="5" t="str">
        <f>IF(O843&lt;=0, "Invalid - ≤ 0", IF(O843&gt;50, "Invalid - &gt;50", "W Pass"))</f>
        <v>W Pass</v>
      </c>
      <c r="Q843" s="5" t="s">
        <v>2036</v>
      </c>
      <c r="R843" s="5" t="s">
        <v>2039</v>
      </c>
      <c r="S843" s="5" t="s">
        <v>2076</v>
      </c>
      <c r="T843" s="5" t="s">
        <v>2094</v>
      </c>
      <c r="U843" s="5" t="s">
        <v>2096</v>
      </c>
      <c r="V843" s="5">
        <v>0</v>
      </c>
      <c r="W843" s="5" t="str">
        <f>T843&amp;"_"&amp;U843</f>
        <v>Central_Internal</v>
      </c>
      <c r="X843" s="5">
        <f>(D843 - E843)*24</f>
        <v>1.9999999998835847</v>
      </c>
      <c r="Y843" s="5">
        <f>IF(D843&lt;=E843, 1, 0)</f>
        <v>0</v>
      </c>
    </row>
    <row r="844" spans="1:25" x14ac:dyDescent="0.35">
      <c r="A844" s="5" t="s">
        <v>857</v>
      </c>
      <c r="B844" s="5">
        <f t="shared" si="65"/>
        <v>1</v>
      </c>
      <c r="C844" s="3">
        <v>45327.083333333336</v>
      </c>
      <c r="D844" s="5" t="s">
        <v>1869</v>
      </c>
      <c r="E844" s="5" t="s">
        <v>1867</v>
      </c>
      <c r="F844" t="s">
        <v>1857</v>
      </c>
      <c r="G844" s="5">
        <f t="shared" si="66"/>
        <v>12</v>
      </c>
      <c r="H844" s="5" t="str">
        <f t="shared" si="67"/>
        <v>Winter</v>
      </c>
      <c r="I844" s="5" t="s">
        <v>2032</v>
      </c>
      <c r="J844" s="5">
        <v>591</v>
      </c>
      <c r="K844" s="5">
        <v>787</v>
      </c>
      <c r="L844" s="5">
        <f t="shared" si="68"/>
        <v>0.11097010716300057</v>
      </c>
      <c r="M844" s="5">
        <f t="shared" si="69"/>
        <v>545</v>
      </c>
      <c r="N844" s="5">
        <v>242</v>
      </c>
      <c r="O844" s="5">
        <v>24</v>
      </c>
      <c r="P844" s="5" t="str">
        <f>IF(O844&lt;=0, "Invalid - ≤ 0", IF(O844&gt;50, "Invalid - &gt;50", "W Pass"))</f>
        <v>W Pass</v>
      </c>
      <c r="Q844" s="5" t="s">
        <v>2035</v>
      </c>
      <c r="R844" s="5" t="s">
        <v>2039</v>
      </c>
      <c r="S844" s="5" t="s">
        <v>2082</v>
      </c>
      <c r="T844" s="5" t="s">
        <v>2094</v>
      </c>
      <c r="U844" s="5" t="s">
        <v>2096</v>
      </c>
      <c r="V844" s="5">
        <v>4</v>
      </c>
      <c r="W844" s="5" t="str">
        <f>T844&amp;"_"&amp;U844</f>
        <v>Central_Internal</v>
      </c>
      <c r="X844" s="5">
        <f>(D844 - E844)*24</f>
        <v>2.0000000000582077</v>
      </c>
      <c r="Y844" s="5">
        <f>IF(D844&lt;=E844, 1, 0)</f>
        <v>0</v>
      </c>
    </row>
    <row r="845" spans="1:25" x14ac:dyDescent="0.35">
      <c r="A845" s="5" t="s">
        <v>858</v>
      </c>
      <c r="B845" s="5">
        <f t="shared" si="65"/>
        <v>1</v>
      </c>
      <c r="C845" s="3">
        <v>45327.125</v>
      </c>
      <c r="D845" s="5" t="s">
        <v>1870</v>
      </c>
      <c r="E845" s="5" t="s">
        <v>1868</v>
      </c>
      <c r="F845" t="s">
        <v>1858</v>
      </c>
      <c r="G845" s="5">
        <f t="shared" si="66"/>
        <v>12</v>
      </c>
      <c r="H845" s="5" t="str">
        <f t="shared" si="67"/>
        <v>Winter</v>
      </c>
      <c r="I845" s="5" t="s">
        <v>2027</v>
      </c>
      <c r="J845" s="5">
        <v>325</v>
      </c>
      <c r="K845" s="5">
        <v>2294</v>
      </c>
      <c r="L845" s="5">
        <f t="shared" si="68"/>
        <v>0.58820512820512816</v>
      </c>
      <c r="M845" s="5">
        <f t="shared" si="69"/>
        <v>2185</v>
      </c>
      <c r="N845" s="5">
        <v>109</v>
      </c>
      <c r="O845" s="5">
        <v>19</v>
      </c>
      <c r="P845" s="5" t="str">
        <f>IF(O845&lt;=0, "Invalid - ≤ 0", IF(O845&gt;50, "Invalid - &gt;50", "W Pass"))</f>
        <v>W Pass</v>
      </c>
      <c r="Q845" s="5" t="s">
        <v>2035</v>
      </c>
      <c r="R845" s="5" t="s">
        <v>2038</v>
      </c>
      <c r="S845" s="5" t="s">
        <v>2084</v>
      </c>
      <c r="T845" s="5" t="s">
        <v>2091</v>
      </c>
      <c r="U845" s="5" t="s">
        <v>2096</v>
      </c>
      <c r="V845" s="5">
        <v>0</v>
      </c>
      <c r="W845" s="5" t="str">
        <f>T845&amp;"_"&amp;U845</f>
        <v>South_Internal</v>
      </c>
      <c r="X845" s="5">
        <f>(D845 - E845)*24</f>
        <v>2.0000000000582077</v>
      </c>
      <c r="Y845" s="5">
        <f>IF(D845&lt;=E845, 1, 0)</f>
        <v>0</v>
      </c>
    </row>
    <row r="846" spans="1:25" x14ac:dyDescent="0.35">
      <c r="A846" s="5" t="s">
        <v>859</v>
      </c>
      <c r="B846" s="5">
        <f t="shared" si="65"/>
        <v>1</v>
      </c>
      <c r="C846" s="3">
        <v>45327.166666666664</v>
      </c>
      <c r="D846" s="5" t="s">
        <v>1871</v>
      </c>
      <c r="E846" s="5" t="s">
        <v>1869</v>
      </c>
      <c r="F846" t="s">
        <v>1859</v>
      </c>
      <c r="G846" s="5">
        <f t="shared" si="66"/>
        <v>12</v>
      </c>
      <c r="H846" s="5" t="str">
        <f t="shared" si="67"/>
        <v>Winter</v>
      </c>
      <c r="I846" s="5" t="s">
        <v>2032</v>
      </c>
      <c r="J846" s="5">
        <v>99</v>
      </c>
      <c r="K846" s="5">
        <v>2171</v>
      </c>
      <c r="L846" s="5">
        <f t="shared" si="68"/>
        <v>1.8274410774410774</v>
      </c>
      <c r="M846" s="5">
        <f t="shared" si="69"/>
        <v>1711</v>
      </c>
      <c r="N846" s="5">
        <v>460</v>
      </c>
      <c r="O846" s="5">
        <v>25</v>
      </c>
      <c r="P846" s="5" t="str">
        <f>IF(O846&lt;=0, "Invalid - ≤ 0", IF(O846&gt;50, "Invalid - &gt;50", "W Pass"))</f>
        <v>W Pass</v>
      </c>
      <c r="Q846" s="5" t="s">
        <v>2033</v>
      </c>
      <c r="R846" s="5" t="s">
        <v>2039</v>
      </c>
      <c r="S846" s="5" t="s">
        <v>2079</v>
      </c>
      <c r="T846" s="5" t="s">
        <v>2095</v>
      </c>
      <c r="U846" s="5" t="s">
        <v>2096</v>
      </c>
      <c r="V846" s="5">
        <v>3.8</v>
      </c>
      <c r="W846" s="5" t="str">
        <f>T846&amp;"_"&amp;U846</f>
        <v>North_Internal</v>
      </c>
      <c r="X846" s="5">
        <f>(D846 - E846)*24</f>
        <v>1.9999999998835847</v>
      </c>
      <c r="Y846" s="5">
        <f>IF(D846&lt;=E846, 1, 0)</f>
        <v>0</v>
      </c>
    </row>
    <row r="847" spans="1:25" x14ac:dyDescent="0.35">
      <c r="A847" s="5" t="s">
        <v>860</v>
      </c>
      <c r="B847" s="5">
        <f t="shared" si="65"/>
        <v>1</v>
      </c>
      <c r="C847" s="3">
        <v>45327.208333333336</v>
      </c>
      <c r="D847" s="5" t="s">
        <v>1872</v>
      </c>
      <c r="E847" s="5" t="s">
        <v>1870</v>
      </c>
      <c r="F847" t="s">
        <v>1860</v>
      </c>
      <c r="G847" s="5">
        <f t="shared" si="66"/>
        <v>12</v>
      </c>
      <c r="H847" s="5" t="str">
        <f t="shared" si="67"/>
        <v>Winter</v>
      </c>
      <c r="I847" s="5" t="s">
        <v>2032</v>
      </c>
      <c r="J847" s="5">
        <v>241</v>
      </c>
      <c r="K847" s="5">
        <v>3801</v>
      </c>
      <c r="L847" s="5">
        <f t="shared" si="68"/>
        <v>1.3143153526970954</v>
      </c>
      <c r="M847" s="5">
        <f t="shared" si="69"/>
        <v>3603</v>
      </c>
      <c r="N847" s="5">
        <v>198</v>
      </c>
      <c r="O847" s="5">
        <v>1</v>
      </c>
      <c r="P847" s="5" t="str">
        <f>IF(O847&lt;=0, "Invalid - ≤ 0", IF(O847&gt;50, "Invalid - &gt;50", "W Pass"))</f>
        <v>W Pass</v>
      </c>
      <c r="Q847" s="5" t="s">
        <v>2033</v>
      </c>
      <c r="R847" s="5" t="s">
        <v>2038</v>
      </c>
      <c r="S847" s="5" t="s">
        <v>2079</v>
      </c>
      <c r="T847" s="5" t="s">
        <v>2093</v>
      </c>
      <c r="U847" s="5" t="s">
        <v>2097</v>
      </c>
      <c r="V847" s="5">
        <v>3.8</v>
      </c>
      <c r="W847" s="5" t="str">
        <f>T847&amp;"_"&amp;U847</f>
        <v>East_External</v>
      </c>
      <c r="X847" s="5">
        <f>(D847 - E847)*24</f>
        <v>2.0000000000582077</v>
      </c>
      <c r="Y847" s="5">
        <f>IF(D847&lt;=E847, 1, 0)</f>
        <v>0</v>
      </c>
    </row>
    <row r="848" spans="1:25" x14ac:dyDescent="0.35">
      <c r="A848" s="5" t="s">
        <v>861</v>
      </c>
      <c r="B848" s="5">
        <f t="shared" si="65"/>
        <v>1</v>
      </c>
      <c r="C848" s="3">
        <v>45327.25</v>
      </c>
      <c r="D848" s="5" t="s">
        <v>1873</v>
      </c>
      <c r="E848" s="5" t="s">
        <v>1871</v>
      </c>
      <c r="F848" t="s">
        <v>1861</v>
      </c>
      <c r="G848" s="5">
        <f t="shared" si="66"/>
        <v>12</v>
      </c>
      <c r="H848" s="5" t="str">
        <f t="shared" si="67"/>
        <v>Winter</v>
      </c>
      <c r="I848" s="5" t="s">
        <v>2029</v>
      </c>
      <c r="J848" s="5">
        <v>557</v>
      </c>
      <c r="K848" s="5">
        <v>1921</v>
      </c>
      <c r="L848" s="5">
        <f t="shared" si="68"/>
        <v>0.28740275284260924</v>
      </c>
      <c r="M848" s="5">
        <f t="shared" si="69"/>
        <v>1831</v>
      </c>
      <c r="N848" s="5">
        <v>90</v>
      </c>
      <c r="O848" s="5">
        <v>5</v>
      </c>
      <c r="P848" s="5" t="str">
        <f>IF(O848&lt;=0, "Invalid - ≤ 0", IF(O848&gt;50, "Invalid - &gt;50", "W Pass"))</f>
        <v>W Pass</v>
      </c>
      <c r="Q848" s="5" t="s">
        <v>2036</v>
      </c>
      <c r="R848" s="5" t="s">
        <v>2040</v>
      </c>
      <c r="S848" s="5" t="s">
        <v>2078</v>
      </c>
      <c r="T848" s="5" t="s">
        <v>2091</v>
      </c>
      <c r="U848" s="5" t="s">
        <v>2097</v>
      </c>
      <c r="V848" s="5">
        <v>4.5</v>
      </c>
      <c r="W848" s="5" t="str">
        <f>T848&amp;"_"&amp;U848</f>
        <v>South_External</v>
      </c>
      <c r="X848" s="5">
        <f>(D848 - E848)*24</f>
        <v>2.0000000000582077</v>
      </c>
      <c r="Y848" s="5">
        <f>IF(D848&lt;=E848, 1, 0)</f>
        <v>0</v>
      </c>
    </row>
    <row r="849" spans="1:25" x14ac:dyDescent="0.35">
      <c r="A849" s="5" t="s">
        <v>862</v>
      </c>
      <c r="B849" s="5">
        <f t="shared" si="65"/>
        <v>1</v>
      </c>
      <c r="C849" s="3">
        <v>45327.291666666664</v>
      </c>
      <c r="D849" s="5" t="s">
        <v>1874</v>
      </c>
      <c r="E849" s="5" t="s">
        <v>1872</v>
      </c>
      <c r="F849" t="s">
        <v>1862</v>
      </c>
      <c r="G849" s="5">
        <f t="shared" si="66"/>
        <v>12</v>
      </c>
      <c r="H849" s="5" t="str">
        <f t="shared" si="67"/>
        <v>Winter</v>
      </c>
      <c r="I849" s="5" t="s">
        <v>2031</v>
      </c>
      <c r="J849" s="5">
        <v>112</v>
      </c>
      <c r="K849" s="5">
        <v>4829</v>
      </c>
      <c r="L849" s="5">
        <f t="shared" si="68"/>
        <v>3.5930059523809526</v>
      </c>
      <c r="M849" s="5">
        <f t="shared" si="69"/>
        <v>4635</v>
      </c>
      <c r="N849" s="5">
        <v>194</v>
      </c>
      <c r="O849" s="5">
        <v>28</v>
      </c>
      <c r="P849" s="5" t="str">
        <f>IF(O849&lt;=0, "Invalid - ≤ 0", IF(O849&gt;50, "Invalid - &gt;50", "W Pass"))</f>
        <v>W Pass</v>
      </c>
      <c r="Q849" s="5" t="s">
        <v>2035</v>
      </c>
      <c r="R849" s="5" t="s">
        <v>2040</v>
      </c>
      <c r="S849" s="5" t="s">
        <v>2081</v>
      </c>
      <c r="T849" s="5" t="s">
        <v>2091</v>
      </c>
      <c r="U849" s="5" t="s">
        <v>2096</v>
      </c>
      <c r="V849" s="5">
        <v>4.2</v>
      </c>
      <c r="W849" s="5" t="str">
        <f>T849&amp;"_"&amp;U849</f>
        <v>South_Internal</v>
      </c>
      <c r="X849" s="5">
        <f>(D849 - E849)*24</f>
        <v>1.9999999998835847</v>
      </c>
      <c r="Y849" s="5">
        <f>IF(D849&lt;=E849, 1, 0)</f>
        <v>0</v>
      </c>
    </row>
    <row r="850" spans="1:25" x14ac:dyDescent="0.35">
      <c r="A850" s="5" t="s">
        <v>863</v>
      </c>
      <c r="B850" s="5">
        <f t="shared" si="65"/>
        <v>1</v>
      </c>
      <c r="C850" s="3">
        <v>45327.333333333336</v>
      </c>
      <c r="D850" s="5" t="s">
        <v>1875</v>
      </c>
      <c r="E850" s="5" t="s">
        <v>1873</v>
      </c>
      <c r="F850" t="s">
        <v>1863</v>
      </c>
      <c r="G850" s="5">
        <f t="shared" si="66"/>
        <v>12</v>
      </c>
      <c r="H850" s="5" t="str">
        <f t="shared" si="67"/>
        <v>Winter</v>
      </c>
      <c r="I850" s="5" t="s">
        <v>2030</v>
      </c>
      <c r="J850" s="5">
        <v>760</v>
      </c>
      <c r="K850" s="5">
        <v>505</v>
      </c>
      <c r="L850" s="5">
        <f t="shared" si="68"/>
        <v>5.5372807017543858E-2</v>
      </c>
      <c r="M850" s="5">
        <f t="shared" si="69"/>
        <v>-112</v>
      </c>
      <c r="N850" s="5">
        <v>617</v>
      </c>
      <c r="O850" s="5">
        <v>14</v>
      </c>
      <c r="P850" s="5" t="str">
        <f>IF(O850&lt;=0, "Invalid - ≤ 0", IF(O850&gt;50, "Invalid - &gt;50", "W Pass"))</f>
        <v>W Pass</v>
      </c>
      <c r="Q850" s="5" t="s">
        <v>2034</v>
      </c>
      <c r="R850" s="5" t="s">
        <v>2039</v>
      </c>
      <c r="S850" s="5" t="s">
        <v>2056</v>
      </c>
      <c r="T850" s="5" t="s">
        <v>2091</v>
      </c>
      <c r="U850" s="5" t="s">
        <v>2096</v>
      </c>
      <c r="V850" s="5">
        <v>4</v>
      </c>
      <c r="W850" s="5" t="str">
        <f>T850&amp;"_"&amp;U850</f>
        <v>South_Internal</v>
      </c>
      <c r="X850" s="5">
        <f>(D850 - E850)*24</f>
        <v>2.0000000000582077</v>
      </c>
      <c r="Y850" s="5">
        <f>IF(D850&lt;=E850, 1, 0)</f>
        <v>0</v>
      </c>
    </row>
    <row r="851" spans="1:25" x14ac:dyDescent="0.35">
      <c r="A851" s="5" t="s">
        <v>864</v>
      </c>
      <c r="B851" s="5">
        <f t="shared" si="65"/>
        <v>1</v>
      </c>
      <c r="C851" s="3">
        <v>45327.375</v>
      </c>
      <c r="D851" s="5" t="s">
        <v>1876</v>
      </c>
      <c r="E851" s="5" t="s">
        <v>1874</v>
      </c>
      <c r="F851" t="s">
        <v>1864</v>
      </c>
      <c r="G851" s="5">
        <f t="shared" si="66"/>
        <v>12</v>
      </c>
      <c r="H851" s="5" t="str">
        <f t="shared" si="67"/>
        <v>Winter</v>
      </c>
      <c r="I851" s="5" t="s">
        <v>2028</v>
      </c>
      <c r="J851" s="5">
        <v>106</v>
      </c>
      <c r="K851" s="5">
        <v>2696</v>
      </c>
      <c r="L851" s="5">
        <f t="shared" si="68"/>
        <v>2.1194968553459121</v>
      </c>
      <c r="M851" s="5">
        <f t="shared" si="69"/>
        <v>1981</v>
      </c>
      <c r="N851" s="5">
        <v>715</v>
      </c>
      <c r="O851" s="5">
        <v>20</v>
      </c>
      <c r="P851" s="5" t="str">
        <f>IF(O851&lt;=0, "Invalid - ≤ 0", IF(O851&gt;50, "Invalid - &gt;50", "W Pass"))</f>
        <v>W Pass</v>
      </c>
      <c r="Q851" s="5" t="s">
        <v>2033</v>
      </c>
      <c r="R851" s="5" t="s">
        <v>2039</v>
      </c>
      <c r="S851" s="5" t="s">
        <v>2062</v>
      </c>
      <c r="T851" s="5" t="s">
        <v>2094</v>
      </c>
      <c r="U851" s="5" t="s">
        <v>2096</v>
      </c>
      <c r="V851" s="5">
        <v>4.7</v>
      </c>
      <c r="W851" s="5" t="str">
        <f>T851&amp;"_"&amp;U851</f>
        <v>Central_Internal</v>
      </c>
      <c r="X851" s="5">
        <f>(D851 - E851)*24</f>
        <v>2.0000000000582077</v>
      </c>
      <c r="Y851" s="5">
        <f>IF(D851&lt;=E851, 1, 0)</f>
        <v>0</v>
      </c>
    </row>
    <row r="852" spans="1:25" x14ac:dyDescent="0.35">
      <c r="A852" s="5" t="s">
        <v>865</v>
      </c>
      <c r="B852" s="5">
        <f t="shared" si="65"/>
        <v>1</v>
      </c>
      <c r="C852" s="3">
        <v>45327.416666666664</v>
      </c>
      <c r="D852" s="5" t="s">
        <v>1877</v>
      </c>
      <c r="E852" s="5" t="s">
        <v>1875</v>
      </c>
      <c r="F852" t="s">
        <v>1865</v>
      </c>
      <c r="G852" s="5">
        <f t="shared" si="66"/>
        <v>12</v>
      </c>
      <c r="H852" s="5" t="str">
        <f t="shared" si="67"/>
        <v>Winter</v>
      </c>
      <c r="I852" s="5" t="s">
        <v>2031</v>
      </c>
      <c r="J852" s="5">
        <v>256</v>
      </c>
      <c r="K852" s="5">
        <v>1310</v>
      </c>
      <c r="L852" s="5">
        <f t="shared" si="68"/>
        <v>0.42643229166666669</v>
      </c>
      <c r="M852" s="5">
        <f t="shared" si="69"/>
        <v>1057</v>
      </c>
      <c r="N852" s="5">
        <v>253</v>
      </c>
      <c r="O852" s="5">
        <v>12</v>
      </c>
      <c r="P852" s="5" t="str">
        <f>IF(O852&lt;=0, "Invalid - ≤ 0", IF(O852&gt;50, "Invalid - &gt;50", "W Pass"))</f>
        <v>W Pass</v>
      </c>
      <c r="Q852" s="5" t="s">
        <v>2035</v>
      </c>
      <c r="R852" s="5" t="s">
        <v>2037</v>
      </c>
      <c r="S852" s="5" t="s">
        <v>2046</v>
      </c>
      <c r="T852" s="5" t="s">
        <v>2095</v>
      </c>
      <c r="U852" s="5" t="s">
        <v>2097</v>
      </c>
      <c r="V852" s="5">
        <v>4.5</v>
      </c>
      <c r="W852" s="5" t="str">
        <f>T852&amp;"_"&amp;U852</f>
        <v>North_External</v>
      </c>
      <c r="X852" s="5">
        <f>(D852 - E852)*24</f>
        <v>1.9999999998835847</v>
      </c>
      <c r="Y852" s="5">
        <f>IF(D852&lt;=E852, 1, 0)</f>
        <v>0</v>
      </c>
    </row>
    <row r="853" spans="1:25" x14ac:dyDescent="0.35">
      <c r="A853" s="5" t="s">
        <v>866</v>
      </c>
      <c r="B853" s="5">
        <f t="shared" si="65"/>
        <v>1</v>
      </c>
      <c r="C853" s="3">
        <v>45327.458333333336</v>
      </c>
      <c r="D853" s="5" t="s">
        <v>1878</v>
      </c>
      <c r="E853" s="5" t="s">
        <v>1876</v>
      </c>
      <c r="F853" t="s">
        <v>1866</v>
      </c>
      <c r="G853" s="5">
        <f t="shared" si="66"/>
        <v>12</v>
      </c>
      <c r="H853" s="5" t="str">
        <f t="shared" si="67"/>
        <v>Winter</v>
      </c>
      <c r="I853" s="5" t="s">
        <v>2030</v>
      </c>
      <c r="J853" s="5">
        <v>689</v>
      </c>
      <c r="K853" s="5">
        <v>2032</v>
      </c>
      <c r="L853" s="5">
        <f t="shared" si="68"/>
        <v>0.24576681180454765</v>
      </c>
      <c r="M853" s="5">
        <f t="shared" si="69"/>
        <v>1482</v>
      </c>
      <c r="N853" s="5">
        <v>550</v>
      </c>
      <c r="O853" s="5">
        <v>2</v>
      </c>
      <c r="P853" s="5" t="str">
        <f>IF(O853&lt;=0, "Invalid - ≤ 0", IF(O853&gt;50, "Invalid - &gt;50", "W Pass"))</f>
        <v>W Pass</v>
      </c>
      <c r="Q853" s="5" t="s">
        <v>2035</v>
      </c>
      <c r="R853" s="5" t="s">
        <v>2039</v>
      </c>
      <c r="S853" s="5" t="s">
        <v>2086</v>
      </c>
      <c r="T853" s="5" t="s">
        <v>2093</v>
      </c>
      <c r="U853" s="5" t="s">
        <v>2097</v>
      </c>
      <c r="V853" s="5">
        <v>4</v>
      </c>
      <c r="W853" s="5" t="str">
        <f>T853&amp;"_"&amp;U853</f>
        <v>East_External</v>
      </c>
      <c r="X853" s="5">
        <f>(D853 - E853)*24</f>
        <v>2.0000000000582077</v>
      </c>
      <c r="Y853" s="5">
        <f>IF(D853&lt;=E853, 1, 0)</f>
        <v>0</v>
      </c>
    </row>
    <row r="854" spans="1:25" x14ac:dyDescent="0.35">
      <c r="A854" s="5" t="s">
        <v>867</v>
      </c>
      <c r="B854" s="5">
        <f t="shared" si="65"/>
        <v>1</v>
      </c>
      <c r="C854" s="3">
        <v>45327.5</v>
      </c>
      <c r="D854" s="5" t="s">
        <v>1879</v>
      </c>
      <c r="E854" s="5" t="s">
        <v>1877</v>
      </c>
      <c r="F854" t="s">
        <v>1867</v>
      </c>
      <c r="G854" s="5">
        <f t="shared" si="66"/>
        <v>12</v>
      </c>
      <c r="H854" s="5" t="str">
        <f t="shared" si="67"/>
        <v>Winter</v>
      </c>
      <c r="I854" s="5" t="s">
        <v>2027</v>
      </c>
      <c r="J854" s="5">
        <v>322</v>
      </c>
      <c r="K854" s="5">
        <v>2028</v>
      </c>
      <c r="L854" s="5">
        <f t="shared" si="68"/>
        <v>0.52484472049689446</v>
      </c>
      <c r="M854" s="5">
        <f t="shared" si="69"/>
        <v>1366</v>
      </c>
      <c r="N854" s="5">
        <v>662</v>
      </c>
      <c r="O854" s="5">
        <v>9</v>
      </c>
      <c r="P854" s="5" t="str">
        <f>IF(O854&lt;=0, "Invalid - ≤ 0", IF(O854&gt;50, "Invalid - &gt;50", "W Pass"))</f>
        <v>W Pass</v>
      </c>
      <c r="Q854" s="5" t="s">
        <v>2034</v>
      </c>
      <c r="R854" s="5" t="s">
        <v>2039</v>
      </c>
      <c r="S854" s="5" t="s">
        <v>2078</v>
      </c>
      <c r="T854" s="5" t="s">
        <v>2095</v>
      </c>
      <c r="U854" s="5" t="s">
        <v>2097</v>
      </c>
      <c r="V854" s="5">
        <v>4</v>
      </c>
      <c r="W854" s="5" t="str">
        <f>T854&amp;"_"&amp;U854</f>
        <v>North_External</v>
      </c>
      <c r="X854" s="5">
        <f>(D854 - E854)*24</f>
        <v>2.0000000000582077</v>
      </c>
      <c r="Y854" s="5">
        <f>IF(D854&lt;=E854, 1, 0)</f>
        <v>0</v>
      </c>
    </row>
    <row r="855" spans="1:25" x14ac:dyDescent="0.35">
      <c r="A855" s="5" t="s">
        <v>868</v>
      </c>
      <c r="B855" s="5">
        <f t="shared" si="65"/>
        <v>1</v>
      </c>
      <c r="C855" s="3">
        <v>45327.541666666664</v>
      </c>
      <c r="D855" s="5" t="s">
        <v>1880</v>
      </c>
      <c r="E855" s="5" t="s">
        <v>1878</v>
      </c>
      <c r="F855" t="s">
        <v>1868</v>
      </c>
      <c r="G855" s="5">
        <f t="shared" si="66"/>
        <v>12</v>
      </c>
      <c r="H855" s="5" t="str">
        <f t="shared" si="67"/>
        <v>Winter</v>
      </c>
      <c r="I855" s="5" t="s">
        <v>2031</v>
      </c>
      <c r="J855" s="5">
        <v>478</v>
      </c>
      <c r="K855" s="5">
        <v>1491</v>
      </c>
      <c r="L855" s="5">
        <f t="shared" si="68"/>
        <v>0.25993723849372385</v>
      </c>
      <c r="M855" s="5">
        <f t="shared" si="69"/>
        <v>978</v>
      </c>
      <c r="N855" s="5">
        <v>513</v>
      </c>
      <c r="O855" s="5">
        <v>16</v>
      </c>
      <c r="P855" s="5" t="str">
        <f>IF(O855&lt;=0, "Invalid - ≤ 0", IF(O855&gt;50, "Invalid - &gt;50", "W Pass"))</f>
        <v>W Pass</v>
      </c>
      <c r="Q855" s="5" t="s">
        <v>2034</v>
      </c>
      <c r="R855" s="5" t="s">
        <v>2040</v>
      </c>
      <c r="S855" s="5" t="s">
        <v>2087</v>
      </c>
      <c r="T855" s="5" t="s">
        <v>2095</v>
      </c>
      <c r="U855" s="5" t="s">
        <v>2097</v>
      </c>
      <c r="V855" s="5">
        <v>4</v>
      </c>
      <c r="W855" s="5" t="str">
        <f>T855&amp;"_"&amp;U855</f>
        <v>North_External</v>
      </c>
      <c r="X855" s="5">
        <f>(D855 - E855)*24</f>
        <v>1.9999999998835847</v>
      </c>
      <c r="Y855" s="5">
        <f>IF(D855&lt;=E855, 1, 0)</f>
        <v>0</v>
      </c>
    </row>
    <row r="856" spans="1:25" x14ac:dyDescent="0.35">
      <c r="A856" s="5" t="s">
        <v>869</v>
      </c>
      <c r="B856" s="5">
        <f t="shared" si="65"/>
        <v>1</v>
      </c>
      <c r="C856" s="3">
        <v>45327.583333333336</v>
      </c>
      <c r="D856" s="5" t="s">
        <v>1881</v>
      </c>
      <c r="E856" s="5" t="s">
        <v>1879</v>
      </c>
      <c r="F856" t="s">
        <v>1869</v>
      </c>
      <c r="G856" s="5">
        <f t="shared" si="66"/>
        <v>12</v>
      </c>
      <c r="H856" s="5" t="str">
        <f t="shared" si="67"/>
        <v>Winter</v>
      </c>
      <c r="I856" s="5" t="s">
        <v>2032</v>
      </c>
      <c r="J856" s="5">
        <v>855</v>
      </c>
      <c r="K856" s="5">
        <v>4994</v>
      </c>
      <c r="L856" s="5">
        <f t="shared" si="68"/>
        <v>0.48674463937621831</v>
      </c>
      <c r="M856" s="5">
        <f t="shared" si="69"/>
        <v>4433</v>
      </c>
      <c r="N856" s="5">
        <v>561</v>
      </c>
      <c r="O856" s="5">
        <v>4</v>
      </c>
      <c r="P856" s="5" t="str">
        <f>IF(O856&lt;=0, "Invalid - ≤ 0", IF(O856&gt;50, "Invalid - &gt;50", "W Pass"))</f>
        <v>W Pass</v>
      </c>
      <c r="Q856" s="5" t="s">
        <v>2036</v>
      </c>
      <c r="R856" s="5" t="s">
        <v>2037</v>
      </c>
      <c r="S856" s="5" t="s">
        <v>2071</v>
      </c>
      <c r="T856" s="5" t="s">
        <v>2095</v>
      </c>
      <c r="U856" s="5" t="s">
        <v>2096</v>
      </c>
      <c r="V856" s="5">
        <v>0</v>
      </c>
      <c r="W856" s="5" t="str">
        <f>T856&amp;"_"&amp;U856</f>
        <v>North_Internal</v>
      </c>
      <c r="X856" s="5">
        <f>(D856 - E856)*24</f>
        <v>2.0000000000582077</v>
      </c>
      <c r="Y856" s="5">
        <f>IF(D856&lt;=E856, 1, 0)</f>
        <v>0</v>
      </c>
    </row>
    <row r="857" spans="1:25" x14ac:dyDescent="0.35">
      <c r="A857" s="5" t="s">
        <v>870</v>
      </c>
      <c r="B857" s="5">
        <f t="shared" si="65"/>
        <v>1</v>
      </c>
      <c r="C857" s="3">
        <v>45327.625</v>
      </c>
      <c r="D857" s="5" t="s">
        <v>1882</v>
      </c>
      <c r="E857" s="5" t="s">
        <v>1880</v>
      </c>
      <c r="F857" t="s">
        <v>1870</v>
      </c>
      <c r="G857" s="5">
        <f t="shared" si="66"/>
        <v>12</v>
      </c>
      <c r="H857" s="5" t="str">
        <f t="shared" si="67"/>
        <v>Winter</v>
      </c>
      <c r="I857" s="5" t="s">
        <v>2032</v>
      </c>
      <c r="J857" s="5">
        <v>538</v>
      </c>
      <c r="K857" s="5">
        <v>2063</v>
      </c>
      <c r="L857" s="5">
        <f t="shared" si="68"/>
        <v>0.31954770755885997</v>
      </c>
      <c r="M857" s="5">
        <f t="shared" si="69"/>
        <v>1676</v>
      </c>
      <c r="N857" s="5">
        <v>387</v>
      </c>
      <c r="O857" s="5">
        <v>7</v>
      </c>
      <c r="P857" s="5" t="str">
        <f>IF(O857&lt;=0, "Invalid - ≤ 0", IF(O857&gt;50, "Invalid - &gt;50", "W Pass"))</f>
        <v>W Pass</v>
      </c>
      <c r="Q857" s="5" t="s">
        <v>2034</v>
      </c>
      <c r="R857" s="5" t="s">
        <v>2038</v>
      </c>
      <c r="S857" s="5" t="s">
        <v>2088</v>
      </c>
      <c r="T857" s="5" t="s">
        <v>2095</v>
      </c>
      <c r="U857" s="5" t="s">
        <v>2096</v>
      </c>
      <c r="V857" s="5">
        <v>0</v>
      </c>
      <c r="W857" s="5" t="str">
        <f>T857&amp;"_"&amp;U857</f>
        <v>North_Internal</v>
      </c>
      <c r="X857" s="5">
        <f>(D857 - E857)*24</f>
        <v>2.0000000000582077</v>
      </c>
      <c r="Y857" s="5">
        <f>IF(D857&lt;=E857, 1, 0)</f>
        <v>0</v>
      </c>
    </row>
    <row r="858" spans="1:25" x14ac:dyDescent="0.35">
      <c r="A858" s="5" t="s">
        <v>871</v>
      </c>
      <c r="B858" s="5">
        <f t="shared" si="65"/>
        <v>1</v>
      </c>
      <c r="C858" s="3">
        <v>45327.666666666664</v>
      </c>
      <c r="D858" s="5" t="s">
        <v>1883</v>
      </c>
      <c r="E858" s="5" t="s">
        <v>1881</v>
      </c>
      <c r="F858" t="s">
        <v>1871</v>
      </c>
      <c r="G858" s="5">
        <f t="shared" si="66"/>
        <v>12</v>
      </c>
      <c r="H858" s="5" t="str">
        <f t="shared" si="67"/>
        <v>Winter</v>
      </c>
      <c r="I858" s="5" t="s">
        <v>2031</v>
      </c>
      <c r="J858" s="5">
        <v>852</v>
      </c>
      <c r="K858" s="5">
        <v>2928</v>
      </c>
      <c r="L858" s="5">
        <f t="shared" si="68"/>
        <v>0.28638497652582162</v>
      </c>
      <c r="M858" s="5">
        <f t="shared" si="69"/>
        <v>2494</v>
      </c>
      <c r="N858" s="5">
        <v>434</v>
      </c>
      <c r="O858" s="5">
        <v>20</v>
      </c>
      <c r="P858" s="5" t="str">
        <f>IF(O858&lt;=0, "Invalid - ≤ 0", IF(O858&gt;50, "Invalid - &gt;50", "W Pass"))</f>
        <v>W Pass</v>
      </c>
      <c r="Q858" s="5" t="s">
        <v>2034</v>
      </c>
      <c r="R858" s="5" t="s">
        <v>2037</v>
      </c>
      <c r="S858" s="5" t="s">
        <v>2056</v>
      </c>
      <c r="T858" s="5" t="s">
        <v>2092</v>
      </c>
      <c r="U858" s="5" t="s">
        <v>2097</v>
      </c>
      <c r="V858" s="5">
        <v>4.7</v>
      </c>
      <c r="W858" s="5" t="str">
        <f>T858&amp;"_"&amp;U858</f>
        <v>West_External</v>
      </c>
      <c r="X858" s="5">
        <f>(D858 - E858)*24</f>
        <v>1.9999999998835847</v>
      </c>
      <c r="Y858" s="5">
        <f>IF(D858&lt;=E858, 1, 0)</f>
        <v>0</v>
      </c>
    </row>
    <row r="859" spans="1:25" x14ac:dyDescent="0.35">
      <c r="A859" s="5" t="s">
        <v>872</v>
      </c>
      <c r="B859" s="5">
        <f t="shared" si="65"/>
        <v>1</v>
      </c>
      <c r="C859" s="3">
        <v>45327.708333333336</v>
      </c>
      <c r="D859" s="5" t="s">
        <v>1884</v>
      </c>
      <c r="E859" s="5" t="s">
        <v>1882</v>
      </c>
      <c r="F859" t="s">
        <v>1872</v>
      </c>
      <c r="G859" s="5">
        <f t="shared" si="66"/>
        <v>12</v>
      </c>
      <c r="H859" s="5" t="str">
        <f t="shared" si="67"/>
        <v>Winter</v>
      </c>
      <c r="I859" s="5" t="s">
        <v>2027</v>
      </c>
      <c r="J859" s="5">
        <v>438</v>
      </c>
      <c r="K859" s="5">
        <v>1339</v>
      </c>
      <c r="L859" s="5">
        <f t="shared" si="68"/>
        <v>0.25475646879756469</v>
      </c>
      <c r="M859" s="5">
        <f t="shared" si="69"/>
        <v>892</v>
      </c>
      <c r="N859" s="5">
        <v>447</v>
      </c>
      <c r="O859" s="5">
        <v>24</v>
      </c>
      <c r="P859" s="5" t="str">
        <f>IF(O859&lt;=0, "Invalid - ≤ 0", IF(O859&gt;50, "Invalid - &gt;50", "W Pass"))</f>
        <v>W Pass</v>
      </c>
      <c r="Q859" s="5" t="s">
        <v>2036</v>
      </c>
      <c r="R859" s="5" t="s">
        <v>2037</v>
      </c>
      <c r="S859" s="5" t="s">
        <v>2047</v>
      </c>
      <c r="T859" s="5" t="s">
        <v>2093</v>
      </c>
      <c r="U859" s="5" t="s">
        <v>2096</v>
      </c>
      <c r="V859" s="5">
        <v>0</v>
      </c>
      <c r="W859" s="5" t="str">
        <f>T859&amp;"_"&amp;U859</f>
        <v>East_Internal</v>
      </c>
      <c r="X859" s="5">
        <f>(D859 - E859)*24</f>
        <v>2.0000000000582077</v>
      </c>
      <c r="Y859" s="5">
        <f>IF(D859&lt;=E859, 1, 0)</f>
        <v>0</v>
      </c>
    </row>
    <row r="860" spans="1:25" x14ac:dyDescent="0.35">
      <c r="A860" s="5" t="s">
        <v>873</v>
      </c>
      <c r="B860" s="5">
        <f t="shared" si="65"/>
        <v>1</v>
      </c>
      <c r="C860" s="3">
        <v>45327.75</v>
      </c>
      <c r="D860" s="5" t="s">
        <v>1885</v>
      </c>
      <c r="E860" s="5" t="s">
        <v>1883</v>
      </c>
      <c r="F860" t="s">
        <v>1873</v>
      </c>
      <c r="G860" s="5">
        <f t="shared" si="66"/>
        <v>12</v>
      </c>
      <c r="H860" s="5" t="str">
        <f t="shared" si="67"/>
        <v>Winter</v>
      </c>
      <c r="I860" s="5" t="s">
        <v>2031</v>
      </c>
      <c r="J860" s="5">
        <v>553</v>
      </c>
      <c r="K860" s="5">
        <v>1257</v>
      </c>
      <c r="L860" s="5">
        <f t="shared" si="68"/>
        <v>0.18942133815551537</v>
      </c>
      <c r="M860" s="5">
        <f t="shared" si="69"/>
        <v>881</v>
      </c>
      <c r="N860" s="5">
        <v>376</v>
      </c>
      <c r="O860" s="5">
        <v>1</v>
      </c>
      <c r="P860" s="5" t="str">
        <f>IF(O860&lt;=0, "Invalid - ≤ 0", IF(O860&gt;50, "Invalid - &gt;50", "W Pass"))</f>
        <v>W Pass</v>
      </c>
      <c r="Q860" s="5" t="s">
        <v>2033</v>
      </c>
      <c r="R860" s="5" t="s">
        <v>2039</v>
      </c>
      <c r="S860" s="5" t="s">
        <v>2051</v>
      </c>
      <c r="T860" s="5" t="s">
        <v>2093</v>
      </c>
      <c r="U860" s="5" t="s">
        <v>2097</v>
      </c>
      <c r="V860" s="5">
        <v>4.7</v>
      </c>
      <c r="W860" s="5" t="str">
        <f>T860&amp;"_"&amp;U860</f>
        <v>East_External</v>
      </c>
      <c r="X860" s="5">
        <f>(D860 - E860)*24</f>
        <v>2.0000000000582077</v>
      </c>
      <c r="Y860" s="5">
        <f>IF(D860&lt;=E860, 1, 0)</f>
        <v>0</v>
      </c>
    </row>
    <row r="861" spans="1:25" x14ac:dyDescent="0.35">
      <c r="A861" s="5" t="s">
        <v>874</v>
      </c>
      <c r="B861" s="5">
        <f t="shared" si="65"/>
        <v>1</v>
      </c>
      <c r="C861" s="3">
        <v>45327.791666666664</v>
      </c>
      <c r="D861" s="5" t="s">
        <v>1886</v>
      </c>
      <c r="E861" s="5" t="s">
        <v>1884</v>
      </c>
      <c r="F861" t="s">
        <v>1874</v>
      </c>
      <c r="G861" s="5">
        <f t="shared" si="66"/>
        <v>12</v>
      </c>
      <c r="H861" s="5" t="str">
        <f t="shared" si="67"/>
        <v>Winter</v>
      </c>
      <c r="I861" s="5" t="s">
        <v>2029</v>
      </c>
      <c r="J861" s="5">
        <v>331</v>
      </c>
      <c r="K861" s="5">
        <v>981</v>
      </c>
      <c r="L861" s="5">
        <f t="shared" si="68"/>
        <v>0.24697885196374622</v>
      </c>
      <c r="M861" s="5">
        <f t="shared" si="69"/>
        <v>556</v>
      </c>
      <c r="N861" s="5">
        <v>425</v>
      </c>
      <c r="O861" s="5">
        <v>19</v>
      </c>
      <c r="P861" s="5" t="str">
        <f>IF(O861&lt;=0, "Invalid - ≤ 0", IF(O861&gt;50, "Invalid - &gt;50", "W Pass"))</f>
        <v>W Pass</v>
      </c>
      <c r="Q861" s="5" t="s">
        <v>2034</v>
      </c>
      <c r="R861" s="5" t="s">
        <v>2039</v>
      </c>
      <c r="S861" s="5" t="s">
        <v>2053</v>
      </c>
      <c r="T861" s="5" t="s">
        <v>2091</v>
      </c>
      <c r="U861" s="5" t="s">
        <v>2096</v>
      </c>
      <c r="V861" s="5">
        <v>4.7</v>
      </c>
      <c r="W861" s="5" t="str">
        <f>T861&amp;"_"&amp;U861</f>
        <v>South_Internal</v>
      </c>
      <c r="X861" s="5">
        <f>(D861 - E861)*24</f>
        <v>1.9999999998835847</v>
      </c>
      <c r="Y861" s="5">
        <f>IF(D861&lt;=E861, 1, 0)</f>
        <v>0</v>
      </c>
    </row>
    <row r="862" spans="1:25" x14ac:dyDescent="0.35">
      <c r="A862" s="5" t="s">
        <v>875</v>
      </c>
      <c r="B862" s="5">
        <f t="shared" si="65"/>
        <v>1</v>
      </c>
      <c r="C862" s="3">
        <v>45327.833333333336</v>
      </c>
      <c r="D862" s="5" t="s">
        <v>1887</v>
      </c>
      <c r="E862" s="5" t="s">
        <v>1885</v>
      </c>
      <c r="F862" t="s">
        <v>1875</v>
      </c>
      <c r="G862" s="5">
        <f t="shared" si="66"/>
        <v>12</v>
      </c>
      <c r="H862" s="5" t="str">
        <f t="shared" si="67"/>
        <v>Winter</v>
      </c>
      <c r="I862" s="5" t="s">
        <v>2032</v>
      </c>
      <c r="J862" s="5">
        <v>901</v>
      </c>
      <c r="K862" s="5">
        <v>3833</v>
      </c>
      <c r="L862" s="5">
        <f t="shared" si="68"/>
        <v>0.35451350351461342</v>
      </c>
      <c r="M862" s="5">
        <f t="shared" si="69"/>
        <v>3384</v>
      </c>
      <c r="N862" s="5">
        <v>449</v>
      </c>
      <c r="O862" s="5">
        <v>22</v>
      </c>
      <c r="P862" s="5" t="str">
        <f>IF(O862&lt;=0, "Invalid - ≤ 0", IF(O862&gt;50, "Invalid - &gt;50", "W Pass"))</f>
        <v>W Pass</v>
      </c>
      <c r="Q862" s="5" t="s">
        <v>2036</v>
      </c>
      <c r="R862" s="5" t="s">
        <v>2039</v>
      </c>
      <c r="S862" s="5" t="s">
        <v>2080</v>
      </c>
      <c r="T862" s="5" t="s">
        <v>2094</v>
      </c>
      <c r="U862" s="5" t="s">
        <v>2096</v>
      </c>
      <c r="V862" s="5">
        <v>4</v>
      </c>
      <c r="W862" s="5" t="str">
        <f>T862&amp;"_"&amp;U862</f>
        <v>Central_Internal</v>
      </c>
      <c r="X862" s="5">
        <f>(D862 - E862)*24</f>
        <v>2.0000000000582077</v>
      </c>
      <c r="Y862" s="5">
        <f>IF(D862&lt;=E862, 1, 0)</f>
        <v>0</v>
      </c>
    </row>
    <row r="863" spans="1:25" x14ac:dyDescent="0.35">
      <c r="A863" s="5" t="s">
        <v>876</v>
      </c>
      <c r="B863" s="5">
        <f t="shared" si="65"/>
        <v>1</v>
      </c>
      <c r="C863" s="3">
        <v>45327.875</v>
      </c>
      <c r="D863" s="5" t="s">
        <v>1888</v>
      </c>
      <c r="E863" s="5" t="s">
        <v>1886</v>
      </c>
      <c r="F863" t="s">
        <v>1876</v>
      </c>
      <c r="G863" s="5">
        <f t="shared" si="66"/>
        <v>12</v>
      </c>
      <c r="H863" s="5" t="str">
        <f t="shared" si="67"/>
        <v>Winter</v>
      </c>
      <c r="I863" s="5" t="s">
        <v>2028</v>
      </c>
      <c r="J863" s="5">
        <v>171</v>
      </c>
      <c r="K863" s="5">
        <v>1188</v>
      </c>
      <c r="L863" s="5">
        <f t="shared" si="68"/>
        <v>0.57894736842105265</v>
      </c>
      <c r="M863" s="5">
        <f t="shared" si="69"/>
        <v>676</v>
      </c>
      <c r="N863" s="5">
        <v>512</v>
      </c>
      <c r="O863" s="5">
        <v>11</v>
      </c>
      <c r="P863" s="5" t="str">
        <f>IF(O863&lt;=0, "Invalid - ≤ 0", IF(O863&gt;50, "Invalid - &gt;50", "W Pass"))</f>
        <v>W Pass</v>
      </c>
      <c r="Q863" s="5" t="s">
        <v>2036</v>
      </c>
      <c r="R863" s="5" t="s">
        <v>2037</v>
      </c>
      <c r="S863" s="5" t="s">
        <v>2068</v>
      </c>
      <c r="T863" s="5" t="s">
        <v>2092</v>
      </c>
      <c r="U863" s="5" t="s">
        <v>2096</v>
      </c>
      <c r="V863" s="5">
        <v>4</v>
      </c>
      <c r="W863" s="5" t="str">
        <f>T863&amp;"_"&amp;U863</f>
        <v>West_Internal</v>
      </c>
      <c r="X863" s="5">
        <f>(D863 - E863)*24</f>
        <v>2.0000000000582077</v>
      </c>
      <c r="Y863" s="5">
        <f>IF(D863&lt;=E863, 1, 0)</f>
        <v>0</v>
      </c>
    </row>
    <row r="864" spans="1:25" x14ac:dyDescent="0.35">
      <c r="A864" s="5" t="s">
        <v>877</v>
      </c>
      <c r="B864" s="5">
        <f t="shared" si="65"/>
        <v>1</v>
      </c>
      <c r="C864" s="3">
        <v>45327.916666666664</v>
      </c>
      <c r="D864" s="5" t="s">
        <v>1889</v>
      </c>
      <c r="E864" s="5" t="s">
        <v>1887</v>
      </c>
      <c r="F864" t="s">
        <v>1877</v>
      </c>
      <c r="G864" s="5">
        <f t="shared" si="66"/>
        <v>12</v>
      </c>
      <c r="H864" s="5" t="str">
        <f t="shared" si="67"/>
        <v>Winter</v>
      </c>
      <c r="I864" s="5" t="s">
        <v>2028</v>
      </c>
      <c r="J864" s="5">
        <v>247</v>
      </c>
      <c r="K864" s="5">
        <v>3911</v>
      </c>
      <c r="L864" s="5">
        <f t="shared" si="68"/>
        <v>1.3195006747638327</v>
      </c>
      <c r="M864" s="5">
        <f t="shared" si="69"/>
        <v>3142</v>
      </c>
      <c r="N864" s="5">
        <v>769</v>
      </c>
      <c r="O864" s="5">
        <v>9</v>
      </c>
      <c r="P864" s="5" t="str">
        <f>IF(O864&lt;=0, "Invalid - ≤ 0", IF(O864&gt;50, "Invalid - &gt;50", "W Pass"))</f>
        <v>W Pass</v>
      </c>
      <c r="Q864" s="5" t="s">
        <v>2035</v>
      </c>
      <c r="R864" s="5" t="s">
        <v>2037</v>
      </c>
      <c r="S864" s="5" t="s">
        <v>2073</v>
      </c>
      <c r="T864" s="5" t="s">
        <v>2091</v>
      </c>
      <c r="U864" s="5" t="s">
        <v>2097</v>
      </c>
      <c r="V864" s="5">
        <v>4.5</v>
      </c>
      <c r="W864" s="5" t="str">
        <f>T864&amp;"_"&amp;U864</f>
        <v>South_External</v>
      </c>
      <c r="X864" s="5">
        <f>(D864 - E864)*24</f>
        <v>1.9999999998835847</v>
      </c>
      <c r="Y864" s="5">
        <f>IF(D864&lt;=E864, 1, 0)</f>
        <v>0</v>
      </c>
    </row>
    <row r="865" spans="1:25" x14ac:dyDescent="0.35">
      <c r="A865" s="5" t="s">
        <v>878</v>
      </c>
      <c r="B865" s="5">
        <f t="shared" si="65"/>
        <v>1</v>
      </c>
      <c r="C865" s="3">
        <v>45327.958333333336</v>
      </c>
      <c r="D865" s="5" t="s">
        <v>1890</v>
      </c>
      <c r="E865" s="5" t="s">
        <v>1888</v>
      </c>
      <c r="F865" t="s">
        <v>1878</v>
      </c>
      <c r="G865" s="5">
        <f t="shared" si="66"/>
        <v>12</v>
      </c>
      <c r="H865" s="5" t="str">
        <f t="shared" si="67"/>
        <v>Winter</v>
      </c>
      <c r="I865" s="5" t="s">
        <v>2028</v>
      </c>
      <c r="J865" s="5">
        <v>936</v>
      </c>
      <c r="K865" s="5">
        <v>4298</v>
      </c>
      <c r="L865" s="5">
        <f t="shared" si="68"/>
        <v>0.38265669515669515</v>
      </c>
      <c r="M865" s="5">
        <f t="shared" si="69"/>
        <v>4039</v>
      </c>
      <c r="N865" s="5">
        <v>259</v>
      </c>
      <c r="O865" s="5">
        <v>4</v>
      </c>
      <c r="P865" s="5" t="str">
        <f>IF(O865&lt;=0, "Invalid - ≤ 0", IF(O865&gt;50, "Invalid - &gt;50", "W Pass"))</f>
        <v>W Pass</v>
      </c>
      <c r="Q865" s="5" t="s">
        <v>2036</v>
      </c>
      <c r="R865" s="5" t="s">
        <v>2037</v>
      </c>
      <c r="S865" s="5" t="s">
        <v>2045</v>
      </c>
      <c r="T865" s="5" t="s">
        <v>2094</v>
      </c>
      <c r="U865" s="5" t="s">
        <v>2097</v>
      </c>
      <c r="V865" s="5">
        <v>4.5</v>
      </c>
      <c r="W865" s="5" t="str">
        <f>T865&amp;"_"&amp;U865</f>
        <v>Central_External</v>
      </c>
      <c r="X865" s="5">
        <f>(D865 - E865)*24</f>
        <v>2.0000000000582077</v>
      </c>
      <c r="Y865" s="5">
        <f>IF(D865&lt;=E865, 1, 0)</f>
        <v>0</v>
      </c>
    </row>
    <row r="866" spans="1:25" x14ac:dyDescent="0.35">
      <c r="A866" s="5" t="s">
        <v>879</v>
      </c>
      <c r="B866" s="5">
        <f t="shared" si="65"/>
        <v>1</v>
      </c>
      <c r="C866" s="3">
        <v>45328</v>
      </c>
      <c r="D866" s="5" t="s">
        <v>1891</v>
      </c>
      <c r="E866" s="5" t="s">
        <v>1889</v>
      </c>
      <c r="F866" t="s">
        <v>1879</v>
      </c>
      <c r="G866" s="5">
        <f t="shared" si="66"/>
        <v>12</v>
      </c>
      <c r="H866" s="5" t="str">
        <f t="shared" si="67"/>
        <v>Winter</v>
      </c>
      <c r="I866" s="5" t="s">
        <v>2030</v>
      </c>
      <c r="J866" s="5">
        <v>155</v>
      </c>
      <c r="K866" s="5">
        <v>698</v>
      </c>
      <c r="L866" s="5">
        <f t="shared" si="68"/>
        <v>0.37526881720430105</v>
      </c>
      <c r="M866" s="5">
        <f t="shared" si="69"/>
        <v>271</v>
      </c>
      <c r="N866" s="5">
        <v>427</v>
      </c>
      <c r="O866" s="5">
        <v>5</v>
      </c>
      <c r="P866" s="5" t="str">
        <f>IF(O866&lt;=0, "Invalid - ≤ 0", IF(O866&gt;50, "Invalid - &gt;50", "W Pass"))</f>
        <v>W Pass</v>
      </c>
      <c r="Q866" s="5" t="s">
        <v>2034</v>
      </c>
      <c r="R866" s="5" t="s">
        <v>2037</v>
      </c>
      <c r="S866" s="5" t="s">
        <v>2085</v>
      </c>
      <c r="T866" s="5" t="s">
        <v>2092</v>
      </c>
      <c r="U866" s="5" t="s">
        <v>2096</v>
      </c>
      <c r="V866" s="5">
        <v>4.5</v>
      </c>
      <c r="W866" s="5" t="str">
        <f>T866&amp;"_"&amp;U866</f>
        <v>West_Internal</v>
      </c>
      <c r="X866" s="5">
        <f>(D866 - E866)*24</f>
        <v>2.0000000000582077</v>
      </c>
      <c r="Y866" s="5">
        <f>IF(D866&lt;=E866, 1, 0)</f>
        <v>0</v>
      </c>
    </row>
    <row r="867" spans="1:25" x14ac:dyDescent="0.35">
      <c r="A867" s="5" t="s">
        <v>880</v>
      </c>
      <c r="B867" s="5">
        <f t="shared" si="65"/>
        <v>1</v>
      </c>
      <c r="C867" s="3">
        <v>45328.041666666664</v>
      </c>
      <c r="D867" s="5" t="s">
        <v>1892</v>
      </c>
      <c r="E867" s="5" t="s">
        <v>1890</v>
      </c>
      <c r="F867" t="s">
        <v>1880</v>
      </c>
      <c r="G867" s="5">
        <f t="shared" si="66"/>
        <v>12</v>
      </c>
      <c r="H867" s="5" t="str">
        <f t="shared" si="67"/>
        <v>Winter</v>
      </c>
      <c r="I867" s="5" t="s">
        <v>2027</v>
      </c>
      <c r="J867" s="5">
        <v>398</v>
      </c>
      <c r="K867" s="5">
        <v>1707</v>
      </c>
      <c r="L867" s="5">
        <f t="shared" si="68"/>
        <v>0.35741206030150752</v>
      </c>
      <c r="M867" s="5">
        <f t="shared" si="69"/>
        <v>1013</v>
      </c>
      <c r="N867" s="5">
        <v>694</v>
      </c>
      <c r="O867" s="5">
        <v>19</v>
      </c>
      <c r="P867" s="5" t="str">
        <f>IF(O867&lt;=0, "Invalid - ≤ 0", IF(O867&gt;50, "Invalid - &gt;50", "W Pass"))</f>
        <v>W Pass</v>
      </c>
      <c r="Q867" s="5" t="s">
        <v>2035</v>
      </c>
      <c r="R867" s="5" t="s">
        <v>2039</v>
      </c>
      <c r="S867" s="5" t="s">
        <v>2082</v>
      </c>
      <c r="T867" s="5" t="s">
        <v>2093</v>
      </c>
      <c r="U867" s="5" t="s">
        <v>2097</v>
      </c>
      <c r="V867" s="5">
        <v>4.2</v>
      </c>
      <c r="W867" s="5" t="str">
        <f>T867&amp;"_"&amp;U867</f>
        <v>East_External</v>
      </c>
      <c r="X867" s="5">
        <f>(D867 - E867)*24</f>
        <v>1.9999999998835847</v>
      </c>
      <c r="Y867" s="5">
        <f>IF(D867&lt;=E867, 1, 0)</f>
        <v>0</v>
      </c>
    </row>
    <row r="868" spans="1:25" x14ac:dyDescent="0.35">
      <c r="A868" s="5" t="s">
        <v>881</v>
      </c>
      <c r="B868" s="5">
        <f t="shared" si="65"/>
        <v>1</v>
      </c>
      <c r="C868" s="3">
        <v>45328.083333333336</v>
      </c>
      <c r="D868" s="5" t="s">
        <v>1893</v>
      </c>
      <c r="E868" s="5" t="s">
        <v>1891</v>
      </c>
      <c r="F868" t="s">
        <v>1881</v>
      </c>
      <c r="G868" s="5">
        <f t="shared" si="66"/>
        <v>12</v>
      </c>
      <c r="H868" s="5" t="str">
        <f t="shared" si="67"/>
        <v>Winter</v>
      </c>
      <c r="I868" s="5" t="s">
        <v>2027</v>
      </c>
      <c r="J868" s="5">
        <v>390</v>
      </c>
      <c r="K868" s="5">
        <v>2548</v>
      </c>
      <c r="L868" s="5">
        <f t="shared" si="68"/>
        <v>0.5444444444444444</v>
      </c>
      <c r="M868" s="5">
        <f t="shared" si="69"/>
        <v>2395</v>
      </c>
      <c r="N868" s="5">
        <v>153</v>
      </c>
      <c r="O868" s="5">
        <v>15</v>
      </c>
      <c r="P868" s="5" t="str">
        <f>IF(O868&lt;=0, "Invalid - ≤ 0", IF(O868&gt;50, "Invalid - &gt;50", "W Pass"))</f>
        <v>W Pass</v>
      </c>
      <c r="Q868" s="5" t="s">
        <v>2033</v>
      </c>
      <c r="R868" s="5" t="s">
        <v>2037</v>
      </c>
      <c r="S868" s="5" t="s">
        <v>2054</v>
      </c>
      <c r="T868" s="5" t="s">
        <v>2092</v>
      </c>
      <c r="U868" s="5" t="s">
        <v>2097</v>
      </c>
      <c r="V868" s="5">
        <v>4.2</v>
      </c>
      <c r="W868" s="5" t="str">
        <f>T868&amp;"_"&amp;U868</f>
        <v>West_External</v>
      </c>
      <c r="X868" s="5">
        <f>(D868 - E868)*24</f>
        <v>2.0000000000582077</v>
      </c>
      <c r="Y868" s="5">
        <f>IF(D868&lt;=E868, 1, 0)</f>
        <v>0</v>
      </c>
    </row>
    <row r="869" spans="1:25" x14ac:dyDescent="0.35">
      <c r="A869" s="5" t="s">
        <v>882</v>
      </c>
      <c r="B869" s="5">
        <f t="shared" si="65"/>
        <v>1</v>
      </c>
      <c r="C869" s="3">
        <v>45328.125</v>
      </c>
      <c r="D869" s="5" t="s">
        <v>1894</v>
      </c>
      <c r="E869" s="5" t="s">
        <v>1892</v>
      </c>
      <c r="F869" t="s">
        <v>1882</v>
      </c>
      <c r="G869" s="5">
        <f t="shared" si="66"/>
        <v>12</v>
      </c>
      <c r="H869" s="5" t="str">
        <f t="shared" si="67"/>
        <v>Winter</v>
      </c>
      <c r="I869" s="5" t="s">
        <v>2031</v>
      </c>
      <c r="J869" s="5">
        <v>551</v>
      </c>
      <c r="K869" s="5">
        <v>4115</v>
      </c>
      <c r="L869" s="5">
        <f t="shared" si="68"/>
        <v>0.62235329703569264</v>
      </c>
      <c r="M869" s="5">
        <f t="shared" si="69"/>
        <v>3799</v>
      </c>
      <c r="N869" s="5">
        <v>316</v>
      </c>
      <c r="O869" s="5">
        <v>15</v>
      </c>
      <c r="P869" s="5" t="str">
        <f>IF(O869&lt;=0, "Invalid - ≤ 0", IF(O869&gt;50, "Invalid - &gt;50", "W Pass"))</f>
        <v>W Pass</v>
      </c>
      <c r="Q869" s="5" t="s">
        <v>2035</v>
      </c>
      <c r="R869" s="5" t="s">
        <v>2040</v>
      </c>
      <c r="S869" s="5" t="s">
        <v>2064</v>
      </c>
      <c r="T869" s="5" t="s">
        <v>2092</v>
      </c>
      <c r="U869" s="5" t="s">
        <v>2097</v>
      </c>
      <c r="V869" s="5">
        <v>0</v>
      </c>
      <c r="W869" s="5" t="str">
        <f>T869&amp;"_"&amp;U869</f>
        <v>West_External</v>
      </c>
      <c r="X869" s="5">
        <f>(D869 - E869)*24</f>
        <v>2.0000000000582077</v>
      </c>
      <c r="Y869" s="5">
        <f>IF(D869&lt;=E869, 1, 0)</f>
        <v>0</v>
      </c>
    </row>
    <row r="870" spans="1:25" x14ac:dyDescent="0.35">
      <c r="A870" s="5" t="s">
        <v>883</v>
      </c>
      <c r="B870" s="5">
        <f t="shared" si="65"/>
        <v>1</v>
      </c>
      <c r="C870" s="3">
        <v>45328.166666666664</v>
      </c>
      <c r="D870" s="5" t="s">
        <v>1895</v>
      </c>
      <c r="E870" s="5" t="s">
        <v>1893</v>
      </c>
      <c r="F870" t="s">
        <v>1883</v>
      </c>
      <c r="G870" s="5">
        <f t="shared" si="66"/>
        <v>12</v>
      </c>
      <c r="H870" s="5" t="str">
        <f t="shared" si="67"/>
        <v>Winter</v>
      </c>
      <c r="I870" s="5" t="s">
        <v>2029</v>
      </c>
      <c r="J870" s="5">
        <v>902</v>
      </c>
      <c r="K870" s="5">
        <v>4826</v>
      </c>
      <c r="L870" s="5">
        <f t="shared" si="68"/>
        <v>0.44586104951958611</v>
      </c>
      <c r="M870" s="5">
        <f t="shared" si="69"/>
        <v>4687</v>
      </c>
      <c r="N870" s="5">
        <v>139</v>
      </c>
      <c r="O870" s="5">
        <v>8</v>
      </c>
      <c r="P870" s="5" t="str">
        <f>IF(O870&lt;=0, "Invalid - ≤ 0", IF(O870&gt;50, "Invalid - &gt;50", "W Pass"))</f>
        <v>W Pass</v>
      </c>
      <c r="Q870" s="5" t="s">
        <v>2033</v>
      </c>
      <c r="R870" s="5" t="s">
        <v>2037</v>
      </c>
      <c r="S870" s="5" t="s">
        <v>2071</v>
      </c>
      <c r="T870" s="5" t="s">
        <v>2094</v>
      </c>
      <c r="U870" s="5" t="s">
        <v>2096</v>
      </c>
      <c r="V870" s="5">
        <v>4</v>
      </c>
      <c r="W870" s="5" t="str">
        <f>T870&amp;"_"&amp;U870</f>
        <v>Central_Internal</v>
      </c>
      <c r="X870" s="5">
        <f>(D870 - E870)*24</f>
        <v>1.9999999998835847</v>
      </c>
      <c r="Y870" s="5">
        <f>IF(D870&lt;=E870, 1, 0)</f>
        <v>0</v>
      </c>
    </row>
    <row r="871" spans="1:25" x14ac:dyDescent="0.35">
      <c r="A871" s="5" t="s">
        <v>884</v>
      </c>
      <c r="B871" s="5">
        <f t="shared" si="65"/>
        <v>1</v>
      </c>
      <c r="C871" s="3">
        <v>45328.208333333336</v>
      </c>
      <c r="D871" s="5" t="s">
        <v>1896</v>
      </c>
      <c r="E871" s="5" t="s">
        <v>1894</v>
      </c>
      <c r="F871" t="s">
        <v>1884</v>
      </c>
      <c r="G871" s="5">
        <f t="shared" si="66"/>
        <v>12</v>
      </c>
      <c r="H871" s="5" t="str">
        <f t="shared" si="67"/>
        <v>Winter</v>
      </c>
      <c r="I871" s="5" t="s">
        <v>2031</v>
      </c>
      <c r="J871" s="5">
        <v>523</v>
      </c>
      <c r="K871" s="5">
        <v>2087</v>
      </c>
      <c r="L871" s="5">
        <f t="shared" si="68"/>
        <v>0.33253664754620776</v>
      </c>
      <c r="M871" s="5">
        <f t="shared" si="69"/>
        <v>1594</v>
      </c>
      <c r="N871" s="5">
        <v>493</v>
      </c>
      <c r="O871" s="5">
        <v>17</v>
      </c>
      <c r="P871" s="5" t="str">
        <f>IF(O871&lt;=0, "Invalid - ≤ 0", IF(O871&gt;50, "Invalid - &gt;50", "W Pass"))</f>
        <v>W Pass</v>
      </c>
      <c r="Q871" s="5" t="s">
        <v>2033</v>
      </c>
      <c r="R871" s="5" t="s">
        <v>2039</v>
      </c>
      <c r="S871" s="5" t="s">
        <v>2041</v>
      </c>
      <c r="T871" s="5" t="s">
        <v>2094</v>
      </c>
      <c r="U871" s="5" t="s">
        <v>2097</v>
      </c>
      <c r="V871" s="5">
        <v>4.2</v>
      </c>
      <c r="W871" s="5" t="str">
        <f>T871&amp;"_"&amp;U871</f>
        <v>Central_External</v>
      </c>
      <c r="X871" s="5">
        <f>(D871 - E871)*24</f>
        <v>2.0000000000582077</v>
      </c>
      <c r="Y871" s="5">
        <f>IF(D871&lt;=E871, 1, 0)</f>
        <v>0</v>
      </c>
    </row>
    <row r="872" spans="1:25" x14ac:dyDescent="0.35">
      <c r="A872" s="5" t="s">
        <v>885</v>
      </c>
      <c r="B872" s="5">
        <f t="shared" si="65"/>
        <v>1</v>
      </c>
      <c r="C872" s="3">
        <v>45328.25</v>
      </c>
      <c r="D872" s="5" t="s">
        <v>1897</v>
      </c>
      <c r="E872" s="5" t="s">
        <v>1895</v>
      </c>
      <c r="F872" t="s">
        <v>1885</v>
      </c>
      <c r="G872" s="5">
        <f t="shared" si="66"/>
        <v>12</v>
      </c>
      <c r="H872" s="5" t="str">
        <f t="shared" si="67"/>
        <v>Winter</v>
      </c>
      <c r="I872" s="5" t="s">
        <v>2032</v>
      </c>
      <c r="J872" s="5">
        <v>440</v>
      </c>
      <c r="K872" s="5">
        <v>3530</v>
      </c>
      <c r="L872" s="5">
        <f t="shared" si="68"/>
        <v>0.66856060606060608</v>
      </c>
      <c r="M872" s="5">
        <f t="shared" si="69"/>
        <v>3087</v>
      </c>
      <c r="N872" s="5">
        <v>443</v>
      </c>
      <c r="O872" s="5">
        <v>26</v>
      </c>
      <c r="P872" s="5" t="str">
        <f>IF(O872&lt;=0, "Invalid - ≤ 0", IF(O872&gt;50, "Invalid - &gt;50", "W Pass"))</f>
        <v>W Pass</v>
      </c>
      <c r="Q872" s="5" t="s">
        <v>2035</v>
      </c>
      <c r="R872" s="5" t="s">
        <v>2037</v>
      </c>
      <c r="S872" s="5" t="s">
        <v>2072</v>
      </c>
      <c r="T872" s="5" t="s">
        <v>2094</v>
      </c>
      <c r="U872" s="5" t="s">
        <v>2096</v>
      </c>
      <c r="V872" s="5">
        <v>0</v>
      </c>
      <c r="W872" s="5" t="str">
        <f>T872&amp;"_"&amp;U872</f>
        <v>Central_Internal</v>
      </c>
      <c r="X872" s="5">
        <f>(D872 - E872)*24</f>
        <v>2.0000000000582077</v>
      </c>
      <c r="Y872" s="5">
        <f>IF(D872&lt;=E872, 1, 0)</f>
        <v>0</v>
      </c>
    </row>
    <row r="873" spans="1:25" x14ac:dyDescent="0.35">
      <c r="A873" s="5" t="s">
        <v>886</v>
      </c>
      <c r="B873" s="5">
        <f t="shared" si="65"/>
        <v>1</v>
      </c>
      <c r="C873" s="3">
        <v>45328.291666666664</v>
      </c>
      <c r="D873" s="5" t="s">
        <v>1898</v>
      </c>
      <c r="E873" s="5" t="s">
        <v>1896</v>
      </c>
      <c r="F873" t="s">
        <v>1886</v>
      </c>
      <c r="G873" s="5">
        <f t="shared" si="66"/>
        <v>12</v>
      </c>
      <c r="H873" s="5" t="str">
        <f t="shared" si="67"/>
        <v>Winter</v>
      </c>
      <c r="I873" s="5" t="s">
        <v>2029</v>
      </c>
      <c r="J873" s="5">
        <v>464</v>
      </c>
      <c r="K873" s="5">
        <v>4988</v>
      </c>
      <c r="L873" s="5">
        <f t="shared" si="68"/>
        <v>0.89583333333333337</v>
      </c>
      <c r="M873" s="5">
        <f t="shared" si="69"/>
        <v>4233</v>
      </c>
      <c r="N873" s="5">
        <v>755</v>
      </c>
      <c r="O873" s="5">
        <v>22</v>
      </c>
      <c r="P873" s="5" t="str">
        <f>IF(O873&lt;=0, "Invalid - ≤ 0", IF(O873&gt;50, "Invalid - &gt;50", "W Pass"))</f>
        <v>W Pass</v>
      </c>
      <c r="Q873" s="5" t="s">
        <v>2033</v>
      </c>
      <c r="R873" s="5" t="s">
        <v>2037</v>
      </c>
      <c r="S873" s="5" t="s">
        <v>2074</v>
      </c>
      <c r="T873" s="5" t="s">
        <v>2094</v>
      </c>
      <c r="U873" s="5" t="s">
        <v>2097</v>
      </c>
      <c r="V873" s="5">
        <v>4</v>
      </c>
      <c r="W873" s="5" t="str">
        <f>T873&amp;"_"&amp;U873</f>
        <v>Central_External</v>
      </c>
      <c r="X873" s="5">
        <f>(D873 - E873)*24</f>
        <v>1.9999999998835847</v>
      </c>
      <c r="Y873" s="5">
        <f>IF(D873&lt;=E873, 1, 0)</f>
        <v>0</v>
      </c>
    </row>
    <row r="874" spans="1:25" x14ac:dyDescent="0.35">
      <c r="A874" s="5" t="s">
        <v>887</v>
      </c>
      <c r="B874" s="5">
        <f t="shared" si="65"/>
        <v>1</v>
      </c>
      <c r="C874" s="3">
        <v>45328.333333333336</v>
      </c>
      <c r="D874" s="5" t="s">
        <v>1899</v>
      </c>
      <c r="E874" s="5" t="s">
        <v>1897</v>
      </c>
      <c r="F874" t="s">
        <v>1887</v>
      </c>
      <c r="G874" s="5">
        <f t="shared" si="66"/>
        <v>12</v>
      </c>
      <c r="H874" s="5" t="str">
        <f t="shared" si="67"/>
        <v>Winter</v>
      </c>
      <c r="I874" s="5" t="s">
        <v>2028</v>
      </c>
      <c r="J874" s="5">
        <v>398</v>
      </c>
      <c r="K874" s="5">
        <v>3307</v>
      </c>
      <c r="L874" s="5">
        <f t="shared" si="68"/>
        <v>0.69242043551088772</v>
      </c>
      <c r="M874" s="5">
        <f t="shared" si="69"/>
        <v>3062</v>
      </c>
      <c r="N874" s="5">
        <v>245</v>
      </c>
      <c r="O874" s="5">
        <v>19</v>
      </c>
      <c r="P874" s="5" t="str">
        <f>IF(O874&lt;=0, "Invalid - ≤ 0", IF(O874&gt;50, "Invalid - &gt;50", "W Pass"))</f>
        <v>W Pass</v>
      </c>
      <c r="Q874" s="5" t="s">
        <v>2035</v>
      </c>
      <c r="R874" s="5" t="s">
        <v>2040</v>
      </c>
      <c r="S874" s="5" t="s">
        <v>2054</v>
      </c>
      <c r="T874" s="5" t="s">
        <v>2093</v>
      </c>
      <c r="U874" s="5" t="s">
        <v>2096</v>
      </c>
      <c r="V874" s="5">
        <v>0</v>
      </c>
      <c r="W874" s="5" t="str">
        <f>T874&amp;"_"&amp;U874</f>
        <v>East_Internal</v>
      </c>
      <c r="X874" s="5">
        <f>(D874 - E874)*24</f>
        <v>2.0000000000582077</v>
      </c>
      <c r="Y874" s="5">
        <f>IF(D874&lt;=E874, 1, 0)</f>
        <v>0</v>
      </c>
    </row>
    <row r="875" spans="1:25" x14ac:dyDescent="0.35">
      <c r="A875" s="5" t="s">
        <v>888</v>
      </c>
      <c r="B875" s="5">
        <f t="shared" si="65"/>
        <v>1</v>
      </c>
      <c r="C875" s="3">
        <v>45328.375</v>
      </c>
      <c r="D875" s="5" t="s">
        <v>1900</v>
      </c>
      <c r="E875" s="5" t="s">
        <v>1898</v>
      </c>
      <c r="F875" t="s">
        <v>1888</v>
      </c>
      <c r="G875" s="5">
        <f t="shared" si="66"/>
        <v>12</v>
      </c>
      <c r="H875" s="5" t="str">
        <f t="shared" si="67"/>
        <v>Winter</v>
      </c>
      <c r="I875" s="5" t="s">
        <v>2031</v>
      </c>
      <c r="J875" s="5">
        <v>679</v>
      </c>
      <c r="K875" s="5">
        <v>2517</v>
      </c>
      <c r="L875" s="5">
        <f t="shared" si="68"/>
        <v>0.30891016200294552</v>
      </c>
      <c r="M875" s="5">
        <f t="shared" si="69"/>
        <v>2257</v>
      </c>
      <c r="N875" s="5">
        <v>260</v>
      </c>
      <c r="O875" s="5">
        <v>12</v>
      </c>
      <c r="P875" s="5" t="str">
        <f>IF(O875&lt;=0, "Invalid - ≤ 0", IF(O875&gt;50, "Invalid - &gt;50", "W Pass"))</f>
        <v>W Pass</v>
      </c>
      <c r="Q875" s="5" t="s">
        <v>2035</v>
      </c>
      <c r="R875" s="5" t="s">
        <v>2040</v>
      </c>
      <c r="S875" s="5" t="s">
        <v>2084</v>
      </c>
      <c r="T875" s="5" t="s">
        <v>2094</v>
      </c>
      <c r="U875" s="5" t="s">
        <v>2096</v>
      </c>
      <c r="V875" s="5">
        <v>3.8</v>
      </c>
      <c r="W875" s="5" t="str">
        <f>T875&amp;"_"&amp;U875</f>
        <v>Central_Internal</v>
      </c>
      <c r="X875" s="5">
        <f>(D875 - E875)*24</f>
        <v>2.0000000000582077</v>
      </c>
      <c r="Y875" s="5">
        <f>IF(D875&lt;=E875, 1, 0)</f>
        <v>0</v>
      </c>
    </row>
    <row r="876" spans="1:25" x14ac:dyDescent="0.35">
      <c r="A876" s="5" t="s">
        <v>889</v>
      </c>
      <c r="B876" s="5">
        <f t="shared" si="65"/>
        <v>1</v>
      </c>
      <c r="C876" s="3">
        <v>45328.416666666664</v>
      </c>
      <c r="D876" s="5" t="s">
        <v>1901</v>
      </c>
      <c r="E876" s="5" t="s">
        <v>1899</v>
      </c>
      <c r="F876" t="s">
        <v>1889</v>
      </c>
      <c r="G876" s="5">
        <f t="shared" si="66"/>
        <v>12</v>
      </c>
      <c r="H876" s="5" t="str">
        <f t="shared" si="67"/>
        <v>Winter</v>
      </c>
      <c r="I876" s="5" t="s">
        <v>2031</v>
      </c>
      <c r="J876" s="5">
        <v>554</v>
      </c>
      <c r="K876" s="5">
        <v>4652</v>
      </c>
      <c r="L876" s="5">
        <f t="shared" si="68"/>
        <v>0.69975932611311675</v>
      </c>
      <c r="M876" s="5">
        <f t="shared" si="69"/>
        <v>4269</v>
      </c>
      <c r="N876" s="5">
        <v>383</v>
      </c>
      <c r="O876" s="5">
        <v>2</v>
      </c>
      <c r="P876" s="5" t="str">
        <f>IF(O876&lt;=0, "Invalid - ≤ 0", IF(O876&gt;50, "Invalid - &gt;50", "W Pass"))</f>
        <v>W Pass</v>
      </c>
      <c r="Q876" s="5" t="s">
        <v>2034</v>
      </c>
      <c r="R876" s="5" t="s">
        <v>2038</v>
      </c>
      <c r="S876" s="5" t="s">
        <v>2043</v>
      </c>
      <c r="T876" s="5" t="s">
        <v>2091</v>
      </c>
      <c r="U876" s="5" t="s">
        <v>2096</v>
      </c>
      <c r="V876" s="5">
        <v>4.7</v>
      </c>
      <c r="W876" s="5" t="str">
        <f>T876&amp;"_"&amp;U876</f>
        <v>South_Internal</v>
      </c>
      <c r="X876" s="5">
        <f>(D876 - E876)*24</f>
        <v>1.9999999998835847</v>
      </c>
      <c r="Y876" s="5">
        <f>IF(D876&lt;=E876, 1, 0)</f>
        <v>0</v>
      </c>
    </row>
    <row r="877" spans="1:25" x14ac:dyDescent="0.35">
      <c r="A877" s="5" t="s">
        <v>890</v>
      </c>
      <c r="B877" s="5">
        <f t="shared" si="65"/>
        <v>1</v>
      </c>
      <c r="C877" s="3">
        <v>45328.458333333336</v>
      </c>
      <c r="D877" s="5" t="s">
        <v>1902</v>
      </c>
      <c r="E877" s="5" t="s">
        <v>1900</v>
      </c>
      <c r="F877" t="s">
        <v>1890</v>
      </c>
      <c r="G877" s="5">
        <f t="shared" si="66"/>
        <v>12</v>
      </c>
      <c r="H877" s="5" t="str">
        <f t="shared" si="67"/>
        <v>Winter</v>
      </c>
      <c r="I877" s="5" t="s">
        <v>2027</v>
      </c>
      <c r="J877" s="5">
        <v>911</v>
      </c>
      <c r="K877" s="5">
        <v>2786</v>
      </c>
      <c r="L877" s="5">
        <f t="shared" si="68"/>
        <v>0.25484815221368462</v>
      </c>
      <c r="M877" s="5">
        <f t="shared" si="69"/>
        <v>2375</v>
      </c>
      <c r="N877" s="5">
        <v>411</v>
      </c>
      <c r="O877" s="5">
        <v>7</v>
      </c>
      <c r="P877" s="5" t="str">
        <f>IF(O877&lt;=0, "Invalid - ≤ 0", IF(O877&gt;50, "Invalid - &gt;50", "W Pass"))</f>
        <v>W Pass</v>
      </c>
      <c r="Q877" s="5" t="s">
        <v>2035</v>
      </c>
      <c r="R877" s="5" t="s">
        <v>2038</v>
      </c>
      <c r="S877" s="5" t="s">
        <v>2084</v>
      </c>
      <c r="T877" s="5" t="s">
        <v>2093</v>
      </c>
      <c r="U877" s="5" t="s">
        <v>2097</v>
      </c>
      <c r="V877" s="5">
        <v>3.8</v>
      </c>
      <c r="W877" s="5" t="str">
        <f>T877&amp;"_"&amp;U877</f>
        <v>East_External</v>
      </c>
      <c r="X877" s="5">
        <f>(D877 - E877)*24</f>
        <v>2.0000000000582077</v>
      </c>
      <c r="Y877" s="5">
        <f>IF(D877&lt;=E877, 1, 0)</f>
        <v>0</v>
      </c>
    </row>
    <row r="878" spans="1:25" x14ac:dyDescent="0.35">
      <c r="A878" s="5" t="s">
        <v>891</v>
      </c>
      <c r="B878" s="5">
        <f t="shared" si="65"/>
        <v>1</v>
      </c>
      <c r="C878" s="3">
        <v>45328.5</v>
      </c>
      <c r="D878" s="5" t="s">
        <v>1903</v>
      </c>
      <c r="E878" s="5" t="s">
        <v>1901</v>
      </c>
      <c r="F878" t="s">
        <v>1891</v>
      </c>
      <c r="G878" s="5">
        <f t="shared" si="66"/>
        <v>12</v>
      </c>
      <c r="H878" s="5" t="str">
        <f t="shared" si="67"/>
        <v>Winter</v>
      </c>
      <c r="I878" s="5" t="s">
        <v>2027</v>
      </c>
      <c r="J878" s="5">
        <v>563</v>
      </c>
      <c r="K878" s="5">
        <v>2790</v>
      </c>
      <c r="L878" s="5">
        <f t="shared" si="68"/>
        <v>0.41296625222024869</v>
      </c>
      <c r="M878" s="5">
        <f t="shared" si="69"/>
        <v>2379</v>
      </c>
      <c r="N878" s="5">
        <v>411</v>
      </c>
      <c r="O878" s="5">
        <v>2</v>
      </c>
      <c r="P878" s="5" t="str">
        <f>IF(O878&lt;=0, "Invalid - ≤ 0", IF(O878&gt;50, "Invalid - &gt;50", "W Pass"))</f>
        <v>W Pass</v>
      </c>
      <c r="Q878" s="5" t="s">
        <v>2034</v>
      </c>
      <c r="R878" s="5" t="s">
        <v>2037</v>
      </c>
      <c r="S878" s="5" t="s">
        <v>2077</v>
      </c>
      <c r="T878" s="5" t="s">
        <v>2091</v>
      </c>
      <c r="U878" s="5" t="s">
        <v>2096</v>
      </c>
      <c r="V878" s="5">
        <v>4.2</v>
      </c>
      <c r="W878" s="5" t="str">
        <f>T878&amp;"_"&amp;U878</f>
        <v>South_Internal</v>
      </c>
      <c r="X878" s="5">
        <f>(D878 - E878)*24</f>
        <v>2.0000000000582077</v>
      </c>
      <c r="Y878" s="5">
        <f>IF(D878&lt;=E878, 1, 0)</f>
        <v>0</v>
      </c>
    </row>
    <row r="879" spans="1:25" x14ac:dyDescent="0.35">
      <c r="A879" s="5" t="s">
        <v>892</v>
      </c>
      <c r="B879" s="5">
        <f t="shared" si="65"/>
        <v>1</v>
      </c>
      <c r="C879" s="3">
        <v>45328.541666666664</v>
      </c>
      <c r="D879" s="5" t="s">
        <v>1904</v>
      </c>
      <c r="E879" s="5" t="s">
        <v>1902</v>
      </c>
      <c r="F879" t="s">
        <v>1892</v>
      </c>
      <c r="G879" s="5">
        <f t="shared" si="66"/>
        <v>12</v>
      </c>
      <c r="H879" s="5" t="str">
        <f t="shared" si="67"/>
        <v>Winter</v>
      </c>
      <c r="I879" s="5" t="s">
        <v>2029</v>
      </c>
      <c r="J879" s="5">
        <v>431</v>
      </c>
      <c r="K879" s="5">
        <v>944</v>
      </c>
      <c r="L879" s="5">
        <f t="shared" si="68"/>
        <v>0.18252126836813612</v>
      </c>
      <c r="M879" s="5">
        <f t="shared" si="69"/>
        <v>200</v>
      </c>
      <c r="N879" s="5">
        <v>744</v>
      </c>
      <c r="O879" s="5">
        <v>4</v>
      </c>
      <c r="P879" s="5" t="str">
        <f>IF(O879&lt;=0, "Invalid - ≤ 0", IF(O879&gt;50, "Invalid - &gt;50", "W Pass"))</f>
        <v>W Pass</v>
      </c>
      <c r="Q879" s="5" t="s">
        <v>2035</v>
      </c>
      <c r="R879" s="5" t="s">
        <v>2040</v>
      </c>
      <c r="S879" s="5" t="s">
        <v>2055</v>
      </c>
      <c r="T879" s="5" t="s">
        <v>2094</v>
      </c>
      <c r="U879" s="5" t="s">
        <v>2097</v>
      </c>
      <c r="V879" s="5">
        <v>4</v>
      </c>
      <c r="W879" s="5" t="str">
        <f>T879&amp;"_"&amp;U879</f>
        <v>Central_External</v>
      </c>
      <c r="X879" s="5">
        <f>(D879 - E879)*24</f>
        <v>1.9999999998835847</v>
      </c>
      <c r="Y879" s="5">
        <f>IF(D879&lt;=E879, 1, 0)</f>
        <v>0</v>
      </c>
    </row>
    <row r="880" spans="1:25" x14ac:dyDescent="0.35">
      <c r="A880" s="5" t="s">
        <v>893</v>
      </c>
      <c r="B880" s="5">
        <f t="shared" si="65"/>
        <v>1</v>
      </c>
      <c r="C880" s="3">
        <v>45328.583333333336</v>
      </c>
      <c r="D880" s="5" t="s">
        <v>1905</v>
      </c>
      <c r="E880" s="5" t="s">
        <v>1903</v>
      </c>
      <c r="F880" t="s">
        <v>1893</v>
      </c>
      <c r="G880" s="5">
        <f t="shared" si="66"/>
        <v>12</v>
      </c>
      <c r="H880" s="5" t="str">
        <f t="shared" si="67"/>
        <v>Winter</v>
      </c>
      <c r="I880" s="5" t="s">
        <v>2032</v>
      </c>
      <c r="J880" s="5">
        <v>219</v>
      </c>
      <c r="K880" s="5">
        <v>3033</v>
      </c>
      <c r="L880" s="5">
        <f t="shared" si="68"/>
        <v>1.154109589041096</v>
      </c>
      <c r="M880" s="5">
        <f t="shared" si="69"/>
        <v>2842</v>
      </c>
      <c r="N880" s="5">
        <v>191</v>
      </c>
      <c r="O880" s="5">
        <v>6</v>
      </c>
      <c r="P880" s="5" t="str">
        <f>IF(O880&lt;=0, "Invalid - ≤ 0", IF(O880&gt;50, "Invalid - &gt;50", "W Pass"))</f>
        <v>W Pass</v>
      </c>
      <c r="Q880" s="5" t="s">
        <v>2033</v>
      </c>
      <c r="R880" s="5" t="s">
        <v>2038</v>
      </c>
      <c r="S880" s="5" t="s">
        <v>2056</v>
      </c>
      <c r="T880" s="5" t="s">
        <v>2091</v>
      </c>
      <c r="U880" s="5" t="s">
        <v>2096</v>
      </c>
      <c r="V880" s="5">
        <v>3.8</v>
      </c>
      <c r="W880" s="5" t="str">
        <f>T880&amp;"_"&amp;U880</f>
        <v>South_Internal</v>
      </c>
      <c r="X880" s="5">
        <f>(D880 - E880)*24</f>
        <v>2.0000000000582077</v>
      </c>
      <c r="Y880" s="5">
        <f>IF(D880&lt;=E880, 1, 0)</f>
        <v>0</v>
      </c>
    </row>
    <row r="881" spans="1:25" x14ac:dyDescent="0.35">
      <c r="A881" s="5" t="s">
        <v>894</v>
      </c>
      <c r="B881" s="5">
        <f t="shared" si="65"/>
        <v>1</v>
      </c>
      <c r="C881" s="3">
        <v>45328.625</v>
      </c>
      <c r="D881" s="5" t="s">
        <v>1906</v>
      </c>
      <c r="E881" s="5" t="s">
        <v>1904</v>
      </c>
      <c r="F881" t="s">
        <v>1894</v>
      </c>
      <c r="G881" s="5">
        <f t="shared" si="66"/>
        <v>12</v>
      </c>
      <c r="H881" s="5" t="str">
        <f t="shared" si="67"/>
        <v>Winter</v>
      </c>
      <c r="I881" s="5" t="s">
        <v>2027</v>
      </c>
      <c r="J881" s="5">
        <v>99</v>
      </c>
      <c r="K881" s="5">
        <v>3623</v>
      </c>
      <c r="L881" s="5">
        <f t="shared" si="68"/>
        <v>3.0496632996632997</v>
      </c>
      <c r="M881" s="5">
        <f t="shared" si="69"/>
        <v>3553</v>
      </c>
      <c r="N881" s="5">
        <v>70</v>
      </c>
      <c r="O881" s="5">
        <v>4</v>
      </c>
      <c r="P881" s="5" t="str">
        <f>IF(O881&lt;=0, "Invalid - ≤ 0", IF(O881&gt;50, "Invalid - &gt;50", "W Pass"))</f>
        <v>W Pass</v>
      </c>
      <c r="Q881" s="5" t="s">
        <v>2033</v>
      </c>
      <c r="R881" s="5" t="s">
        <v>2040</v>
      </c>
      <c r="S881" s="5" t="s">
        <v>2070</v>
      </c>
      <c r="T881" s="5" t="s">
        <v>2091</v>
      </c>
      <c r="U881" s="5" t="s">
        <v>2096</v>
      </c>
      <c r="V881" s="5">
        <v>0</v>
      </c>
      <c r="W881" s="5" t="str">
        <f>T881&amp;"_"&amp;U881</f>
        <v>South_Internal</v>
      </c>
      <c r="X881" s="5">
        <f>(D881 - E881)*24</f>
        <v>2.0000000000582077</v>
      </c>
      <c r="Y881" s="5">
        <f>IF(D881&lt;=E881, 1, 0)</f>
        <v>0</v>
      </c>
    </row>
    <row r="882" spans="1:25" x14ac:dyDescent="0.35">
      <c r="A882" s="5" t="s">
        <v>895</v>
      </c>
      <c r="B882" s="5">
        <f t="shared" si="65"/>
        <v>1</v>
      </c>
      <c r="C882" s="3">
        <v>45328.666666666664</v>
      </c>
      <c r="D882" s="5" t="s">
        <v>1907</v>
      </c>
      <c r="E882" s="5" t="s">
        <v>1905</v>
      </c>
      <c r="F882" t="s">
        <v>1895</v>
      </c>
      <c r="G882" s="5">
        <f t="shared" si="66"/>
        <v>12</v>
      </c>
      <c r="H882" s="5" t="str">
        <f t="shared" si="67"/>
        <v>Winter</v>
      </c>
      <c r="I882" s="5" t="s">
        <v>2027</v>
      </c>
      <c r="J882" s="5">
        <v>147</v>
      </c>
      <c r="K882" s="5">
        <v>3619</v>
      </c>
      <c r="L882" s="5">
        <f t="shared" si="68"/>
        <v>2.0515873015873014</v>
      </c>
      <c r="M882" s="5">
        <f t="shared" si="69"/>
        <v>3161</v>
      </c>
      <c r="N882" s="5">
        <v>458</v>
      </c>
      <c r="O882" s="5">
        <v>16</v>
      </c>
      <c r="P882" s="5" t="str">
        <f>IF(O882&lt;=0, "Invalid - ≤ 0", IF(O882&gt;50, "Invalid - &gt;50", "W Pass"))</f>
        <v>W Pass</v>
      </c>
      <c r="Q882" s="5" t="s">
        <v>2033</v>
      </c>
      <c r="R882" s="5" t="s">
        <v>2037</v>
      </c>
      <c r="S882" s="5" t="s">
        <v>2085</v>
      </c>
      <c r="T882" s="5" t="s">
        <v>2091</v>
      </c>
      <c r="U882" s="5" t="s">
        <v>2097</v>
      </c>
      <c r="V882" s="5">
        <v>0</v>
      </c>
      <c r="W882" s="5" t="str">
        <f>T882&amp;"_"&amp;U882</f>
        <v>South_External</v>
      </c>
      <c r="X882" s="5">
        <f>(D882 - E882)*24</f>
        <v>1.9999999998835847</v>
      </c>
      <c r="Y882" s="5">
        <f>IF(D882&lt;=E882, 1, 0)</f>
        <v>0</v>
      </c>
    </row>
    <row r="883" spans="1:25" x14ac:dyDescent="0.35">
      <c r="A883" s="5" t="s">
        <v>896</v>
      </c>
      <c r="B883" s="5">
        <f t="shared" si="65"/>
        <v>1</v>
      </c>
      <c r="C883" s="3">
        <v>45328.708333333336</v>
      </c>
      <c r="D883" s="5" t="s">
        <v>1908</v>
      </c>
      <c r="E883" s="5" t="s">
        <v>1906</v>
      </c>
      <c r="F883" t="s">
        <v>1896</v>
      </c>
      <c r="G883" s="5">
        <f t="shared" si="66"/>
        <v>12</v>
      </c>
      <c r="H883" s="5" t="str">
        <f t="shared" si="67"/>
        <v>Winter</v>
      </c>
      <c r="I883" s="5" t="s">
        <v>2028</v>
      </c>
      <c r="J883" s="5">
        <v>731</v>
      </c>
      <c r="K883" s="5">
        <v>2640</v>
      </c>
      <c r="L883" s="5">
        <f t="shared" si="68"/>
        <v>0.30095759233926128</v>
      </c>
      <c r="M883" s="5">
        <f t="shared" si="69"/>
        <v>1914</v>
      </c>
      <c r="N883" s="5">
        <v>726</v>
      </c>
      <c r="O883" s="5">
        <v>12</v>
      </c>
      <c r="P883" s="5" t="str">
        <f>IF(O883&lt;=0, "Invalid - ≤ 0", IF(O883&gt;50, "Invalid - &gt;50", "W Pass"))</f>
        <v>W Pass</v>
      </c>
      <c r="Q883" s="5" t="s">
        <v>2036</v>
      </c>
      <c r="R883" s="5" t="s">
        <v>2039</v>
      </c>
      <c r="S883" s="5" t="s">
        <v>2045</v>
      </c>
      <c r="T883" s="5" t="s">
        <v>2092</v>
      </c>
      <c r="U883" s="5" t="s">
        <v>2097</v>
      </c>
      <c r="V883" s="5">
        <v>4.5</v>
      </c>
      <c r="W883" s="5" t="str">
        <f>T883&amp;"_"&amp;U883</f>
        <v>West_External</v>
      </c>
      <c r="X883" s="5">
        <f>(D883 - E883)*24</f>
        <v>2.0000000000582077</v>
      </c>
      <c r="Y883" s="5">
        <f>IF(D883&lt;=E883, 1, 0)</f>
        <v>0</v>
      </c>
    </row>
    <row r="884" spans="1:25" x14ac:dyDescent="0.35">
      <c r="A884" s="5" t="s">
        <v>897</v>
      </c>
      <c r="B884" s="5">
        <f t="shared" si="65"/>
        <v>1</v>
      </c>
      <c r="C884" s="3">
        <v>45328.75</v>
      </c>
      <c r="D884" s="5" t="s">
        <v>1909</v>
      </c>
      <c r="E884" s="5" t="s">
        <v>1907</v>
      </c>
      <c r="F884" t="s">
        <v>1897</v>
      </c>
      <c r="G884" s="5">
        <f t="shared" si="66"/>
        <v>12</v>
      </c>
      <c r="H884" s="5" t="str">
        <f t="shared" si="67"/>
        <v>Winter</v>
      </c>
      <c r="I884" s="5" t="s">
        <v>2030</v>
      </c>
      <c r="J884" s="5">
        <v>143</v>
      </c>
      <c r="K884" s="5">
        <v>4260</v>
      </c>
      <c r="L884" s="5">
        <f t="shared" si="68"/>
        <v>2.4825174825174825</v>
      </c>
      <c r="M884" s="5">
        <f t="shared" si="69"/>
        <v>4158</v>
      </c>
      <c r="N884" s="5">
        <v>102</v>
      </c>
      <c r="O884" s="5">
        <v>11</v>
      </c>
      <c r="P884" s="5" t="str">
        <f>IF(O884&lt;=0, "Invalid - ≤ 0", IF(O884&gt;50, "Invalid - &gt;50", "W Pass"))</f>
        <v>W Pass</v>
      </c>
      <c r="Q884" s="5" t="s">
        <v>2034</v>
      </c>
      <c r="R884" s="5" t="s">
        <v>2039</v>
      </c>
      <c r="S884" s="5" t="s">
        <v>2059</v>
      </c>
      <c r="T884" s="5" t="s">
        <v>2092</v>
      </c>
      <c r="U884" s="5" t="s">
        <v>2096</v>
      </c>
      <c r="V884" s="5">
        <v>4.2</v>
      </c>
      <c r="W884" s="5" t="str">
        <f>T884&amp;"_"&amp;U884</f>
        <v>West_Internal</v>
      </c>
      <c r="X884" s="5">
        <f>(D884 - E884)*24</f>
        <v>2.0000000000582077</v>
      </c>
      <c r="Y884" s="5">
        <f>IF(D884&lt;=E884, 1, 0)</f>
        <v>0</v>
      </c>
    </row>
    <row r="885" spans="1:25" x14ac:dyDescent="0.35">
      <c r="A885" s="5" t="s">
        <v>898</v>
      </c>
      <c r="B885" s="5">
        <f t="shared" si="65"/>
        <v>1</v>
      </c>
      <c r="C885" s="3">
        <v>45328.791666666664</v>
      </c>
      <c r="D885" s="5" t="s">
        <v>1910</v>
      </c>
      <c r="E885" s="5" t="s">
        <v>1908</v>
      </c>
      <c r="F885" t="s">
        <v>1898</v>
      </c>
      <c r="G885" s="5">
        <f t="shared" si="66"/>
        <v>12</v>
      </c>
      <c r="H885" s="5" t="str">
        <f t="shared" si="67"/>
        <v>Winter</v>
      </c>
      <c r="I885" s="5" t="s">
        <v>2027</v>
      </c>
      <c r="J885" s="5">
        <v>255</v>
      </c>
      <c r="K885" s="5">
        <v>4912</v>
      </c>
      <c r="L885" s="5">
        <f t="shared" si="68"/>
        <v>1.6052287581699347</v>
      </c>
      <c r="M885" s="5">
        <f t="shared" si="69"/>
        <v>4171</v>
      </c>
      <c r="N885" s="5">
        <v>741</v>
      </c>
      <c r="O885" s="5">
        <v>10</v>
      </c>
      <c r="P885" s="5" t="str">
        <f>IF(O885&lt;=0, "Invalid - ≤ 0", IF(O885&gt;50, "Invalid - &gt;50", "W Pass"))</f>
        <v>W Pass</v>
      </c>
      <c r="Q885" s="5" t="s">
        <v>2034</v>
      </c>
      <c r="R885" s="5" t="s">
        <v>2037</v>
      </c>
      <c r="S885" s="5" t="s">
        <v>2065</v>
      </c>
      <c r="T885" s="5" t="s">
        <v>2093</v>
      </c>
      <c r="U885" s="5" t="s">
        <v>2096</v>
      </c>
      <c r="V885" s="5">
        <v>4</v>
      </c>
      <c r="W885" s="5" t="str">
        <f>T885&amp;"_"&amp;U885</f>
        <v>East_Internal</v>
      </c>
      <c r="X885" s="5">
        <f>(D885 - E885)*24</f>
        <v>1.9999999998835847</v>
      </c>
      <c r="Y885" s="5">
        <f>IF(D885&lt;=E885, 1, 0)</f>
        <v>0</v>
      </c>
    </row>
    <row r="886" spans="1:25" x14ac:dyDescent="0.35">
      <c r="A886" s="5" t="s">
        <v>899</v>
      </c>
      <c r="B886" s="5">
        <f t="shared" si="65"/>
        <v>1</v>
      </c>
      <c r="C886" s="3">
        <v>45328.833333333336</v>
      </c>
      <c r="D886" s="5" t="s">
        <v>1911</v>
      </c>
      <c r="E886" s="5" t="s">
        <v>1909</v>
      </c>
      <c r="F886" t="s">
        <v>1899</v>
      </c>
      <c r="G886" s="5">
        <f t="shared" si="66"/>
        <v>12</v>
      </c>
      <c r="H886" s="5" t="str">
        <f t="shared" si="67"/>
        <v>Winter</v>
      </c>
      <c r="I886" s="5" t="s">
        <v>2029</v>
      </c>
      <c r="J886" s="5">
        <v>943</v>
      </c>
      <c r="K886" s="5">
        <v>825</v>
      </c>
      <c r="L886" s="5">
        <f t="shared" si="68"/>
        <v>7.2905620360551426E-2</v>
      </c>
      <c r="M886" s="5">
        <f t="shared" si="69"/>
        <v>315</v>
      </c>
      <c r="N886" s="5">
        <v>510</v>
      </c>
      <c r="O886" s="5">
        <v>11</v>
      </c>
      <c r="P886" s="5" t="str">
        <f>IF(O886&lt;=0, "Invalid - ≤ 0", IF(O886&gt;50, "Invalid - &gt;50", "W Pass"))</f>
        <v>W Pass</v>
      </c>
      <c r="Q886" s="5" t="s">
        <v>2033</v>
      </c>
      <c r="R886" s="5" t="s">
        <v>2039</v>
      </c>
      <c r="S886" s="5" t="s">
        <v>2080</v>
      </c>
      <c r="T886" s="5" t="s">
        <v>2093</v>
      </c>
      <c r="U886" s="5" t="s">
        <v>2096</v>
      </c>
      <c r="V886" s="5">
        <v>4.2</v>
      </c>
      <c r="W886" s="5" t="str">
        <f>T886&amp;"_"&amp;U886</f>
        <v>East_Internal</v>
      </c>
      <c r="X886" s="5">
        <f>(D886 - E886)*24</f>
        <v>2.0000000000582077</v>
      </c>
      <c r="Y886" s="5">
        <f>IF(D886&lt;=E886, 1, 0)</f>
        <v>0</v>
      </c>
    </row>
    <row r="887" spans="1:25" x14ac:dyDescent="0.35">
      <c r="A887" s="5" t="s">
        <v>900</v>
      </c>
      <c r="B887" s="5">
        <f t="shared" si="65"/>
        <v>1</v>
      </c>
      <c r="C887" s="3">
        <v>45328.875</v>
      </c>
      <c r="D887" s="5" t="s">
        <v>1912</v>
      </c>
      <c r="E887" s="5" t="s">
        <v>1910</v>
      </c>
      <c r="F887" t="s">
        <v>1900</v>
      </c>
      <c r="G887" s="5">
        <f t="shared" si="66"/>
        <v>12</v>
      </c>
      <c r="H887" s="5" t="str">
        <f t="shared" si="67"/>
        <v>Winter</v>
      </c>
      <c r="I887" s="5" t="s">
        <v>2031</v>
      </c>
      <c r="J887" s="5">
        <v>856</v>
      </c>
      <c r="K887" s="5">
        <v>4221</v>
      </c>
      <c r="L887" s="5">
        <f t="shared" si="68"/>
        <v>0.41092289719626168</v>
      </c>
      <c r="M887" s="5">
        <f t="shared" si="69"/>
        <v>3686</v>
      </c>
      <c r="N887" s="5">
        <v>535</v>
      </c>
      <c r="O887" s="5">
        <v>21</v>
      </c>
      <c r="P887" s="5" t="str">
        <f>IF(O887&lt;=0, "Invalid - ≤ 0", IF(O887&gt;50, "Invalid - &gt;50", "W Pass"))</f>
        <v>W Pass</v>
      </c>
      <c r="Q887" s="5" t="s">
        <v>2034</v>
      </c>
      <c r="R887" s="5" t="s">
        <v>2039</v>
      </c>
      <c r="S887" s="5" t="s">
        <v>2043</v>
      </c>
      <c r="T887" s="5" t="s">
        <v>2093</v>
      </c>
      <c r="U887" s="5" t="s">
        <v>2096</v>
      </c>
      <c r="V887" s="5">
        <v>4.2</v>
      </c>
      <c r="W887" s="5" t="str">
        <f>T887&amp;"_"&amp;U887</f>
        <v>East_Internal</v>
      </c>
      <c r="X887" s="5">
        <f>(D887 - E887)*24</f>
        <v>2.0000000000582077</v>
      </c>
      <c r="Y887" s="5">
        <f>IF(D887&lt;=E887, 1, 0)</f>
        <v>0</v>
      </c>
    </row>
    <row r="888" spans="1:25" x14ac:dyDescent="0.35">
      <c r="A888" s="5" t="s">
        <v>901</v>
      </c>
      <c r="B888" s="5">
        <f t="shared" si="65"/>
        <v>1</v>
      </c>
      <c r="C888" s="3">
        <v>45328.916666666664</v>
      </c>
      <c r="D888" s="5" t="s">
        <v>1913</v>
      </c>
      <c r="E888" s="5" t="s">
        <v>1911</v>
      </c>
      <c r="F888" t="s">
        <v>1901</v>
      </c>
      <c r="G888" s="5">
        <f t="shared" si="66"/>
        <v>12</v>
      </c>
      <c r="H888" s="5" t="str">
        <f t="shared" si="67"/>
        <v>Winter</v>
      </c>
      <c r="I888" s="5" t="s">
        <v>2028</v>
      </c>
      <c r="J888" s="5">
        <v>411</v>
      </c>
      <c r="K888" s="5">
        <v>1719</v>
      </c>
      <c r="L888" s="5">
        <f t="shared" si="68"/>
        <v>0.34854014598540145</v>
      </c>
      <c r="M888" s="5">
        <f t="shared" si="69"/>
        <v>960</v>
      </c>
      <c r="N888" s="5">
        <v>759</v>
      </c>
      <c r="O888" s="5">
        <v>2</v>
      </c>
      <c r="P888" s="5" t="str">
        <f>IF(O888&lt;=0, "Invalid - ≤ 0", IF(O888&gt;50, "Invalid - &gt;50", "W Pass"))</f>
        <v>W Pass</v>
      </c>
      <c r="Q888" s="5" t="s">
        <v>2035</v>
      </c>
      <c r="R888" s="5" t="s">
        <v>2037</v>
      </c>
      <c r="S888" s="5" t="s">
        <v>2053</v>
      </c>
      <c r="T888" s="5" t="s">
        <v>2094</v>
      </c>
      <c r="U888" s="5" t="s">
        <v>2097</v>
      </c>
      <c r="V888" s="5">
        <v>4</v>
      </c>
      <c r="W888" s="5" t="str">
        <f>T888&amp;"_"&amp;U888</f>
        <v>Central_External</v>
      </c>
      <c r="X888" s="5">
        <f>(D888 - E888)*24</f>
        <v>1.9999999998835847</v>
      </c>
      <c r="Y888" s="5">
        <f>IF(D888&lt;=E888, 1, 0)</f>
        <v>0</v>
      </c>
    </row>
    <row r="889" spans="1:25" x14ac:dyDescent="0.35">
      <c r="A889" s="5" t="s">
        <v>902</v>
      </c>
      <c r="B889" s="5">
        <f t="shared" si="65"/>
        <v>1</v>
      </c>
      <c r="C889" s="3">
        <v>45328.958333333336</v>
      </c>
      <c r="D889" s="5" t="s">
        <v>1914</v>
      </c>
      <c r="E889" s="5" t="s">
        <v>1912</v>
      </c>
      <c r="F889" t="s">
        <v>1902</v>
      </c>
      <c r="G889" s="5">
        <f t="shared" si="66"/>
        <v>12</v>
      </c>
      <c r="H889" s="5" t="str">
        <f t="shared" si="67"/>
        <v>Winter</v>
      </c>
      <c r="I889" s="5" t="s">
        <v>2028</v>
      </c>
      <c r="J889" s="5">
        <v>659</v>
      </c>
      <c r="K889" s="5">
        <v>2130</v>
      </c>
      <c r="L889" s="5">
        <f t="shared" si="68"/>
        <v>0.26934749620637327</v>
      </c>
      <c r="M889" s="5">
        <f t="shared" si="69"/>
        <v>1795</v>
      </c>
      <c r="N889" s="5">
        <v>335</v>
      </c>
      <c r="O889" s="5">
        <v>15</v>
      </c>
      <c r="P889" s="5" t="str">
        <f>IF(O889&lt;=0, "Invalid - ≤ 0", IF(O889&gt;50, "Invalid - &gt;50", "W Pass"))</f>
        <v>W Pass</v>
      </c>
      <c r="Q889" s="5" t="s">
        <v>2033</v>
      </c>
      <c r="R889" s="5" t="s">
        <v>2040</v>
      </c>
      <c r="S889" s="5" t="s">
        <v>2058</v>
      </c>
      <c r="T889" s="5" t="s">
        <v>2093</v>
      </c>
      <c r="U889" s="5" t="s">
        <v>2097</v>
      </c>
      <c r="V889" s="5">
        <v>0</v>
      </c>
      <c r="W889" s="5" t="str">
        <f>T889&amp;"_"&amp;U889</f>
        <v>East_External</v>
      </c>
      <c r="X889" s="5">
        <f>(D889 - E889)*24</f>
        <v>2.0000000000582077</v>
      </c>
      <c r="Y889" s="5">
        <f>IF(D889&lt;=E889, 1, 0)</f>
        <v>0</v>
      </c>
    </row>
    <row r="890" spans="1:25" x14ac:dyDescent="0.35">
      <c r="A890" s="5" t="s">
        <v>903</v>
      </c>
      <c r="B890" s="5">
        <f t="shared" si="65"/>
        <v>1</v>
      </c>
      <c r="C890" s="3">
        <v>45329</v>
      </c>
      <c r="D890" s="5" t="s">
        <v>1915</v>
      </c>
      <c r="E890" s="5" t="s">
        <v>1913</v>
      </c>
      <c r="F890" t="s">
        <v>1903</v>
      </c>
      <c r="G890" s="5">
        <f t="shared" si="66"/>
        <v>12</v>
      </c>
      <c r="H890" s="5" t="str">
        <f t="shared" si="67"/>
        <v>Winter</v>
      </c>
      <c r="I890" s="5" t="s">
        <v>2032</v>
      </c>
      <c r="J890" s="5">
        <v>351</v>
      </c>
      <c r="K890" s="5">
        <v>1966</v>
      </c>
      <c r="L890" s="5">
        <f t="shared" si="68"/>
        <v>0.46676163342830007</v>
      </c>
      <c r="M890" s="5">
        <f t="shared" si="69"/>
        <v>1332</v>
      </c>
      <c r="N890" s="5">
        <v>634</v>
      </c>
      <c r="O890" s="5">
        <v>6</v>
      </c>
      <c r="P890" s="5" t="str">
        <f>IF(O890&lt;=0, "Invalid - ≤ 0", IF(O890&gt;50, "Invalid - &gt;50", "W Pass"))</f>
        <v>W Pass</v>
      </c>
      <c r="Q890" s="5" t="s">
        <v>2033</v>
      </c>
      <c r="R890" s="5" t="s">
        <v>2037</v>
      </c>
      <c r="S890" s="5" t="s">
        <v>2078</v>
      </c>
      <c r="T890" s="5" t="s">
        <v>2093</v>
      </c>
      <c r="U890" s="5" t="s">
        <v>2097</v>
      </c>
      <c r="V890" s="5">
        <v>3.8</v>
      </c>
      <c r="W890" s="5" t="str">
        <f>T890&amp;"_"&amp;U890</f>
        <v>East_External</v>
      </c>
      <c r="X890" s="5">
        <f>(D890 - E890)*24</f>
        <v>2.0000000000582077</v>
      </c>
      <c r="Y890" s="5">
        <f>IF(D890&lt;=E890, 1, 0)</f>
        <v>0</v>
      </c>
    </row>
    <row r="891" spans="1:25" x14ac:dyDescent="0.35">
      <c r="A891" s="5" t="s">
        <v>904</v>
      </c>
      <c r="B891" s="5">
        <f t="shared" si="65"/>
        <v>1</v>
      </c>
      <c r="C891" s="3">
        <v>45329.041666666664</v>
      </c>
      <c r="D891" s="5" t="s">
        <v>1916</v>
      </c>
      <c r="E891" s="5" t="s">
        <v>1914</v>
      </c>
      <c r="F891" t="s">
        <v>1904</v>
      </c>
      <c r="G891" s="5">
        <f t="shared" si="66"/>
        <v>12</v>
      </c>
      <c r="H891" s="5" t="str">
        <f t="shared" si="67"/>
        <v>Winter</v>
      </c>
      <c r="I891" s="5" t="s">
        <v>2028</v>
      </c>
      <c r="J891" s="5">
        <v>417</v>
      </c>
      <c r="K891" s="5">
        <v>972</v>
      </c>
      <c r="L891" s="5">
        <f t="shared" si="68"/>
        <v>0.19424460431654678</v>
      </c>
      <c r="M891" s="5">
        <f t="shared" si="69"/>
        <v>713</v>
      </c>
      <c r="N891" s="5">
        <v>259</v>
      </c>
      <c r="O891" s="5">
        <v>12</v>
      </c>
      <c r="P891" s="5" t="str">
        <f>IF(O891&lt;=0, "Invalid - ≤ 0", IF(O891&gt;50, "Invalid - &gt;50", "W Pass"))</f>
        <v>W Pass</v>
      </c>
      <c r="Q891" s="5" t="s">
        <v>2033</v>
      </c>
      <c r="R891" s="5" t="s">
        <v>2038</v>
      </c>
      <c r="S891" s="5" t="s">
        <v>2058</v>
      </c>
      <c r="T891" s="5" t="s">
        <v>2091</v>
      </c>
      <c r="U891" s="5" t="s">
        <v>2097</v>
      </c>
      <c r="V891" s="5">
        <v>0</v>
      </c>
      <c r="W891" s="5" t="str">
        <f>T891&amp;"_"&amp;U891</f>
        <v>South_External</v>
      </c>
      <c r="X891" s="5">
        <f>(D891 - E891)*24</f>
        <v>1.9999999998835847</v>
      </c>
      <c r="Y891" s="5">
        <f>IF(D891&lt;=E891, 1, 0)</f>
        <v>0</v>
      </c>
    </row>
    <row r="892" spans="1:25" x14ac:dyDescent="0.35">
      <c r="A892" s="5" t="s">
        <v>905</v>
      </c>
      <c r="B892" s="5">
        <f t="shared" si="65"/>
        <v>1</v>
      </c>
      <c r="C892" s="3">
        <v>45329.083333333336</v>
      </c>
      <c r="D892" s="5" t="s">
        <v>1917</v>
      </c>
      <c r="E892" s="5" t="s">
        <v>1915</v>
      </c>
      <c r="F892" t="s">
        <v>1905</v>
      </c>
      <c r="G892" s="5">
        <f t="shared" si="66"/>
        <v>12</v>
      </c>
      <c r="H892" s="5" t="str">
        <f t="shared" si="67"/>
        <v>Winter</v>
      </c>
      <c r="I892" s="5" t="s">
        <v>2029</v>
      </c>
      <c r="J892" s="5">
        <v>878</v>
      </c>
      <c r="K892" s="5">
        <v>1165</v>
      </c>
      <c r="L892" s="5">
        <f t="shared" si="68"/>
        <v>0.11057327258921792</v>
      </c>
      <c r="M892" s="5">
        <f t="shared" si="69"/>
        <v>1066</v>
      </c>
      <c r="N892" s="5">
        <v>99</v>
      </c>
      <c r="O892" s="5">
        <v>11</v>
      </c>
      <c r="P892" s="5" t="str">
        <f>IF(O892&lt;=0, "Invalid - ≤ 0", IF(O892&gt;50, "Invalid - &gt;50", "W Pass"))</f>
        <v>W Pass</v>
      </c>
      <c r="Q892" s="5" t="s">
        <v>2033</v>
      </c>
      <c r="R892" s="5" t="s">
        <v>2037</v>
      </c>
      <c r="S892" s="5" t="s">
        <v>2043</v>
      </c>
      <c r="T892" s="5" t="s">
        <v>2092</v>
      </c>
      <c r="U892" s="5" t="s">
        <v>2097</v>
      </c>
      <c r="V892" s="5">
        <v>4.7</v>
      </c>
      <c r="W892" s="5" t="str">
        <f>T892&amp;"_"&amp;U892</f>
        <v>West_External</v>
      </c>
      <c r="X892" s="5">
        <f>(D892 - E892)*24</f>
        <v>2.0000000000582077</v>
      </c>
      <c r="Y892" s="5">
        <f>IF(D892&lt;=E892, 1, 0)</f>
        <v>0</v>
      </c>
    </row>
    <row r="893" spans="1:25" x14ac:dyDescent="0.35">
      <c r="A893" s="5" t="s">
        <v>906</v>
      </c>
      <c r="B893" s="5">
        <f t="shared" si="65"/>
        <v>1</v>
      </c>
      <c r="C893" s="3">
        <v>45329.125</v>
      </c>
      <c r="D893" s="5" t="s">
        <v>1918</v>
      </c>
      <c r="E893" s="5" t="s">
        <v>1916</v>
      </c>
      <c r="F893" t="s">
        <v>1906</v>
      </c>
      <c r="G893" s="5">
        <f t="shared" si="66"/>
        <v>12</v>
      </c>
      <c r="H893" s="5" t="str">
        <f t="shared" si="67"/>
        <v>Winter</v>
      </c>
      <c r="I893" s="5" t="s">
        <v>2032</v>
      </c>
      <c r="J893" s="5">
        <v>196</v>
      </c>
      <c r="K893" s="5">
        <v>3433</v>
      </c>
      <c r="L893" s="5">
        <f t="shared" si="68"/>
        <v>1.459608843537415</v>
      </c>
      <c r="M893" s="5">
        <f t="shared" si="69"/>
        <v>2966</v>
      </c>
      <c r="N893" s="5">
        <v>467</v>
      </c>
      <c r="O893" s="5">
        <v>25</v>
      </c>
      <c r="P893" s="5" t="str">
        <f>IF(O893&lt;=0, "Invalid - ≤ 0", IF(O893&gt;50, "Invalid - &gt;50", "W Pass"))</f>
        <v>W Pass</v>
      </c>
      <c r="Q893" s="5" t="s">
        <v>2034</v>
      </c>
      <c r="R893" s="5" t="s">
        <v>2040</v>
      </c>
      <c r="S893" s="5" t="s">
        <v>2090</v>
      </c>
      <c r="T893" s="5" t="s">
        <v>2091</v>
      </c>
      <c r="U893" s="5" t="s">
        <v>2096</v>
      </c>
      <c r="V893" s="5">
        <v>0</v>
      </c>
      <c r="W893" s="5" t="str">
        <f>T893&amp;"_"&amp;U893</f>
        <v>South_Internal</v>
      </c>
      <c r="X893" s="5">
        <f>(D893 - E893)*24</f>
        <v>2.0000000000582077</v>
      </c>
      <c r="Y893" s="5">
        <f>IF(D893&lt;=E893, 1, 0)</f>
        <v>0</v>
      </c>
    </row>
    <row r="894" spans="1:25" x14ac:dyDescent="0.35">
      <c r="A894" s="5" t="s">
        <v>907</v>
      </c>
      <c r="B894" s="5">
        <f t="shared" si="65"/>
        <v>1</v>
      </c>
      <c r="C894" s="3">
        <v>45329.166666666664</v>
      </c>
      <c r="D894" s="5" t="s">
        <v>1919</v>
      </c>
      <c r="E894" s="5" t="s">
        <v>1917</v>
      </c>
      <c r="F894" t="s">
        <v>1907</v>
      </c>
      <c r="G894" s="5">
        <f t="shared" si="66"/>
        <v>12</v>
      </c>
      <c r="H894" s="5" t="str">
        <f t="shared" si="67"/>
        <v>Winter</v>
      </c>
      <c r="I894" s="5" t="s">
        <v>2031</v>
      </c>
      <c r="J894" s="5">
        <v>632</v>
      </c>
      <c r="K894" s="5">
        <v>2648</v>
      </c>
      <c r="L894" s="5">
        <f t="shared" si="68"/>
        <v>0.34915611814345993</v>
      </c>
      <c r="M894" s="5">
        <f t="shared" si="69"/>
        <v>2507</v>
      </c>
      <c r="N894" s="5">
        <v>141</v>
      </c>
      <c r="O894" s="5">
        <v>22</v>
      </c>
      <c r="P894" s="5" t="str">
        <f>IF(O894&lt;=0, "Invalid - ≤ 0", IF(O894&gt;50, "Invalid - &gt;50", "W Pass"))</f>
        <v>W Pass</v>
      </c>
      <c r="Q894" s="5" t="s">
        <v>2036</v>
      </c>
      <c r="R894" s="5" t="s">
        <v>2037</v>
      </c>
      <c r="S894" s="5" t="s">
        <v>2050</v>
      </c>
      <c r="T894" s="5" t="s">
        <v>2091</v>
      </c>
      <c r="U894" s="5" t="s">
        <v>2097</v>
      </c>
      <c r="V894" s="5">
        <v>4</v>
      </c>
      <c r="W894" s="5" t="str">
        <f>T894&amp;"_"&amp;U894</f>
        <v>South_External</v>
      </c>
      <c r="X894" s="5">
        <f>(D894 - E894)*24</f>
        <v>1.9999999998835847</v>
      </c>
      <c r="Y894" s="5">
        <f>IF(D894&lt;=E894, 1, 0)</f>
        <v>0</v>
      </c>
    </row>
    <row r="895" spans="1:25" x14ac:dyDescent="0.35">
      <c r="A895" s="5" t="s">
        <v>908</v>
      </c>
      <c r="B895" s="5">
        <f t="shared" si="65"/>
        <v>1</v>
      </c>
      <c r="C895" s="3">
        <v>45329.208333333336</v>
      </c>
      <c r="D895" s="5" t="s">
        <v>1920</v>
      </c>
      <c r="E895" s="5" t="s">
        <v>1918</v>
      </c>
      <c r="F895" t="s">
        <v>1908</v>
      </c>
      <c r="G895" s="5">
        <f t="shared" si="66"/>
        <v>12</v>
      </c>
      <c r="H895" s="5" t="str">
        <f t="shared" si="67"/>
        <v>Winter</v>
      </c>
      <c r="I895" s="5" t="s">
        <v>2031</v>
      </c>
      <c r="J895" s="5">
        <v>903</v>
      </c>
      <c r="K895" s="5">
        <v>1455</v>
      </c>
      <c r="L895" s="5">
        <f t="shared" si="68"/>
        <v>0.13427464008859358</v>
      </c>
      <c r="M895" s="5">
        <f t="shared" si="69"/>
        <v>1334</v>
      </c>
      <c r="N895" s="5">
        <v>121</v>
      </c>
      <c r="O895" s="5">
        <v>3</v>
      </c>
      <c r="P895" s="5" t="str">
        <f>IF(O895&lt;=0, "Invalid - ≤ 0", IF(O895&gt;50, "Invalid - &gt;50", "W Pass"))</f>
        <v>W Pass</v>
      </c>
      <c r="Q895" s="5" t="s">
        <v>2033</v>
      </c>
      <c r="R895" s="5" t="s">
        <v>2037</v>
      </c>
      <c r="S895" s="5" t="s">
        <v>2055</v>
      </c>
      <c r="T895" s="5" t="s">
        <v>2095</v>
      </c>
      <c r="U895" s="5" t="s">
        <v>2097</v>
      </c>
      <c r="V895" s="5">
        <v>0</v>
      </c>
      <c r="W895" s="5" t="str">
        <f>T895&amp;"_"&amp;U895</f>
        <v>North_External</v>
      </c>
      <c r="X895" s="5">
        <f>(D895 - E895)*24</f>
        <v>2.0000000000582077</v>
      </c>
      <c r="Y895" s="5">
        <f>IF(D895&lt;=E895, 1, 0)</f>
        <v>0</v>
      </c>
    </row>
    <row r="896" spans="1:25" x14ac:dyDescent="0.35">
      <c r="A896" s="5" t="s">
        <v>909</v>
      </c>
      <c r="B896" s="5">
        <f t="shared" si="65"/>
        <v>1</v>
      </c>
      <c r="C896" s="3">
        <v>45329.25</v>
      </c>
      <c r="D896" s="5" t="s">
        <v>1921</v>
      </c>
      <c r="E896" s="5" t="s">
        <v>1919</v>
      </c>
      <c r="F896" t="s">
        <v>1909</v>
      </c>
      <c r="G896" s="5">
        <f t="shared" si="66"/>
        <v>12</v>
      </c>
      <c r="H896" s="5" t="str">
        <f t="shared" si="67"/>
        <v>Winter</v>
      </c>
      <c r="I896" s="5" t="s">
        <v>2028</v>
      </c>
      <c r="J896" s="5">
        <v>808</v>
      </c>
      <c r="K896" s="5">
        <v>1173</v>
      </c>
      <c r="L896" s="5">
        <f t="shared" si="68"/>
        <v>0.12097772277227722</v>
      </c>
      <c r="M896" s="5">
        <f t="shared" si="69"/>
        <v>894</v>
      </c>
      <c r="N896" s="5">
        <v>279</v>
      </c>
      <c r="O896" s="5">
        <v>22</v>
      </c>
      <c r="P896" s="5" t="str">
        <f>IF(O896&lt;=0, "Invalid - ≤ 0", IF(O896&gt;50, "Invalid - &gt;50", "W Pass"))</f>
        <v>W Pass</v>
      </c>
      <c r="Q896" s="5" t="s">
        <v>2035</v>
      </c>
      <c r="R896" s="5" t="s">
        <v>2040</v>
      </c>
      <c r="S896" s="5" t="s">
        <v>2045</v>
      </c>
      <c r="T896" s="5" t="s">
        <v>2093</v>
      </c>
      <c r="U896" s="5" t="s">
        <v>2097</v>
      </c>
      <c r="V896" s="5">
        <v>4.5</v>
      </c>
      <c r="W896" s="5" t="str">
        <f>T896&amp;"_"&amp;U896</f>
        <v>East_External</v>
      </c>
      <c r="X896" s="5">
        <f>(D896 - E896)*24</f>
        <v>2.0000000000582077</v>
      </c>
      <c r="Y896" s="5">
        <f>IF(D896&lt;=E896, 1, 0)</f>
        <v>0</v>
      </c>
    </row>
    <row r="897" spans="1:25" x14ac:dyDescent="0.35">
      <c r="A897" s="5" t="s">
        <v>910</v>
      </c>
      <c r="B897" s="5">
        <f t="shared" si="65"/>
        <v>1</v>
      </c>
      <c r="C897" s="3">
        <v>45329.291666666664</v>
      </c>
      <c r="D897" s="5" t="s">
        <v>1922</v>
      </c>
      <c r="E897" s="5" t="s">
        <v>1920</v>
      </c>
      <c r="F897" t="s">
        <v>1910</v>
      </c>
      <c r="G897" s="5">
        <f t="shared" si="66"/>
        <v>12</v>
      </c>
      <c r="H897" s="5" t="str">
        <f t="shared" si="67"/>
        <v>Winter</v>
      </c>
      <c r="I897" s="5" t="s">
        <v>2031</v>
      </c>
      <c r="J897" s="5">
        <v>719</v>
      </c>
      <c r="K897" s="5">
        <v>3044</v>
      </c>
      <c r="L897" s="5">
        <f t="shared" si="68"/>
        <v>0.35280482151135839</v>
      </c>
      <c r="M897" s="5">
        <f t="shared" si="69"/>
        <v>2508</v>
      </c>
      <c r="N897" s="5">
        <v>536</v>
      </c>
      <c r="O897" s="5">
        <v>8</v>
      </c>
      <c r="P897" s="5" t="str">
        <f>IF(O897&lt;=0, "Invalid - ≤ 0", IF(O897&gt;50, "Invalid - &gt;50", "W Pass"))</f>
        <v>W Pass</v>
      </c>
      <c r="Q897" s="5" t="s">
        <v>2036</v>
      </c>
      <c r="R897" s="5" t="s">
        <v>2038</v>
      </c>
      <c r="S897" s="5" t="s">
        <v>2072</v>
      </c>
      <c r="T897" s="5" t="s">
        <v>2091</v>
      </c>
      <c r="U897" s="5" t="s">
        <v>2097</v>
      </c>
      <c r="V897" s="5">
        <v>4.7</v>
      </c>
      <c r="W897" s="5" t="str">
        <f>T897&amp;"_"&amp;U897</f>
        <v>South_External</v>
      </c>
      <c r="X897" s="5">
        <f>(D897 - E897)*24</f>
        <v>1.9999999998835847</v>
      </c>
      <c r="Y897" s="5">
        <f>IF(D897&lt;=E897, 1, 0)</f>
        <v>0</v>
      </c>
    </row>
    <row r="898" spans="1:25" x14ac:dyDescent="0.35">
      <c r="A898" s="5" t="s">
        <v>911</v>
      </c>
      <c r="B898" s="5">
        <f t="shared" si="65"/>
        <v>1</v>
      </c>
      <c r="C898" s="3">
        <v>45329.333333333336</v>
      </c>
      <c r="D898" s="5" t="s">
        <v>1923</v>
      </c>
      <c r="E898" s="5" t="s">
        <v>1921</v>
      </c>
      <c r="F898" t="s">
        <v>1911</v>
      </c>
      <c r="G898" s="5">
        <f t="shared" si="66"/>
        <v>12</v>
      </c>
      <c r="H898" s="5" t="str">
        <f t="shared" si="67"/>
        <v>Winter</v>
      </c>
      <c r="I898" s="5" t="s">
        <v>2029</v>
      </c>
      <c r="J898" s="5">
        <v>183</v>
      </c>
      <c r="K898" s="5">
        <v>1680</v>
      </c>
      <c r="L898" s="5">
        <f t="shared" si="68"/>
        <v>0.76502732240437155</v>
      </c>
      <c r="M898" s="5">
        <f t="shared" si="69"/>
        <v>1290</v>
      </c>
      <c r="N898" s="5">
        <v>390</v>
      </c>
      <c r="O898" s="5">
        <v>28</v>
      </c>
      <c r="P898" s="5" t="str">
        <f>IF(O898&lt;=0, "Invalid - ≤ 0", IF(O898&gt;50, "Invalid - &gt;50", "W Pass"))</f>
        <v>W Pass</v>
      </c>
      <c r="Q898" s="5" t="s">
        <v>2034</v>
      </c>
      <c r="R898" s="5" t="s">
        <v>2038</v>
      </c>
      <c r="S898" s="5" t="s">
        <v>2071</v>
      </c>
      <c r="T898" s="5" t="s">
        <v>2092</v>
      </c>
      <c r="U898" s="5" t="s">
        <v>2097</v>
      </c>
      <c r="V898" s="5">
        <v>0</v>
      </c>
      <c r="W898" s="5" t="str">
        <f>T898&amp;"_"&amp;U898</f>
        <v>West_External</v>
      </c>
      <c r="X898" s="5">
        <f>(D898 - E898)*24</f>
        <v>2.0000000000582077</v>
      </c>
      <c r="Y898" s="5">
        <f>IF(D898&lt;=E898, 1, 0)</f>
        <v>0</v>
      </c>
    </row>
    <row r="899" spans="1:25" x14ac:dyDescent="0.35">
      <c r="A899" s="5" t="s">
        <v>912</v>
      </c>
      <c r="B899" s="5">
        <f t="shared" ref="B899:B962" si="70">COUNTIF(A:A,A899)</f>
        <v>1</v>
      </c>
      <c r="C899" s="3">
        <v>45329.375</v>
      </c>
      <c r="D899" s="5" t="s">
        <v>1924</v>
      </c>
      <c r="E899" s="5" t="s">
        <v>1922</v>
      </c>
      <c r="F899" t="s">
        <v>1912</v>
      </c>
      <c r="G899" s="5">
        <f t="shared" ref="G899:G962" si="71">(D899 - F899) * 24</f>
        <v>12</v>
      </c>
      <c r="H899" s="5" t="str">
        <f t="shared" ref="H899:H962" si="72">IF(OR(MONTH(C899)=12, MONTH(C899)&lt;=2), "Winter", IF(AND(MONTH(C899)&gt;=7, MONTH(C899)&lt;=9), "Monsoon", "Other"))</f>
        <v>Winter</v>
      </c>
      <c r="I899" s="5" t="s">
        <v>2028</v>
      </c>
      <c r="J899" s="5">
        <v>364</v>
      </c>
      <c r="K899" s="5">
        <v>3560</v>
      </c>
      <c r="L899" s="5">
        <f t="shared" ref="L899:L962" si="73">K899 / (J899 * G899)</f>
        <v>0.81501831501831501</v>
      </c>
      <c r="M899" s="5">
        <f t="shared" ref="M899:M962" si="74">(K899 - N899)</f>
        <v>3324</v>
      </c>
      <c r="N899" s="5">
        <v>236</v>
      </c>
      <c r="O899" s="5">
        <v>8</v>
      </c>
      <c r="P899" s="5" t="str">
        <f>IF(O899&lt;=0, "Invalid - ≤ 0", IF(O899&gt;50, "Invalid - &gt;50", "W Pass"))</f>
        <v>W Pass</v>
      </c>
      <c r="Q899" s="5" t="s">
        <v>2034</v>
      </c>
      <c r="R899" s="5" t="s">
        <v>2037</v>
      </c>
      <c r="S899" s="5" t="s">
        <v>2081</v>
      </c>
      <c r="T899" s="5" t="s">
        <v>2095</v>
      </c>
      <c r="U899" s="5" t="s">
        <v>2096</v>
      </c>
      <c r="V899" s="5">
        <v>4.7</v>
      </c>
      <c r="W899" s="5" t="str">
        <f>T899&amp;"_"&amp;U899</f>
        <v>North_Internal</v>
      </c>
      <c r="X899" s="5">
        <f>(D899 - E899)*24</f>
        <v>2.0000000000582077</v>
      </c>
      <c r="Y899" s="5">
        <f>IF(D899&lt;=E899, 1, 0)</f>
        <v>0</v>
      </c>
    </row>
    <row r="900" spans="1:25" x14ac:dyDescent="0.35">
      <c r="A900" s="5" t="s">
        <v>913</v>
      </c>
      <c r="B900" s="5">
        <f t="shared" si="70"/>
        <v>1</v>
      </c>
      <c r="C900" s="3">
        <v>45329.416666666664</v>
      </c>
      <c r="D900" s="5" t="s">
        <v>1925</v>
      </c>
      <c r="E900" s="5" t="s">
        <v>1923</v>
      </c>
      <c r="F900" t="s">
        <v>1913</v>
      </c>
      <c r="G900" s="5">
        <f t="shared" si="71"/>
        <v>12</v>
      </c>
      <c r="H900" s="5" t="str">
        <f t="shared" si="72"/>
        <v>Winter</v>
      </c>
      <c r="I900" s="5" t="s">
        <v>2028</v>
      </c>
      <c r="J900" s="5">
        <v>577</v>
      </c>
      <c r="K900" s="5">
        <v>3512</v>
      </c>
      <c r="L900" s="5">
        <f t="shared" si="73"/>
        <v>0.50722125938763718</v>
      </c>
      <c r="M900" s="5">
        <f t="shared" si="74"/>
        <v>2966</v>
      </c>
      <c r="N900" s="5">
        <v>546</v>
      </c>
      <c r="O900" s="5">
        <v>5</v>
      </c>
      <c r="P900" s="5" t="str">
        <f>IF(O900&lt;=0, "Invalid - ≤ 0", IF(O900&gt;50, "Invalid - &gt;50", "W Pass"))</f>
        <v>W Pass</v>
      </c>
      <c r="Q900" s="5" t="s">
        <v>2033</v>
      </c>
      <c r="R900" s="5" t="s">
        <v>2040</v>
      </c>
      <c r="S900" s="5" t="s">
        <v>2053</v>
      </c>
      <c r="T900" s="5" t="s">
        <v>2093</v>
      </c>
      <c r="U900" s="5" t="s">
        <v>2096</v>
      </c>
      <c r="V900" s="5">
        <v>0</v>
      </c>
      <c r="W900" s="5" t="str">
        <f>T900&amp;"_"&amp;U900</f>
        <v>East_Internal</v>
      </c>
      <c r="X900" s="5">
        <f>(D900 - E900)*24</f>
        <v>1.9999999998835847</v>
      </c>
      <c r="Y900" s="5">
        <f>IF(D900&lt;=E900, 1, 0)</f>
        <v>0</v>
      </c>
    </row>
    <row r="901" spans="1:25" x14ac:dyDescent="0.35">
      <c r="A901" s="5" t="s">
        <v>914</v>
      </c>
      <c r="B901" s="5">
        <f t="shared" si="70"/>
        <v>1</v>
      </c>
      <c r="C901" s="3">
        <v>45329.458333333336</v>
      </c>
      <c r="D901" s="5" t="s">
        <v>1926</v>
      </c>
      <c r="E901" s="5" t="s">
        <v>1924</v>
      </c>
      <c r="F901" t="s">
        <v>1914</v>
      </c>
      <c r="G901" s="5">
        <f t="shared" si="71"/>
        <v>12</v>
      </c>
      <c r="H901" s="5" t="str">
        <f t="shared" si="72"/>
        <v>Winter</v>
      </c>
      <c r="I901" s="5" t="s">
        <v>2031</v>
      </c>
      <c r="J901" s="5">
        <v>844</v>
      </c>
      <c r="K901" s="5">
        <v>2545</v>
      </c>
      <c r="L901" s="5">
        <f t="shared" si="73"/>
        <v>0.25128357030015797</v>
      </c>
      <c r="M901" s="5">
        <f t="shared" si="74"/>
        <v>1820</v>
      </c>
      <c r="N901" s="5">
        <v>725</v>
      </c>
      <c r="O901" s="5">
        <v>15</v>
      </c>
      <c r="P901" s="5" t="str">
        <f>IF(O901&lt;=0, "Invalid - ≤ 0", IF(O901&gt;50, "Invalid - &gt;50", "W Pass"))</f>
        <v>W Pass</v>
      </c>
      <c r="Q901" s="5" t="s">
        <v>2034</v>
      </c>
      <c r="R901" s="5" t="s">
        <v>2039</v>
      </c>
      <c r="S901" s="5" t="s">
        <v>2090</v>
      </c>
      <c r="T901" s="5" t="s">
        <v>2094</v>
      </c>
      <c r="U901" s="5" t="s">
        <v>2096</v>
      </c>
      <c r="V901" s="5">
        <v>3.8</v>
      </c>
      <c r="W901" s="5" t="str">
        <f>T901&amp;"_"&amp;U901</f>
        <v>Central_Internal</v>
      </c>
      <c r="X901" s="5">
        <f>(D901 - E901)*24</f>
        <v>2.0000000000582077</v>
      </c>
      <c r="Y901" s="5">
        <f>IF(D901&lt;=E901, 1, 0)</f>
        <v>0</v>
      </c>
    </row>
    <row r="902" spans="1:25" x14ac:dyDescent="0.35">
      <c r="A902" s="5" t="s">
        <v>915</v>
      </c>
      <c r="B902" s="5">
        <f t="shared" si="70"/>
        <v>1</v>
      </c>
      <c r="C902" s="3">
        <v>45329.5</v>
      </c>
      <c r="D902" s="5" t="s">
        <v>1927</v>
      </c>
      <c r="E902" s="5" t="s">
        <v>1925</v>
      </c>
      <c r="F902" t="s">
        <v>1915</v>
      </c>
      <c r="G902" s="5">
        <f t="shared" si="71"/>
        <v>12</v>
      </c>
      <c r="H902" s="5" t="str">
        <f t="shared" si="72"/>
        <v>Winter</v>
      </c>
      <c r="I902" s="5" t="s">
        <v>2030</v>
      </c>
      <c r="J902" s="5">
        <v>838</v>
      </c>
      <c r="K902" s="5">
        <v>1148</v>
      </c>
      <c r="L902" s="5">
        <f t="shared" si="73"/>
        <v>0.11416070007955449</v>
      </c>
      <c r="M902" s="5">
        <f t="shared" si="74"/>
        <v>858</v>
      </c>
      <c r="N902" s="5">
        <v>290</v>
      </c>
      <c r="O902" s="5">
        <v>25</v>
      </c>
      <c r="P902" s="5" t="str">
        <f>IF(O902&lt;=0, "Invalid - ≤ 0", IF(O902&gt;50, "Invalid - &gt;50", "W Pass"))</f>
        <v>W Pass</v>
      </c>
      <c r="Q902" s="5" t="s">
        <v>2036</v>
      </c>
      <c r="R902" s="5" t="s">
        <v>2038</v>
      </c>
      <c r="S902" s="5" t="s">
        <v>2052</v>
      </c>
      <c r="T902" s="5" t="s">
        <v>2095</v>
      </c>
      <c r="U902" s="5" t="s">
        <v>2096</v>
      </c>
      <c r="V902" s="5">
        <v>4.7</v>
      </c>
      <c r="W902" s="5" t="str">
        <f>T902&amp;"_"&amp;U902</f>
        <v>North_Internal</v>
      </c>
      <c r="X902" s="5">
        <f>(D902 - E902)*24</f>
        <v>2.0000000000582077</v>
      </c>
      <c r="Y902" s="5">
        <f>IF(D902&lt;=E902, 1, 0)</f>
        <v>0</v>
      </c>
    </row>
    <row r="903" spans="1:25" x14ac:dyDescent="0.35">
      <c r="A903" s="5" t="s">
        <v>916</v>
      </c>
      <c r="B903" s="5">
        <f t="shared" si="70"/>
        <v>1</v>
      </c>
      <c r="C903" s="3">
        <v>45329.541666666664</v>
      </c>
      <c r="D903" s="5" t="s">
        <v>1928</v>
      </c>
      <c r="E903" s="5" t="s">
        <v>1926</v>
      </c>
      <c r="F903" t="s">
        <v>1916</v>
      </c>
      <c r="G903" s="5">
        <f t="shared" si="71"/>
        <v>12</v>
      </c>
      <c r="H903" s="5" t="str">
        <f t="shared" si="72"/>
        <v>Winter</v>
      </c>
      <c r="I903" s="5" t="s">
        <v>2028</v>
      </c>
      <c r="J903" s="5">
        <v>972</v>
      </c>
      <c r="K903" s="5">
        <v>4766</v>
      </c>
      <c r="L903" s="5">
        <f t="shared" si="73"/>
        <v>0.4086076817558299</v>
      </c>
      <c r="M903" s="5">
        <f t="shared" si="74"/>
        <v>4013</v>
      </c>
      <c r="N903" s="5">
        <v>753</v>
      </c>
      <c r="O903" s="5">
        <v>26</v>
      </c>
      <c r="P903" s="5" t="str">
        <f>IF(O903&lt;=0, "Invalid - ≤ 0", IF(O903&gt;50, "Invalid - &gt;50", "W Pass"))</f>
        <v>W Pass</v>
      </c>
      <c r="Q903" s="5" t="s">
        <v>2034</v>
      </c>
      <c r="R903" s="5" t="s">
        <v>2038</v>
      </c>
      <c r="S903" s="5" t="s">
        <v>2050</v>
      </c>
      <c r="T903" s="5" t="s">
        <v>2094</v>
      </c>
      <c r="U903" s="5" t="s">
        <v>2096</v>
      </c>
      <c r="V903" s="5">
        <v>4</v>
      </c>
      <c r="W903" s="5" t="str">
        <f>T903&amp;"_"&amp;U903</f>
        <v>Central_Internal</v>
      </c>
      <c r="X903" s="5">
        <f>(D903 - E903)*24</f>
        <v>1.9999999998835847</v>
      </c>
      <c r="Y903" s="5">
        <f>IF(D903&lt;=E903, 1, 0)</f>
        <v>0</v>
      </c>
    </row>
    <row r="904" spans="1:25" x14ac:dyDescent="0.35">
      <c r="A904" s="5" t="s">
        <v>917</v>
      </c>
      <c r="B904" s="5">
        <f t="shared" si="70"/>
        <v>1</v>
      </c>
      <c r="C904" s="3">
        <v>45329.583333333336</v>
      </c>
      <c r="D904" s="5" t="s">
        <v>1929</v>
      </c>
      <c r="E904" s="5" t="s">
        <v>1927</v>
      </c>
      <c r="F904" t="s">
        <v>1917</v>
      </c>
      <c r="G904" s="5">
        <f t="shared" si="71"/>
        <v>12</v>
      </c>
      <c r="H904" s="5" t="str">
        <f t="shared" si="72"/>
        <v>Winter</v>
      </c>
      <c r="I904" s="5" t="s">
        <v>2030</v>
      </c>
      <c r="J904" s="5">
        <v>176</v>
      </c>
      <c r="K904" s="5">
        <v>1675</v>
      </c>
      <c r="L904" s="5">
        <f t="shared" si="73"/>
        <v>0.79308712121212122</v>
      </c>
      <c r="M904" s="5">
        <f t="shared" si="74"/>
        <v>1103</v>
      </c>
      <c r="N904" s="5">
        <v>572</v>
      </c>
      <c r="O904" s="5">
        <v>22</v>
      </c>
      <c r="P904" s="5" t="str">
        <f>IF(O904&lt;=0, "Invalid - ≤ 0", IF(O904&gt;50, "Invalid - &gt;50", "W Pass"))</f>
        <v>W Pass</v>
      </c>
      <c r="Q904" s="5" t="s">
        <v>2034</v>
      </c>
      <c r="R904" s="5" t="s">
        <v>2037</v>
      </c>
      <c r="S904" s="5" t="s">
        <v>2049</v>
      </c>
      <c r="T904" s="5" t="s">
        <v>2091</v>
      </c>
      <c r="U904" s="5" t="s">
        <v>2097</v>
      </c>
      <c r="V904" s="5">
        <v>4.2</v>
      </c>
      <c r="W904" s="5" t="str">
        <f>T904&amp;"_"&amp;U904</f>
        <v>South_External</v>
      </c>
      <c r="X904" s="5">
        <f>(D904 - E904)*24</f>
        <v>2.0000000000582077</v>
      </c>
      <c r="Y904" s="5">
        <f>IF(D904&lt;=E904, 1, 0)</f>
        <v>0</v>
      </c>
    </row>
    <row r="905" spans="1:25" x14ac:dyDescent="0.35">
      <c r="A905" s="5" t="s">
        <v>918</v>
      </c>
      <c r="B905" s="5">
        <f t="shared" si="70"/>
        <v>1</v>
      </c>
      <c r="C905" s="3">
        <v>45329.625</v>
      </c>
      <c r="D905" s="5" t="s">
        <v>1930</v>
      </c>
      <c r="E905" s="5" t="s">
        <v>1928</v>
      </c>
      <c r="F905" t="s">
        <v>1918</v>
      </c>
      <c r="G905" s="5">
        <f t="shared" si="71"/>
        <v>12</v>
      </c>
      <c r="H905" s="5" t="str">
        <f t="shared" si="72"/>
        <v>Winter</v>
      </c>
      <c r="I905" s="5" t="s">
        <v>2029</v>
      </c>
      <c r="J905" s="5">
        <v>749</v>
      </c>
      <c r="K905" s="5">
        <v>4588</v>
      </c>
      <c r="L905" s="5">
        <f t="shared" si="73"/>
        <v>0.51045838896306184</v>
      </c>
      <c r="M905" s="5">
        <f t="shared" si="74"/>
        <v>4239</v>
      </c>
      <c r="N905" s="5">
        <v>349</v>
      </c>
      <c r="O905" s="5">
        <v>5</v>
      </c>
      <c r="P905" s="5" t="str">
        <f>IF(O905&lt;=0, "Invalid - ≤ 0", IF(O905&gt;50, "Invalid - &gt;50", "W Pass"))</f>
        <v>W Pass</v>
      </c>
      <c r="Q905" s="5" t="s">
        <v>2036</v>
      </c>
      <c r="R905" s="5" t="s">
        <v>2040</v>
      </c>
      <c r="S905" s="5" t="s">
        <v>2070</v>
      </c>
      <c r="T905" s="5" t="s">
        <v>2093</v>
      </c>
      <c r="U905" s="5" t="s">
        <v>2096</v>
      </c>
      <c r="V905" s="5">
        <v>4.2</v>
      </c>
      <c r="W905" s="5" t="str">
        <f>T905&amp;"_"&amp;U905</f>
        <v>East_Internal</v>
      </c>
      <c r="X905" s="5">
        <f>(D905 - E905)*24</f>
        <v>2.0000000000582077</v>
      </c>
      <c r="Y905" s="5">
        <f>IF(D905&lt;=E905, 1, 0)</f>
        <v>0</v>
      </c>
    </row>
    <row r="906" spans="1:25" x14ac:dyDescent="0.35">
      <c r="A906" s="5" t="s">
        <v>919</v>
      </c>
      <c r="B906" s="5">
        <f t="shared" si="70"/>
        <v>1</v>
      </c>
      <c r="C906" s="3">
        <v>45329.666666666664</v>
      </c>
      <c r="D906" s="5" t="s">
        <v>1931</v>
      </c>
      <c r="E906" s="5" t="s">
        <v>1929</v>
      </c>
      <c r="F906" t="s">
        <v>1919</v>
      </c>
      <c r="G906" s="5">
        <f t="shared" si="71"/>
        <v>12</v>
      </c>
      <c r="H906" s="5" t="str">
        <f t="shared" si="72"/>
        <v>Winter</v>
      </c>
      <c r="I906" s="5" t="s">
        <v>2031</v>
      </c>
      <c r="J906" s="5">
        <v>336</v>
      </c>
      <c r="K906" s="5">
        <v>4121</v>
      </c>
      <c r="L906" s="5">
        <f t="shared" si="73"/>
        <v>1.0220734126984128</v>
      </c>
      <c r="M906" s="5">
        <f t="shared" si="74"/>
        <v>3461</v>
      </c>
      <c r="N906" s="5">
        <v>660</v>
      </c>
      <c r="O906" s="5">
        <v>17</v>
      </c>
      <c r="P906" s="5" t="str">
        <f>IF(O906&lt;=0, "Invalid - ≤ 0", IF(O906&gt;50, "Invalid - &gt;50", "W Pass"))</f>
        <v>W Pass</v>
      </c>
      <c r="Q906" s="5" t="s">
        <v>2036</v>
      </c>
      <c r="R906" s="5" t="s">
        <v>2039</v>
      </c>
      <c r="S906" s="5" t="s">
        <v>2069</v>
      </c>
      <c r="T906" s="5" t="s">
        <v>2095</v>
      </c>
      <c r="U906" s="5" t="s">
        <v>2096</v>
      </c>
      <c r="V906" s="5">
        <v>3.8</v>
      </c>
      <c r="W906" s="5" t="str">
        <f>T906&amp;"_"&amp;U906</f>
        <v>North_Internal</v>
      </c>
      <c r="X906" s="5">
        <f>(D906 - E906)*24</f>
        <v>1.9999999998835847</v>
      </c>
      <c r="Y906" s="5">
        <f>IF(D906&lt;=E906, 1, 0)</f>
        <v>0</v>
      </c>
    </row>
    <row r="907" spans="1:25" x14ac:dyDescent="0.35">
      <c r="A907" s="5" t="s">
        <v>920</v>
      </c>
      <c r="B907" s="5">
        <f t="shared" si="70"/>
        <v>1</v>
      </c>
      <c r="C907" s="3">
        <v>45329.708333333336</v>
      </c>
      <c r="D907" s="5" t="s">
        <v>1932</v>
      </c>
      <c r="E907" s="5" t="s">
        <v>1930</v>
      </c>
      <c r="F907" t="s">
        <v>1920</v>
      </c>
      <c r="G907" s="5">
        <f t="shared" si="71"/>
        <v>12</v>
      </c>
      <c r="H907" s="5" t="str">
        <f t="shared" si="72"/>
        <v>Winter</v>
      </c>
      <c r="I907" s="5" t="s">
        <v>2028</v>
      </c>
      <c r="J907" s="5">
        <v>868</v>
      </c>
      <c r="K907" s="5">
        <v>2603</v>
      </c>
      <c r="L907" s="5">
        <f t="shared" si="73"/>
        <v>0.24990399385560677</v>
      </c>
      <c r="M907" s="5">
        <f t="shared" si="74"/>
        <v>1844</v>
      </c>
      <c r="N907" s="5">
        <v>759</v>
      </c>
      <c r="O907" s="5">
        <v>29</v>
      </c>
      <c r="P907" s="5" t="str">
        <f>IF(O907&lt;=0, "Invalid - ≤ 0", IF(O907&gt;50, "Invalid - &gt;50", "W Pass"))</f>
        <v>W Pass</v>
      </c>
      <c r="Q907" s="5" t="s">
        <v>2036</v>
      </c>
      <c r="R907" s="5" t="s">
        <v>2039</v>
      </c>
      <c r="S907" s="5" t="s">
        <v>2050</v>
      </c>
      <c r="T907" s="5" t="s">
        <v>2092</v>
      </c>
      <c r="U907" s="5" t="s">
        <v>2096</v>
      </c>
      <c r="V907" s="5">
        <v>4</v>
      </c>
      <c r="W907" s="5" t="str">
        <f>T907&amp;"_"&amp;U907</f>
        <v>West_Internal</v>
      </c>
      <c r="X907" s="5">
        <f>(D907 - E907)*24</f>
        <v>2.0000000000582077</v>
      </c>
      <c r="Y907" s="5">
        <f>IF(D907&lt;=E907, 1, 0)</f>
        <v>0</v>
      </c>
    </row>
    <row r="908" spans="1:25" x14ac:dyDescent="0.35">
      <c r="A908" s="5" t="s">
        <v>921</v>
      </c>
      <c r="B908" s="5">
        <f t="shared" si="70"/>
        <v>1</v>
      </c>
      <c r="C908" s="3">
        <v>45329.75</v>
      </c>
      <c r="D908" s="5" t="s">
        <v>1933</v>
      </c>
      <c r="E908" s="5" t="s">
        <v>1931</v>
      </c>
      <c r="F908" t="s">
        <v>1921</v>
      </c>
      <c r="G908" s="5">
        <f t="shared" si="71"/>
        <v>12</v>
      </c>
      <c r="H908" s="5" t="str">
        <f t="shared" si="72"/>
        <v>Winter</v>
      </c>
      <c r="I908" s="5" t="s">
        <v>2032</v>
      </c>
      <c r="J908" s="5">
        <v>762</v>
      </c>
      <c r="K908" s="5">
        <v>4852</v>
      </c>
      <c r="L908" s="5">
        <f t="shared" si="73"/>
        <v>0.53062117235345585</v>
      </c>
      <c r="M908" s="5">
        <f t="shared" si="74"/>
        <v>4133</v>
      </c>
      <c r="N908" s="5">
        <v>719</v>
      </c>
      <c r="O908" s="5">
        <v>21</v>
      </c>
      <c r="P908" s="5" t="str">
        <f>IF(O908&lt;=0, "Invalid - ≤ 0", IF(O908&gt;50, "Invalid - &gt;50", "W Pass"))</f>
        <v>W Pass</v>
      </c>
      <c r="Q908" s="5" t="s">
        <v>2035</v>
      </c>
      <c r="R908" s="5" t="s">
        <v>2040</v>
      </c>
      <c r="S908" s="5" t="s">
        <v>2053</v>
      </c>
      <c r="T908" s="5" t="s">
        <v>2094</v>
      </c>
      <c r="U908" s="5" t="s">
        <v>2096</v>
      </c>
      <c r="V908" s="5">
        <v>4.5</v>
      </c>
      <c r="W908" s="5" t="str">
        <f>T908&amp;"_"&amp;U908</f>
        <v>Central_Internal</v>
      </c>
      <c r="X908" s="5">
        <f>(D908 - E908)*24</f>
        <v>2.0000000000582077</v>
      </c>
      <c r="Y908" s="5">
        <f>IF(D908&lt;=E908, 1, 0)</f>
        <v>0</v>
      </c>
    </row>
    <row r="909" spans="1:25" x14ac:dyDescent="0.35">
      <c r="A909" s="5" t="s">
        <v>922</v>
      </c>
      <c r="B909" s="5">
        <f t="shared" si="70"/>
        <v>1</v>
      </c>
      <c r="C909" s="3">
        <v>45329.791666666664</v>
      </c>
      <c r="D909" s="5" t="s">
        <v>1934</v>
      </c>
      <c r="E909" s="5" t="s">
        <v>1932</v>
      </c>
      <c r="F909" t="s">
        <v>1922</v>
      </c>
      <c r="G909" s="5">
        <f t="shared" si="71"/>
        <v>12</v>
      </c>
      <c r="H909" s="5" t="str">
        <f t="shared" si="72"/>
        <v>Winter</v>
      </c>
      <c r="I909" s="5" t="s">
        <v>2027</v>
      </c>
      <c r="J909" s="5">
        <v>350</v>
      </c>
      <c r="K909" s="5">
        <v>1458</v>
      </c>
      <c r="L909" s="5">
        <f t="shared" si="73"/>
        <v>0.34714285714285714</v>
      </c>
      <c r="M909" s="5">
        <f t="shared" si="74"/>
        <v>862</v>
      </c>
      <c r="N909" s="5">
        <v>596</v>
      </c>
      <c r="O909" s="5">
        <v>29</v>
      </c>
      <c r="P909" s="5" t="str">
        <f>IF(O909&lt;=0, "Invalid - ≤ 0", IF(O909&gt;50, "Invalid - &gt;50", "W Pass"))</f>
        <v>W Pass</v>
      </c>
      <c r="Q909" s="5" t="s">
        <v>2033</v>
      </c>
      <c r="R909" s="5" t="s">
        <v>2040</v>
      </c>
      <c r="S909" s="5" t="s">
        <v>2087</v>
      </c>
      <c r="T909" s="5" t="s">
        <v>2095</v>
      </c>
      <c r="U909" s="5" t="s">
        <v>2097</v>
      </c>
      <c r="V909" s="5">
        <v>0</v>
      </c>
      <c r="W909" s="5" t="str">
        <f>T909&amp;"_"&amp;U909</f>
        <v>North_External</v>
      </c>
      <c r="X909" s="5">
        <f>(D909 - E909)*24</f>
        <v>1.9999999998835847</v>
      </c>
      <c r="Y909" s="5">
        <f>IF(D909&lt;=E909, 1, 0)</f>
        <v>0</v>
      </c>
    </row>
    <row r="910" spans="1:25" x14ac:dyDescent="0.35">
      <c r="A910" s="5" t="s">
        <v>923</v>
      </c>
      <c r="B910" s="5">
        <f t="shared" si="70"/>
        <v>1</v>
      </c>
      <c r="C910" s="3">
        <v>45329.833333333336</v>
      </c>
      <c r="D910" s="5" t="s">
        <v>1935</v>
      </c>
      <c r="E910" s="5" t="s">
        <v>1933</v>
      </c>
      <c r="F910" t="s">
        <v>1923</v>
      </c>
      <c r="G910" s="5">
        <f t="shared" si="71"/>
        <v>12</v>
      </c>
      <c r="H910" s="5" t="str">
        <f t="shared" si="72"/>
        <v>Winter</v>
      </c>
      <c r="I910" s="5" t="s">
        <v>2029</v>
      </c>
      <c r="J910" s="5">
        <v>270</v>
      </c>
      <c r="K910" s="5">
        <v>4395</v>
      </c>
      <c r="L910" s="5">
        <f t="shared" si="73"/>
        <v>1.3564814814814814</v>
      </c>
      <c r="M910" s="5">
        <f t="shared" si="74"/>
        <v>3654</v>
      </c>
      <c r="N910" s="5">
        <v>741</v>
      </c>
      <c r="O910" s="5">
        <v>17</v>
      </c>
      <c r="P910" s="5" t="str">
        <f>IF(O910&lt;=0, "Invalid - ≤ 0", IF(O910&gt;50, "Invalid - &gt;50", "W Pass"))</f>
        <v>W Pass</v>
      </c>
      <c r="Q910" s="5" t="s">
        <v>2034</v>
      </c>
      <c r="R910" s="5" t="s">
        <v>2039</v>
      </c>
      <c r="S910" s="5" t="s">
        <v>2082</v>
      </c>
      <c r="T910" s="5" t="s">
        <v>2093</v>
      </c>
      <c r="U910" s="5" t="s">
        <v>2096</v>
      </c>
      <c r="V910" s="5">
        <v>0</v>
      </c>
      <c r="W910" s="5" t="str">
        <f>T910&amp;"_"&amp;U910</f>
        <v>East_Internal</v>
      </c>
      <c r="X910" s="5">
        <f>(D910 - E910)*24</f>
        <v>2.0000000000582077</v>
      </c>
      <c r="Y910" s="5">
        <f>IF(D910&lt;=E910, 1, 0)</f>
        <v>0</v>
      </c>
    </row>
    <row r="911" spans="1:25" x14ac:dyDescent="0.35">
      <c r="A911" s="5" t="s">
        <v>924</v>
      </c>
      <c r="B911" s="5">
        <f t="shared" si="70"/>
        <v>1</v>
      </c>
      <c r="C911" s="3">
        <v>45329.875</v>
      </c>
      <c r="D911" s="5" t="s">
        <v>1936</v>
      </c>
      <c r="E911" s="5" t="s">
        <v>1934</v>
      </c>
      <c r="F911" t="s">
        <v>1924</v>
      </c>
      <c r="G911" s="5">
        <f t="shared" si="71"/>
        <v>12</v>
      </c>
      <c r="H911" s="5" t="str">
        <f t="shared" si="72"/>
        <v>Winter</v>
      </c>
      <c r="I911" s="5" t="s">
        <v>2031</v>
      </c>
      <c r="J911" s="5">
        <v>416</v>
      </c>
      <c r="K911" s="5">
        <v>2292</v>
      </c>
      <c r="L911" s="5">
        <f t="shared" si="73"/>
        <v>0.45913461538461536</v>
      </c>
      <c r="M911" s="5">
        <f t="shared" si="74"/>
        <v>1498</v>
      </c>
      <c r="N911" s="5">
        <v>794</v>
      </c>
      <c r="O911" s="5">
        <v>4</v>
      </c>
      <c r="P911" s="5" t="str">
        <f>IF(O911&lt;=0, "Invalid - ≤ 0", IF(O911&gt;50, "Invalid - &gt;50", "W Pass"))</f>
        <v>W Pass</v>
      </c>
      <c r="Q911" s="5" t="s">
        <v>2033</v>
      </c>
      <c r="R911" s="5" t="s">
        <v>2040</v>
      </c>
      <c r="S911" s="5" t="s">
        <v>2069</v>
      </c>
      <c r="T911" s="5" t="s">
        <v>2091</v>
      </c>
      <c r="U911" s="5" t="s">
        <v>2096</v>
      </c>
      <c r="V911" s="5">
        <v>0</v>
      </c>
      <c r="W911" s="5" t="str">
        <f>T911&amp;"_"&amp;U911</f>
        <v>South_Internal</v>
      </c>
      <c r="X911" s="5">
        <f>(D911 - E911)*24</f>
        <v>2.0000000000582077</v>
      </c>
      <c r="Y911" s="5">
        <f>IF(D911&lt;=E911, 1, 0)</f>
        <v>0</v>
      </c>
    </row>
    <row r="912" spans="1:25" x14ac:dyDescent="0.35">
      <c r="A912" s="5" t="s">
        <v>925</v>
      </c>
      <c r="B912" s="5">
        <f t="shared" si="70"/>
        <v>1</v>
      </c>
      <c r="C912" s="3">
        <v>45329.916666666664</v>
      </c>
      <c r="D912" s="5" t="s">
        <v>1937</v>
      </c>
      <c r="E912" s="5" t="s">
        <v>1935</v>
      </c>
      <c r="F912" t="s">
        <v>1925</v>
      </c>
      <c r="G912" s="5">
        <f t="shared" si="71"/>
        <v>12</v>
      </c>
      <c r="H912" s="5" t="str">
        <f t="shared" si="72"/>
        <v>Winter</v>
      </c>
      <c r="I912" s="5" t="s">
        <v>2032</v>
      </c>
      <c r="J912" s="5">
        <v>675</v>
      </c>
      <c r="K912" s="5">
        <v>1676</v>
      </c>
      <c r="L912" s="5">
        <f t="shared" si="73"/>
        <v>0.20691358024691359</v>
      </c>
      <c r="M912" s="5">
        <f t="shared" si="74"/>
        <v>1373</v>
      </c>
      <c r="N912" s="5">
        <v>303</v>
      </c>
      <c r="O912" s="5">
        <v>22</v>
      </c>
      <c r="P912" s="5" t="str">
        <f>IF(O912&lt;=0, "Invalid - ≤ 0", IF(O912&gt;50, "Invalid - &gt;50", "W Pass"))</f>
        <v>W Pass</v>
      </c>
      <c r="Q912" s="5" t="s">
        <v>2035</v>
      </c>
      <c r="R912" s="5" t="s">
        <v>2038</v>
      </c>
      <c r="S912" s="5" t="s">
        <v>2081</v>
      </c>
      <c r="T912" s="5" t="s">
        <v>2094</v>
      </c>
      <c r="U912" s="5" t="s">
        <v>2097</v>
      </c>
      <c r="V912" s="5">
        <v>0</v>
      </c>
      <c r="W912" s="5" t="str">
        <f>T912&amp;"_"&amp;U912</f>
        <v>Central_External</v>
      </c>
      <c r="X912" s="5">
        <f>(D912 - E912)*24</f>
        <v>1.9999999998835847</v>
      </c>
      <c r="Y912" s="5">
        <f>IF(D912&lt;=E912, 1, 0)</f>
        <v>0</v>
      </c>
    </row>
    <row r="913" spans="1:25" x14ac:dyDescent="0.35">
      <c r="A913" s="5" t="s">
        <v>926</v>
      </c>
      <c r="B913" s="5">
        <f t="shared" si="70"/>
        <v>1</v>
      </c>
      <c r="C913" s="3">
        <v>45329.958333333336</v>
      </c>
      <c r="D913" s="5" t="s">
        <v>1938</v>
      </c>
      <c r="E913" s="5" t="s">
        <v>1936</v>
      </c>
      <c r="F913" t="s">
        <v>1926</v>
      </c>
      <c r="G913" s="5">
        <f t="shared" si="71"/>
        <v>12</v>
      </c>
      <c r="H913" s="5" t="str">
        <f t="shared" si="72"/>
        <v>Winter</v>
      </c>
      <c r="I913" s="5" t="s">
        <v>2032</v>
      </c>
      <c r="J913" s="5">
        <v>750</v>
      </c>
      <c r="K913" s="5">
        <v>1592</v>
      </c>
      <c r="L913" s="5">
        <f t="shared" si="73"/>
        <v>0.1768888888888889</v>
      </c>
      <c r="M913" s="5">
        <f t="shared" si="74"/>
        <v>967</v>
      </c>
      <c r="N913" s="5">
        <v>625</v>
      </c>
      <c r="O913" s="5">
        <v>14</v>
      </c>
      <c r="P913" s="5" t="str">
        <f>IF(O913&lt;=0, "Invalid - ≤ 0", IF(O913&gt;50, "Invalid - &gt;50", "W Pass"))</f>
        <v>W Pass</v>
      </c>
      <c r="Q913" s="5" t="s">
        <v>2034</v>
      </c>
      <c r="R913" s="5" t="s">
        <v>2040</v>
      </c>
      <c r="S913" s="5" t="s">
        <v>2074</v>
      </c>
      <c r="T913" s="5" t="s">
        <v>2093</v>
      </c>
      <c r="U913" s="5" t="s">
        <v>2097</v>
      </c>
      <c r="V913" s="5">
        <v>4.2</v>
      </c>
      <c r="W913" s="5" t="str">
        <f>T913&amp;"_"&amp;U913</f>
        <v>East_External</v>
      </c>
      <c r="X913" s="5">
        <f>(D913 - E913)*24</f>
        <v>2.0000000000582077</v>
      </c>
      <c r="Y913" s="5">
        <f>IF(D913&lt;=E913, 1, 0)</f>
        <v>0</v>
      </c>
    </row>
    <row r="914" spans="1:25" x14ac:dyDescent="0.35">
      <c r="A914" s="5" t="s">
        <v>927</v>
      </c>
      <c r="B914" s="5">
        <f t="shared" si="70"/>
        <v>1</v>
      </c>
      <c r="C914" s="3">
        <v>45330</v>
      </c>
      <c r="D914" s="5" t="s">
        <v>1939</v>
      </c>
      <c r="E914" s="5" t="s">
        <v>1937</v>
      </c>
      <c r="F914" t="s">
        <v>1927</v>
      </c>
      <c r="G914" s="5">
        <f t="shared" si="71"/>
        <v>12</v>
      </c>
      <c r="H914" s="5" t="str">
        <f t="shared" si="72"/>
        <v>Winter</v>
      </c>
      <c r="I914" s="5" t="s">
        <v>2030</v>
      </c>
      <c r="J914" s="5">
        <v>484</v>
      </c>
      <c r="K914" s="5">
        <v>2299</v>
      </c>
      <c r="L914" s="5">
        <f t="shared" si="73"/>
        <v>0.39583333333333331</v>
      </c>
      <c r="M914" s="5">
        <f t="shared" si="74"/>
        <v>2032</v>
      </c>
      <c r="N914" s="5">
        <v>267</v>
      </c>
      <c r="O914" s="5">
        <v>22</v>
      </c>
      <c r="P914" s="5" t="str">
        <f>IF(O914&lt;=0, "Invalid - ≤ 0", IF(O914&gt;50, "Invalid - &gt;50", "W Pass"))</f>
        <v>W Pass</v>
      </c>
      <c r="Q914" s="5" t="s">
        <v>2035</v>
      </c>
      <c r="R914" s="5" t="s">
        <v>2037</v>
      </c>
      <c r="S914" s="5" t="s">
        <v>2053</v>
      </c>
      <c r="T914" s="5" t="s">
        <v>2092</v>
      </c>
      <c r="U914" s="5" t="s">
        <v>2097</v>
      </c>
      <c r="V914" s="5">
        <v>4.7</v>
      </c>
      <c r="W914" s="5" t="str">
        <f>T914&amp;"_"&amp;U914</f>
        <v>West_External</v>
      </c>
      <c r="X914" s="5">
        <f>(D914 - E914)*24</f>
        <v>2.0000000000582077</v>
      </c>
      <c r="Y914" s="5">
        <f>IF(D914&lt;=E914, 1, 0)</f>
        <v>0</v>
      </c>
    </row>
    <row r="915" spans="1:25" x14ac:dyDescent="0.35">
      <c r="A915" s="5" t="s">
        <v>928</v>
      </c>
      <c r="B915" s="5">
        <f t="shared" si="70"/>
        <v>1</v>
      </c>
      <c r="C915" s="3">
        <v>45330.041666666664</v>
      </c>
      <c r="D915" s="5" t="s">
        <v>1940</v>
      </c>
      <c r="E915" s="5" t="s">
        <v>1938</v>
      </c>
      <c r="F915" t="s">
        <v>1928</v>
      </c>
      <c r="G915" s="5">
        <f t="shared" si="71"/>
        <v>12</v>
      </c>
      <c r="H915" s="5" t="str">
        <f t="shared" si="72"/>
        <v>Winter</v>
      </c>
      <c r="I915" s="5" t="s">
        <v>2032</v>
      </c>
      <c r="J915" s="5">
        <v>337</v>
      </c>
      <c r="K915" s="5">
        <v>2331</v>
      </c>
      <c r="L915" s="5">
        <f t="shared" si="73"/>
        <v>0.57640949554896137</v>
      </c>
      <c r="M915" s="5">
        <f t="shared" si="74"/>
        <v>1786</v>
      </c>
      <c r="N915" s="5">
        <v>545</v>
      </c>
      <c r="O915" s="5">
        <v>10</v>
      </c>
      <c r="P915" s="5" t="str">
        <f>IF(O915&lt;=0, "Invalid - ≤ 0", IF(O915&gt;50, "Invalid - &gt;50", "W Pass"))</f>
        <v>W Pass</v>
      </c>
      <c r="Q915" s="5" t="s">
        <v>2035</v>
      </c>
      <c r="R915" s="5" t="s">
        <v>2039</v>
      </c>
      <c r="S915" s="5" t="s">
        <v>2068</v>
      </c>
      <c r="T915" s="5" t="s">
        <v>2094</v>
      </c>
      <c r="U915" s="5" t="s">
        <v>2096</v>
      </c>
      <c r="V915" s="5">
        <v>4.5</v>
      </c>
      <c r="W915" s="5" t="str">
        <f>T915&amp;"_"&amp;U915</f>
        <v>Central_Internal</v>
      </c>
      <c r="X915" s="5">
        <f>(D915 - E915)*24</f>
        <v>1.9999999998835847</v>
      </c>
      <c r="Y915" s="5">
        <f>IF(D915&lt;=E915, 1, 0)</f>
        <v>0</v>
      </c>
    </row>
    <row r="916" spans="1:25" x14ac:dyDescent="0.35">
      <c r="A916" s="5" t="s">
        <v>929</v>
      </c>
      <c r="B916" s="5">
        <f t="shared" si="70"/>
        <v>1</v>
      </c>
      <c r="C916" s="3">
        <v>45330.083333333336</v>
      </c>
      <c r="D916" s="5" t="s">
        <v>1941</v>
      </c>
      <c r="E916" s="5" t="s">
        <v>1939</v>
      </c>
      <c r="F916" t="s">
        <v>1929</v>
      </c>
      <c r="G916" s="5">
        <f t="shared" si="71"/>
        <v>12</v>
      </c>
      <c r="H916" s="5" t="str">
        <f t="shared" si="72"/>
        <v>Winter</v>
      </c>
      <c r="I916" s="5" t="s">
        <v>2032</v>
      </c>
      <c r="J916" s="5">
        <v>170</v>
      </c>
      <c r="K916" s="5">
        <v>4551</v>
      </c>
      <c r="L916" s="5">
        <f t="shared" si="73"/>
        <v>2.2308823529411765</v>
      </c>
      <c r="M916" s="5">
        <f t="shared" si="74"/>
        <v>4152</v>
      </c>
      <c r="N916" s="5">
        <v>399</v>
      </c>
      <c r="O916" s="5">
        <v>26</v>
      </c>
      <c r="P916" s="5" t="str">
        <f>IF(O916&lt;=0, "Invalid - ≤ 0", IF(O916&gt;50, "Invalid - &gt;50", "W Pass"))</f>
        <v>W Pass</v>
      </c>
      <c r="Q916" s="5" t="s">
        <v>2036</v>
      </c>
      <c r="R916" s="5" t="s">
        <v>2040</v>
      </c>
      <c r="S916" s="5" t="s">
        <v>2083</v>
      </c>
      <c r="T916" s="5" t="s">
        <v>2094</v>
      </c>
      <c r="U916" s="5" t="s">
        <v>2097</v>
      </c>
      <c r="V916" s="5">
        <v>3.8</v>
      </c>
      <c r="W916" s="5" t="str">
        <f>T916&amp;"_"&amp;U916</f>
        <v>Central_External</v>
      </c>
      <c r="X916" s="5">
        <f>(D916 - E916)*24</f>
        <v>2.0000000000582077</v>
      </c>
      <c r="Y916" s="5">
        <f>IF(D916&lt;=E916, 1, 0)</f>
        <v>0</v>
      </c>
    </row>
    <row r="917" spans="1:25" x14ac:dyDescent="0.35">
      <c r="A917" s="5" t="s">
        <v>930</v>
      </c>
      <c r="B917" s="5">
        <f t="shared" si="70"/>
        <v>1</v>
      </c>
      <c r="C917" s="3">
        <v>45330.125</v>
      </c>
      <c r="D917" s="5" t="s">
        <v>1942</v>
      </c>
      <c r="E917" s="5" t="s">
        <v>1940</v>
      </c>
      <c r="F917" t="s">
        <v>1930</v>
      </c>
      <c r="G917" s="5">
        <f t="shared" si="71"/>
        <v>12</v>
      </c>
      <c r="H917" s="5" t="str">
        <f t="shared" si="72"/>
        <v>Winter</v>
      </c>
      <c r="I917" s="5" t="s">
        <v>2029</v>
      </c>
      <c r="J917" s="5">
        <v>331</v>
      </c>
      <c r="K917" s="5">
        <v>3930</v>
      </c>
      <c r="L917" s="5">
        <f t="shared" si="73"/>
        <v>0.98942598187311182</v>
      </c>
      <c r="M917" s="5">
        <f t="shared" si="74"/>
        <v>3463</v>
      </c>
      <c r="N917" s="5">
        <v>467</v>
      </c>
      <c r="O917" s="5">
        <v>16</v>
      </c>
      <c r="P917" s="5" t="str">
        <f>IF(O917&lt;=0, "Invalid - ≤ 0", IF(O917&gt;50, "Invalid - &gt;50", "W Pass"))</f>
        <v>W Pass</v>
      </c>
      <c r="Q917" s="5" t="s">
        <v>2036</v>
      </c>
      <c r="R917" s="5" t="s">
        <v>2037</v>
      </c>
      <c r="S917" s="5" t="s">
        <v>2049</v>
      </c>
      <c r="T917" s="5" t="s">
        <v>2093</v>
      </c>
      <c r="U917" s="5" t="s">
        <v>2097</v>
      </c>
      <c r="V917" s="5">
        <v>0</v>
      </c>
      <c r="W917" s="5" t="str">
        <f>T917&amp;"_"&amp;U917</f>
        <v>East_External</v>
      </c>
      <c r="X917" s="5">
        <f>(D917 - E917)*24</f>
        <v>2.0000000000582077</v>
      </c>
      <c r="Y917" s="5">
        <f>IF(D917&lt;=E917, 1, 0)</f>
        <v>0</v>
      </c>
    </row>
    <row r="918" spans="1:25" x14ac:dyDescent="0.35">
      <c r="A918" s="5" t="s">
        <v>931</v>
      </c>
      <c r="B918" s="5">
        <f t="shared" si="70"/>
        <v>1</v>
      </c>
      <c r="C918" s="3">
        <v>45330.166666666664</v>
      </c>
      <c r="D918" s="5" t="s">
        <v>1943</v>
      </c>
      <c r="E918" s="5" t="s">
        <v>1941</v>
      </c>
      <c r="F918" t="s">
        <v>1931</v>
      </c>
      <c r="G918" s="5">
        <f t="shared" si="71"/>
        <v>12</v>
      </c>
      <c r="H918" s="5" t="str">
        <f t="shared" si="72"/>
        <v>Winter</v>
      </c>
      <c r="I918" s="5" t="s">
        <v>2027</v>
      </c>
      <c r="J918" s="5">
        <v>851</v>
      </c>
      <c r="K918" s="5">
        <v>2542</v>
      </c>
      <c r="L918" s="5">
        <f t="shared" si="73"/>
        <v>0.24892283587935762</v>
      </c>
      <c r="M918" s="5">
        <f t="shared" si="74"/>
        <v>2458</v>
      </c>
      <c r="N918" s="5">
        <v>84</v>
      </c>
      <c r="O918" s="5">
        <v>2</v>
      </c>
      <c r="P918" s="5" t="str">
        <f>IF(O918&lt;=0, "Invalid - ≤ 0", IF(O918&gt;50, "Invalid - &gt;50", "W Pass"))</f>
        <v>W Pass</v>
      </c>
      <c r="Q918" s="5" t="s">
        <v>2034</v>
      </c>
      <c r="R918" s="5" t="s">
        <v>2039</v>
      </c>
      <c r="S918" s="5" t="s">
        <v>2085</v>
      </c>
      <c r="T918" s="5" t="s">
        <v>2095</v>
      </c>
      <c r="U918" s="5" t="s">
        <v>2096</v>
      </c>
      <c r="V918" s="5">
        <v>4</v>
      </c>
      <c r="W918" s="5" t="str">
        <f>T918&amp;"_"&amp;U918</f>
        <v>North_Internal</v>
      </c>
      <c r="X918" s="5">
        <f>(D918 - E918)*24</f>
        <v>1.9999999998835847</v>
      </c>
      <c r="Y918" s="5">
        <f>IF(D918&lt;=E918, 1, 0)</f>
        <v>0</v>
      </c>
    </row>
    <row r="919" spans="1:25" x14ac:dyDescent="0.35">
      <c r="A919" s="5" t="s">
        <v>932</v>
      </c>
      <c r="B919" s="5">
        <f t="shared" si="70"/>
        <v>1</v>
      </c>
      <c r="C919" s="3">
        <v>45330.208333333336</v>
      </c>
      <c r="D919" s="5" t="s">
        <v>1944</v>
      </c>
      <c r="E919" s="5" t="s">
        <v>1942</v>
      </c>
      <c r="F919" t="s">
        <v>1932</v>
      </c>
      <c r="G919" s="5">
        <f t="shared" si="71"/>
        <v>12</v>
      </c>
      <c r="H919" s="5" t="str">
        <f t="shared" si="72"/>
        <v>Winter</v>
      </c>
      <c r="I919" s="5" t="s">
        <v>2032</v>
      </c>
      <c r="J919" s="5">
        <v>254</v>
      </c>
      <c r="K919" s="5">
        <v>3848</v>
      </c>
      <c r="L919" s="5">
        <f t="shared" si="73"/>
        <v>1.2624671916010499</v>
      </c>
      <c r="M919" s="5">
        <f t="shared" si="74"/>
        <v>3730</v>
      </c>
      <c r="N919" s="5">
        <v>118</v>
      </c>
      <c r="O919" s="5">
        <v>10</v>
      </c>
      <c r="P919" s="5" t="str">
        <f>IF(O919&lt;=0, "Invalid - ≤ 0", IF(O919&gt;50, "Invalid - &gt;50", "W Pass"))</f>
        <v>W Pass</v>
      </c>
      <c r="Q919" s="5" t="s">
        <v>2033</v>
      </c>
      <c r="R919" s="5" t="s">
        <v>2040</v>
      </c>
      <c r="S919" s="5" t="s">
        <v>2088</v>
      </c>
      <c r="T919" s="5" t="s">
        <v>2094</v>
      </c>
      <c r="U919" s="5" t="s">
        <v>2096</v>
      </c>
      <c r="V919" s="5">
        <v>4.2</v>
      </c>
      <c r="W919" s="5" t="str">
        <f>T919&amp;"_"&amp;U919</f>
        <v>Central_Internal</v>
      </c>
      <c r="X919" s="5">
        <f>(D919 - E919)*24</f>
        <v>2.0000000000582077</v>
      </c>
      <c r="Y919" s="5">
        <f>IF(D919&lt;=E919, 1, 0)</f>
        <v>0</v>
      </c>
    </row>
    <row r="920" spans="1:25" x14ac:dyDescent="0.35">
      <c r="A920" s="5" t="s">
        <v>933</v>
      </c>
      <c r="B920" s="5">
        <f t="shared" si="70"/>
        <v>1</v>
      </c>
      <c r="C920" s="3">
        <v>45330.25</v>
      </c>
      <c r="D920" s="5" t="s">
        <v>1945</v>
      </c>
      <c r="E920" s="5" t="s">
        <v>1943</v>
      </c>
      <c r="F920" t="s">
        <v>1933</v>
      </c>
      <c r="G920" s="5">
        <f t="shared" si="71"/>
        <v>12</v>
      </c>
      <c r="H920" s="5" t="str">
        <f t="shared" si="72"/>
        <v>Winter</v>
      </c>
      <c r="I920" s="5" t="s">
        <v>2032</v>
      </c>
      <c r="J920" s="5">
        <v>924</v>
      </c>
      <c r="K920" s="5">
        <v>1364</v>
      </c>
      <c r="L920" s="5">
        <f t="shared" si="73"/>
        <v>0.12301587301587301</v>
      </c>
      <c r="M920" s="5">
        <f t="shared" si="74"/>
        <v>569</v>
      </c>
      <c r="N920" s="5">
        <v>795</v>
      </c>
      <c r="O920" s="5">
        <v>8</v>
      </c>
      <c r="P920" s="5" t="str">
        <f>IF(O920&lt;=0, "Invalid - ≤ 0", IF(O920&gt;50, "Invalid - &gt;50", "W Pass"))</f>
        <v>W Pass</v>
      </c>
      <c r="Q920" s="5" t="s">
        <v>2035</v>
      </c>
      <c r="R920" s="5" t="s">
        <v>2037</v>
      </c>
      <c r="S920" s="5" t="s">
        <v>2064</v>
      </c>
      <c r="T920" s="5" t="s">
        <v>2092</v>
      </c>
      <c r="U920" s="5" t="s">
        <v>2097</v>
      </c>
      <c r="V920" s="5">
        <v>3.8</v>
      </c>
      <c r="W920" s="5" t="str">
        <f>T920&amp;"_"&amp;U920</f>
        <v>West_External</v>
      </c>
      <c r="X920" s="5">
        <f>(D920 - E920)*24</f>
        <v>2.0000000000582077</v>
      </c>
      <c r="Y920" s="5">
        <f>IF(D920&lt;=E920, 1, 0)</f>
        <v>0</v>
      </c>
    </row>
    <row r="921" spans="1:25" x14ac:dyDescent="0.35">
      <c r="A921" s="5" t="s">
        <v>934</v>
      </c>
      <c r="B921" s="5">
        <f t="shared" si="70"/>
        <v>1</v>
      </c>
      <c r="C921" s="3">
        <v>45330.291666666664</v>
      </c>
      <c r="D921" s="5" t="s">
        <v>1946</v>
      </c>
      <c r="E921" s="5" t="s">
        <v>1944</v>
      </c>
      <c r="F921" t="s">
        <v>1934</v>
      </c>
      <c r="G921" s="5">
        <f t="shared" si="71"/>
        <v>12</v>
      </c>
      <c r="H921" s="5" t="str">
        <f t="shared" si="72"/>
        <v>Winter</v>
      </c>
      <c r="I921" s="5" t="s">
        <v>2027</v>
      </c>
      <c r="J921" s="5">
        <v>557</v>
      </c>
      <c r="K921" s="5">
        <v>3260</v>
      </c>
      <c r="L921" s="5">
        <f t="shared" si="73"/>
        <v>0.48773189706762415</v>
      </c>
      <c r="M921" s="5">
        <f t="shared" si="74"/>
        <v>3181</v>
      </c>
      <c r="N921" s="5">
        <v>79</v>
      </c>
      <c r="O921" s="5">
        <v>22</v>
      </c>
      <c r="P921" s="5" t="str">
        <f>IF(O921&lt;=0, "Invalid - ≤ 0", IF(O921&gt;50, "Invalid - &gt;50", "W Pass"))</f>
        <v>W Pass</v>
      </c>
      <c r="Q921" s="5" t="s">
        <v>2034</v>
      </c>
      <c r="R921" s="5" t="s">
        <v>2039</v>
      </c>
      <c r="S921" s="5" t="s">
        <v>2060</v>
      </c>
      <c r="T921" s="5" t="s">
        <v>2094</v>
      </c>
      <c r="U921" s="5" t="s">
        <v>2096</v>
      </c>
      <c r="V921" s="5">
        <v>4.5</v>
      </c>
      <c r="W921" s="5" t="str">
        <f>T921&amp;"_"&amp;U921</f>
        <v>Central_Internal</v>
      </c>
      <c r="X921" s="5">
        <f>(D921 - E921)*24</f>
        <v>1.9999999998835847</v>
      </c>
      <c r="Y921" s="5">
        <f>IF(D921&lt;=E921, 1, 0)</f>
        <v>0</v>
      </c>
    </row>
    <row r="922" spans="1:25" x14ac:dyDescent="0.35">
      <c r="A922" s="5" t="s">
        <v>935</v>
      </c>
      <c r="B922" s="5">
        <f t="shared" si="70"/>
        <v>1</v>
      </c>
      <c r="C922" s="3">
        <v>45330.333333333336</v>
      </c>
      <c r="D922" s="5" t="s">
        <v>1947</v>
      </c>
      <c r="E922" s="5" t="s">
        <v>1945</v>
      </c>
      <c r="F922" t="s">
        <v>1935</v>
      </c>
      <c r="G922" s="5">
        <f t="shared" si="71"/>
        <v>12</v>
      </c>
      <c r="H922" s="5" t="str">
        <f t="shared" si="72"/>
        <v>Winter</v>
      </c>
      <c r="I922" s="5" t="s">
        <v>2028</v>
      </c>
      <c r="J922" s="5">
        <v>766</v>
      </c>
      <c r="K922" s="5">
        <v>529</v>
      </c>
      <c r="L922" s="5">
        <f t="shared" si="73"/>
        <v>5.7550043516100956E-2</v>
      </c>
      <c r="M922" s="5">
        <f t="shared" si="74"/>
        <v>462</v>
      </c>
      <c r="N922" s="5">
        <v>67</v>
      </c>
      <c r="O922" s="5">
        <v>15</v>
      </c>
      <c r="P922" s="5" t="str">
        <f>IF(O922&lt;=0, "Invalid - ≤ 0", IF(O922&gt;50, "Invalid - &gt;50", "W Pass"))</f>
        <v>W Pass</v>
      </c>
      <c r="Q922" s="5" t="s">
        <v>2036</v>
      </c>
      <c r="R922" s="5" t="s">
        <v>2038</v>
      </c>
      <c r="S922" s="5" t="s">
        <v>2081</v>
      </c>
      <c r="T922" s="5" t="s">
        <v>2094</v>
      </c>
      <c r="U922" s="5" t="s">
        <v>2096</v>
      </c>
      <c r="V922" s="5">
        <v>4</v>
      </c>
      <c r="W922" s="5" t="str">
        <f>T922&amp;"_"&amp;U922</f>
        <v>Central_Internal</v>
      </c>
      <c r="X922" s="5">
        <f>(D922 - E922)*24</f>
        <v>2.0000000000582077</v>
      </c>
      <c r="Y922" s="5">
        <f>IF(D922&lt;=E922, 1, 0)</f>
        <v>0</v>
      </c>
    </row>
    <row r="923" spans="1:25" x14ac:dyDescent="0.35">
      <c r="A923" s="5" t="s">
        <v>936</v>
      </c>
      <c r="B923" s="5">
        <f t="shared" si="70"/>
        <v>1</v>
      </c>
      <c r="C923" s="3">
        <v>45330.375</v>
      </c>
      <c r="D923" s="5" t="s">
        <v>1948</v>
      </c>
      <c r="E923" s="5" t="s">
        <v>1946</v>
      </c>
      <c r="F923" t="s">
        <v>1936</v>
      </c>
      <c r="G923" s="5">
        <f t="shared" si="71"/>
        <v>12</v>
      </c>
      <c r="H923" s="5" t="str">
        <f t="shared" si="72"/>
        <v>Winter</v>
      </c>
      <c r="I923" s="5" t="s">
        <v>2029</v>
      </c>
      <c r="J923" s="5">
        <v>540</v>
      </c>
      <c r="K923" s="5">
        <v>1941</v>
      </c>
      <c r="L923" s="5">
        <f t="shared" si="73"/>
        <v>0.29953703703703705</v>
      </c>
      <c r="M923" s="5">
        <f t="shared" si="74"/>
        <v>1187</v>
      </c>
      <c r="N923" s="5">
        <v>754</v>
      </c>
      <c r="O923" s="5">
        <v>8</v>
      </c>
      <c r="P923" s="5" t="str">
        <f>IF(O923&lt;=0, "Invalid - ≤ 0", IF(O923&gt;50, "Invalid - &gt;50", "W Pass"))</f>
        <v>W Pass</v>
      </c>
      <c r="Q923" s="5" t="s">
        <v>2033</v>
      </c>
      <c r="R923" s="5" t="s">
        <v>2039</v>
      </c>
      <c r="S923" s="5" t="s">
        <v>2056</v>
      </c>
      <c r="T923" s="5" t="s">
        <v>2091</v>
      </c>
      <c r="U923" s="5" t="s">
        <v>2097</v>
      </c>
      <c r="V923" s="5">
        <v>3.8</v>
      </c>
      <c r="W923" s="5" t="str">
        <f>T923&amp;"_"&amp;U923</f>
        <v>South_External</v>
      </c>
      <c r="X923" s="5">
        <f>(D923 - E923)*24</f>
        <v>2.0000000000582077</v>
      </c>
      <c r="Y923" s="5">
        <f>IF(D923&lt;=E923, 1, 0)</f>
        <v>0</v>
      </c>
    </row>
    <row r="924" spans="1:25" x14ac:dyDescent="0.35">
      <c r="A924" s="5" t="s">
        <v>937</v>
      </c>
      <c r="B924" s="5">
        <f t="shared" si="70"/>
        <v>1</v>
      </c>
      <c r="C924" s="3">
        <v>45330.416666666664</v>
      </c>
      <c r="D924" s="5" t="s">
        <v>1949</v>
      </c>
      <c r="E924" s="5" t="s">
        <v>1947</v>
      </c>
      <c r="F924" t="s">
        <v>1937</v>
      </c>
      <c r="G924" s="5">
        <f t="shared" si="71"/>
        <v>12</v>
      </c>
      <c r="H924" s="5" t="str">
        <f t="shared" si="72"/>
        <v>Winter</v>
      </c>
      <c r="I924" s="5" t="s">
        <v>2030</v>
      </c>
      <c r="J924" s="5">
        <v>398</v>
      </c>
      <c r="K924" s="5">
        <v>1779</v>
      </c>
      <c r="L924" s="5">
        <f t="shared" si="73"/>
        <v>0.37248743718592964</v>
      </c>
      <c r="M924" s="5">
        <f t="shared" si="74"/>
        <v>1348</v>
      </c>
      <c r="N924" s="5">
        <v>431</v>
      </c>
      <c r="O924" s="5">
        <v>2</v>
      </c>
      <c r="P924" s="5" t="str">
        <f>IF(O924&lt;=0, "Invalid - ≤ 0", IF(O924&gt;50, "Invalid - &gt;50", "W Pass"))</f>
        <v>W Pass</v>
      </c>
      <c r="Q924" s="5" t="s">
        <v>2036</v>
      </c>
      <c r="R924" s="5" t="s">
        <v>2039</v>
      </c>
      <c r="S924" s="5" t="s">
        <v>2089</v>
      </c>
      <c r="T924" s="5" t="s">
        <v>2093</v>
      </c>
      <c r="U924" s="5" t="s">
        <v>2097</v>
      </c>
      <c r="V924" s="5">
        <v>4.7</v>
      </c>
      <c r="W924" s="5" t="str">
        <f>T924&amp;"_"&amp;U924</f>
        <v>East_External</v>
      </c>
      <c r="X924" s="5">
        <f>(D924 - E924)*24</f>
        <v>1.9999999998835847</v>
      </c>
      <c r="Y924" s="5">
        <f>IF(D924&lt;=E924, 1, 0)</f>
        <v>0</v>
      </c>
    </row>
    <row r="925" spans="1:25" x14ac:dyDescent="0.35">
      <c r="A925" s="5" t="s">
        <v>938</v>
      </c>
      <c r="B925" s="5">
        <f t="shared" si="70"/>
        <v>1</v>
      </c>
      <c r="C925" s="3">
        <v>45330.458333333336</v>
      </c>
      <c r="D925" s="5" t="s">
        <v>1950</v>
      </c>
      <c r="E925" s="5" t="s">
        <v>1948</v>
      </c>
      <c r="F925" t="s">
        <v>1938</v>
      </c>
      <c r="G925" s="5">
        <f t="shared" si="71"/>
        <v>12</v>
      </c>
      <c r="H925" s="5" t="str">
        <f t="shared" si="72"/>
        <v>Winter</v>
      </c>
      <c r="I925" s="5" t="s">
        <v>2031</v>
      </c>
      <c r="J925" s="5">
        <v>316</v>
      </c>
      <c r="K925" s="5">
        <v>1958</v>
      </c>
      <c r="L925" s="5">
        <f t="shared" si="73"/>
        <v>0.51635021097046419</v>
      </c>
      <c r="M925" s="5">
        <f t="shared" si="74"/>
        <v>1204</v>
      </c>
      <c r="N925" s="5">
        <v>754</v>
      </c>
      <c r="O925" s="5">
        <v>7</v>
      </c>
      <c r="P925" s="5" t="str">
        <f>IF(O925&lt;=0, "Invalid - ≤ 0", IF(O925&gt;50, "Invalid - &gt;50", "W Pass"))</f>
        <v>W Pass</v>
      </c>
      <c r="Q925" s="5" t="s">
        <v>2033</v>
      </c>
      <c r="R925" s="5" t="s">
        <v>2037</v>
      </c>
      <c r="S925" s="5" t="s">
        <v>2067</v>
      </c>
      <c r="T925" s="5" t="s">
        <v>2091</v>
      </c>
      <c r="U925" s="5" t="s">
        <v>2097</v>
      </c>
      <c r="V925" s="5">
        <v>3.8</v>
      </c>
      <c r="W925" s="5" t="str">
        <f>T925&amp;"_"&amp;U925</f>
        <v>South_External</v>
      </c>
      <c r="X925" s="5">
        <f>(D925 - E925)*24</f>
        <v>2.0000000000582077</v>
      </c>
      <c r="Y925" s="5">
        <f>IF(D925&lt;=E925, 1, 0)</f>
        <v>0</v>
      </c>
    </row>
    <row r="926" spans="1:25" x14ac:dyDescent="0.35">
      <c r="A926" s="5" t="s">
        <v>939</v>
      </c>
      <c r="B926" s="5">
        <f t="shared" si="70"/>
        <v>1</v>
      </c>
      <c r="C926" s="3">
        <v>45330.5</v>
      </c>
      <c r="D926" s="5" t="s">
        <v>1951</v>
      </c>
      <c r="E926" s="5" t="s">
        <v>1949</v>
      </c>
      <c r="F926" t="s">
        <v>1939</v>
      </c>
      <c r="G926" s="5">
        <f t="shared" si="71"/>
        <v>12</v>
      </c>
      <c r="H926" s="5" t="str">
        <f t="shared" si="72"/>
        <v>Winter</v>
      </c>
      <c r="I926" s="5" t="s">
        <v>2030</v>
      </c>
      <c r="J926" s="5">
        <v>775</v>
      </c>
      <c r="K926" s="5">
        <v>797</v>
      </c>
      <c r="L926" s="5">
        <f t="shared" si="73"/>
        <v>8.5698924731182791E-2</v>
      </c>
      <c r="M926" s="5">
        <f t="shared" si="74"/>
        <v>179</v>
      </c>
      <c r="N926" s="5">
        <v>618</v>
      </c>
      <c r="O926" s="5">
        <v>29</v>
      </c>
      <c r="P926" s="5" t="str">
        <f>IF(O926&lt;=0, "Invalid - ≤ 0", IF(O926&gt;50, "Invalid - &gt;50", "W Pass"))</f>
        <v>W Pass</v>
      </c>
      <c r="Q926" s="5" t="s">
        <v>2034</v>
      </c>
      <c r="R926" s="5" t="s">
        <v>2038</v>
      </c>
      <c r="S926" s="5" t="s">
        <v>2043</v>
      </c>
      <c r="T926" s="5" t="s">
        <v>2095</v>
      </c>
      <c r="U926" s="5" t="s">
        <v>2096</v>
      </c>
      <c r="V926" s="5">
        <v>0</v>
      </c>
      <c r="W926" s="5" t="str">
        <f>T926&amp;"_"&amp;U926</f>
        <v>North_Internal</v>
      </c>
      <c r="X926" s="5">
        <f>(D926 - E926)*24</f>
        <v>2.0000000000582077</v>
      </c>
      <c r="Y926" s="5">
        <f>IF(D926&lt;=E926, 1, 0)</f>
        <v>0</v>
      </c>
    </row>
    <row r="927" spans="1:25" x14ac:dyDescent="0.35">
      <c r="A927" s="5" t="s">
        <v>940</v>
      </c>
      <c r="B927" s="5">
        <f t="shared" si="70"/>
        <v>1</v>
      </c>
      <c r="C927" s="3">
        <v>45330.541666666664</v>
      </c>
      <c r="D927" s="5" t="s">
        <v>1952</v>
      </c>
      <c r="E927" s="5" t="s">
        <v>1950</v>
      </c>
      <c r="F927" t="s">
        <v>1940</v>
      </c>
      <c r="G927" s="5">
        <f t="shared" si="71"/>
        <v>12</v>
      </c>
      <c r="H927" s="5" t="str">
        <f t="shared" si="72"/>
        <v>Winter</v>
      </c>
      <c r="I927" s="5" t="s">
        <v>2029</v>
      </c>
      <c r="J927" s="5">
        <v>667</v>
      </c>
      <c r="K927" s="5">
        <v>1381</v>
      </c>
      <c r="L927" s="5">
        <f t="shared" si="73"/>
        <v>0.17253873063468267</v>
      </c>
      <c r="M927" s="5">
        <f t="shared" si="74"/>
        <v>596</v>
      </c>
      <c r="N927" s="5">
        <v>785</v>
      </c>
      <c r="O927" s="5">
        <v>9</v>
      </c>
      <c r="P927" s="5" t="str">
        <f>IF(O927&lt;=0, "Invalid - ≤ 0", IF(O927&gt;50, "Invalid - &gt;50", "W Pass"))</f>
        <v>W Pass</v>
      </c>
      <c r="Q927" s="5" t="s">
        <v>2035</v>
      </c>
      <c r="R927" s="5" t="s">
        <v>2037</v>
      </c>
      <c r="S927" s="5" t="s">
        <v>2076</v>
      </c>
      <c r="T927" s="5" t="s">
        <v>2092</v>
      </c>
      <c r="U927" s="5" t="s">
        <v>2096</v>
      </c>
      <c r="V927" s="5">
        <v>3.8</v>
      </c>
      <c r="W927" s="5" t="str">
        <f>T927&amp;"_"&amp;U927</f>
        <v>West_Internal</v>
      </c>
      <c r="X927" s="5">
        <f>(D927 - E927)*24</f>
        <v>1.9999999998835847</v>
      </c>
      <c r="Y927" s="5">
        <f>IF(D927&lt;=E927, 1, 0)</f>
        <v>0</v>
      </c>
    </row>
    <row r="928" spans="1:25" x14ac:dyDescent="0.35">
      <c r="A928" s="5" t="s">
        <v>941</v>
      </c>
      <c r="B928" s="5">
        <f t="shared" si="70"/>
        <v>1</v>
      </c>
      <c r="C928" s="3">
        <v>45330.583333333336</v>
      </c>
      <c r="D928" s="5" t="s">
        <v>1953</v>
      </c>
      <c r="E928" s="5" t="s">
        <v>1951</v>
      </c>
      <c r="F928" t="s">
        <v>1941</v>
      </c>
      <c r="G928" s="5">
        <f t="shared" si="71"/>
        <v>12</v>
      </c>
      <c r="H928" s="5" t="str">
        <f t="shared" si="72"/>
        <v>Winter</v>
      </c>
      <c r="I928" s="5" t="s">
        <v>2029</v>
      </c>
      <c r="J928" s="5">
        <v>741</v>
      </c>
      <c r="K928" s="5">
        <v>2988</v>
      </c>
      <c r="L928" s="5">
        <f t="shared" si="73"/>
        <v>0.33603238866396762</v>
      </c>
      <c r="M928" s="5">
        <f t="shared" si="74"/>
        <v>2364</v>
      </c>
      <c r="N928" s="5">
        <v>624</v>
      </c>
      <c r="O928" s="5">
        <v>26</v>
      </c>
      <c r="P928" s="5" t="str">
        <f>IF(O928&lt;=0, "Invalid - ≤ 0", IF(O928&gt;50, "Invalid - &gt;50", "W Pass"))</f>
        <v>W Pass</v>
      </c>
      <c r="Q928" s="5" t="s">
        <v>2033</v>
      </c>
      <c r="R928" s="5" t="s">
        <v>2038</v>
      </c>
      <c r="S928" s="5" t="s">
        <v>2066</v>
      </c>
      <c r="T928" s="5" t="s">
        <v>2092</v>
      </c>
      <c r="U928" s="5" t="s">
        <v>2097</v>
      </c>
      <c r="V928" s="5">
        <v>0</v>
      </c>
      <c r="W928" s="5" t="str">
        <f>T928&amp;"_"&amp;U928</f>
        <v>West_External</v>
      </c>
      <c r="X928" s="5">
        <f>(D928 - E928)*24</f>
        <v>2.0000000000582077</v>
      </c>
      <c r="Y928" s="5">
        <f>IF(D928&lt;=E928, 1, 0)</f>
        <v>0</v>
      </c>
    </row>
    <row r="929" spans="1:25" x14ac:dyDescent="0.35">
      <c r="A929" s="5" t="s">
        <v>942</v>
      </c>
      <c r="B929" s="5">
        <f t="shared" si="70"/>
        <v>1</v>
      </c>
      <c r="C929" s="3">
        <v>45330.625</v>
      </c>
      <c r="D929" s="5" t="s">
        <v>1954</v>
      </c>
      <c r="E929" s="5" t="s">
        <v>1952</v>
      </c>
      <c r="F929" t="s">
        <v>1942</v>
      </c>
      <c r="G929" s="5">
        <f t="shared" si="71"/>
        <v>12</v>
      </c>
      <c r="H929" s="5" t="str">
        <f t="shared" si="72"/>
        <v>Winter</v>
      </c>
      <c r="I929" s="5" t="s">
        <v>2030</v>
      </c>
      <c r="J929" s="5">
        <v>451</v>
      </c>
      <c r="K929" s="5">
        <v>827</v>
      </c>
      <c r="L929" s="5">
        <f t="shared" si="73"/>
        <v>0.15280857354028085</v>
      </c>
      <c r="M929" s="5">
        <f t="shared" si="74"/>
        <v>420</v>
      </c>
      <c r="N929" s="5">
        <v>407</v>
      </c>
      <c r="O929" s="5">
        <v>3</v>
      </c>
      <c r="P929" s="5" t="str">
        <f>IF(O929&lt;=0, "Invalid - ≤ 0", IF(O929&gt;50, "Invalid - &gt;50", "W Pass"))</f>
        <v>W Pass</v>
      </c>
      <c r="Q929" s="5" t="s">
        <v>2036</v>
      </c>
      <c r="R929" s="5" t="s">
        <v>2038</v>
      </c>
      <c r="S929" s="5" t="s">
        <v>2080</v>
      </c>
      <c r="T929" s="5" t="s">
        <v>2095</v>
      </c>
      <c r="U929" s="5" t="s">
        <v>2096</v>
      </c>
      <c r="V929" s="5">
        <v>0</v>
      </c>
      <c r="W929" s="5" t="str">
        <f>T929&amp;"_"&amp;U929</f>
        <v>North_Internal</v>
      </c>
      <c r="X929" s="5">
        <f>(D929 - E929)*24</f>
        <v>2.0000000000582077</v>
      </c>
      <c r="Y929" s="5">
        <f>IF(D929&lt;=E929, 1, 0)</f>
        <v>0</v>
      </c>
    </row>
    <row r="930" spans="1:25" x14ac:dyDescent="0.35">
      <c r="A930" s="5" t="s">
        <v>943</v>
      </c>
      <c r="B930" s="5">
        <f t="shared" si="70"/>
        <v>1</v>
      </c>
      <c r="C930" s="3">
        <v>45330.666666666664</v>
      </c>
      <c r="D930" s="5" t="s">
        <v>1955</v>
      </c>
      <c r="E930" s="5" t="s">
        <v>1953</v>
      </c>
      <c r="F930" t="s">
        <v>1943</v>
      </c>
      <c r="G930" s="5">
        <f t="shared" si="71"/>
        <v>12</v>
      </c>
      <c r="H930" s="5" t="str">
        <f t="shared" si="72"/>
        <v>Winter</v>
      </c>
      <c r="I930" s="5" t="s">
        <v>2027</v>
      </c>
      <c r="J930" s="5">
        <v>487</v>
      </c>
      <c r="K930" s="5">
        <v>1389</v>
      </c>
      <c r="L930" s="5">
        <f t="shared" si="73"/>
        <v>0.23767967145790556</v>
      </c>
      <c r="M930" s="5">
        <f t="shared" si="74"/>
        <v>1037</v>
      </c>
      <c r="N930" s="5">
        <v>352</v>
      </c>
      <c r="O930" s="5">
        <v>9</v>
      </c>
      <c r="P930" s="5" t="str">
        <f>IF(O930&lt;=0, "Invalid - ≤ 0", IF(O930&gt;50, "Invalid - &gt;50", "W Pass"))</f>
        <v>W Pass</v>
      </c>
      <c r="Q930" s="5" t="s">
        <v>2033</v>
      </c>
      <c r="R930" s="5" t="s">
        <v>2037</v>
      </c>
      <c r="S930" s="5" t="s">
        <v>2051</v>
      </c>
      <c r="T930" s="5" t="s">
        <v>2095</v>
      </c>
      <c r="U930" s="5" t="s">
        <v>2097</v>
      </c>
      <c r="V930" s="5">
        <v>4.5</v>
      </c>
      <c r="W930" s="5" t="str">
        <f>T930&amp;"_"&amp;U930</f>
        <v>North_External</v>
      </c>
      <c r="X930" s="5">
        <f>(D930 - E930)*24</f>
        <v>1.9999999998835847</v>
      </c>
      <c r="Y930" s="5">
        <f>IF(D930&lt;=E930, 1, 0)</f>
        <v>0</v>
      </c>
    </row>
    <row r="931" spans="1:25" x14ac:dyDescent="0.35">
      <c r="A931" s="5" t="s">
        <v>944</v>
      </c>
      <c r="B931" s="5">
        <f t="shared" si="70"/>
        <v>1</v>
      </c>
      <c r="C931" s="3">
        <v>45330.708333333336</v>
      </c>
      <c r="D931" s="5" t="s">
        <v>1956</v>
      </c>
      <c r="E931" s="5" t="s">
        <v>1954</v>
      </c>
      <c r="F931" t="s">
        <v>1944</v>
      </c>
      <c r="G931" s="5">
        <f t="shared" si="71"/>
        <v>12</v>
      </c>
      <c r="H931" s="5" t="str">
        <f t="shared" si="72"/>
        <v>Winter</v>
      </c>
      <c r="I931" s="5" t="s">
        <v>2030</v>
      </c>
      <c r="J931" s="5">
        <v>688</v>
      </c>
      <c r="K931" s="5">
        <v>3781</v>
      </c>
      <c r="L931" s="5">
        <f t="shared" si="73"/>
        <v>0.45796996124031009</v>
      </c>
      <c r="M931" s="5">
        <f t="shared" si="74"/>
        <v>3079</v>
      </c>
      <c r="N931" s="5">
        <v>702</v>
      </c>
      <c r="O931" s="5">
        <v>6</v>
      </c>
      <c r="P931" s="5" t="str">
        <f>IF(O931&lt;=0, "Invalid - ≤ 0", IF(O931&gt;50, "Invalid - &gt;50", "W Pass"))</f>
        <v>W Pass</v>
      </c>
      <c r="Q931" s="5" t="s">
        <v>2035</v>
      </c>
      <c r="R931" s="5" t="s">
        <v>2040</v>
      </c>
      <c r="S931" s="5" t="s">
        <v>2061</v>
      </c>
      <c r="T931" s="5" t="s">
        <v>2094</v>
      </c>
      <c r="U931" s="5" t="s">
        <v>2096</v>
      </c>
      <c r="V931" s="5">
        <v>4.5</v>
      </c>
      <c r="W931" s="5" t="str">
        <f>T931&amp;"_"&amp;U931</f>
        <v>Central_Internal</v>
      </c>
      <c r="X931" s="5">
        <f>(D931 - E931)*24</f>
        <v>2.0000000000582077</v>
      </c>
      <c r="Y931" s="5">
        <f>IF(D931&lt;=E931, 1, 0)</f>
        <v>0</v>
      </c>
    </row>
    <row r="932" spans="1:25" x14ac:dyDescent="0.35">
      <c r="A932" s="5" t="s">
        <v>945</v>
      </c>
      <c r="B932" s="5">
        <f t="shared" si="70"/>
        <v>1</v>
      </c>
      <c r="C932" s="3">
        <v>45330.75</v>
      </c>
      <c r="D932" s="5" t="s">
        <v>1957</v>
      </c>
      <c r="E932" s="5" t="s">
        <v>1955</v>
      </c>
      <c r="F932" t="s">
        <v>1945</v>
      </c>
      <c r="G932" s="5">
        <f t="shared" si="71"/>
        <v>12</v>
      </c>
      <c r="H932" s="5" t="str">
        <f t="shared" si="72"/>
        <v>Winter</v>
      </c>
      <c r="I932" s="5" t="s">
        <v>2028</v>
      </c>
      <c r="J932" s="5">
        <v>698</v>
      </c>
      <c r="K932" s="5">
        <v>1712</v>
      </c>
      <c r="L932" s="5">
        <f t="shared" si="73"/>
        <v>0.2043935052531041</v>
      </c>
      <c r="M932" s="5">
        <f t="shared" si="74"/>
        <v>1134</v>
      </c>
      <c r="N932" s="5">
        <v>578</v>
      </c>
      <c r="O932" s="5">
        <v>7</v>
      </c>
      <c r="P932" s="5" t="str">
        <f>IF(O932&lt;=0, "Invalid - ≤ 0", IF(O932&gt;50, "Invalid - &gt;50", "W Pass"))</f>
        <v>W Pass</v>
      </c>
      <c r="Q932" s="5" t="s">
        <v>2036</v>
      </c>
      <c r="R932" s="5" t="s">
        <v>2038</v>
      </c>
      <c r="S932" s="5" t="s">
        <v>2080</v>
      </c>
      <c r="T932" s="5" t="s">
        <v>2095</v>
      </c>
      <c r="U932" s="5" t="s">
        <v>2096</v>
      </c>
      <c r="V932" s="5">
        <v>0</v>
      </c>
      <c r="W932" s="5" t="str">
        <f>T932&amp;"_"&amp;U932</f>
        <v>North_Internal</v>
      </c>
      <c r="X932" s="5">
        <f>(D932 - E932)*24</f>
        <v>2.0000000000582077</v>
      </c>
      <c r="Y932" s="5">
        <f>IF(D932&lt;=E932, 1, 0)</f>
        <v>0</v>
      </c>
    </row>
    <row r="933" spans="1:25" x14ac:dyDescent="0.35">
      <c r="A933" s="5" t="s">
        <v>946</v>
      </c>
      <c r="B933" s="5">
        <f t="shared" si="70"/>
        <v>1</v>
      </c>
      <c r="C933" s="3">
        <v>45330.791666666664</v>
      </c>
      <c r="D933" s="5" t="s">
        <v>1958</v>
      </c>
      <c r="E933" s="5" t="s">
        <v>1956</v>
      </c>
      <c r="F933" t="s">
        <v>1946</v>
      </c>
      <c r="G933" s="5">
        <f t="shared" si="71"/>
        <v>12</v>
      </c>
      <c r="H933" s="5" t="str">
        <f t="shared" si="72"/>
        <v>Winter</v>
      </c>
      <c r="I933" s="5" t="s">
        <v>2028</v>
      </c>
      <c r="J933" s="5">
        <v>944</v>
      </c>
      <c r="K933" s="5">
        <v>1784</v>
      </c>
      <c r="L933" s="5">
        <f t="shared" si="73"/>
        <v>0.1574858757062147</v>
      </c>
      <c r="M933" s="5">
        <f t="shared" si="74"/>
        <v>1384</v>
      </c>
      <c r="N933" s="5">
        <v>400</v>
      </c>
      <c r="O933" s="5">
        <v>21</v>
      </c>
      <c r="P933" s="5" t="str">
        <f>IF(O933&lt;=0, "Invalid - ≤ 0", IF(O933&gt;50, "Invalid - &gt;50", "W Pass"))</f>
        <v>W Pass</v>
      </c>
      <c r="Q933" s="5" t="s">
        <v>2033</v>
      </c>
      <c r="R933" s="5" t="s">
        <v>2038</v>
      </c>
      <c r="S933" s="5" t="s">
        <v>2070</v>
      </c>
      <c r="T933" s="5" t="s">
        <v>2091</v>
      </c>
      <c r="U933" s="5" t="s">
        <v>2097</v>
      </c>
      <c r="V933" s="5">
        <v>4.2</v>
      </c>
      <c r="W933" s="5" t="str">
        <f>T933&amp;"_"&amp;U933</f>
        <v>South_External</v>
      </c>
      <c r="X933" s="5">
        <f>(D933 - E933)*24</f>
        <v>1.9999999998835847</v>
      </c>
      <c r="Y933" s="5">
        <f>IF(D933&lt;=E933, 1, 0)</f>
        <v>0</v>
      </c>
    </row>
    <row r="934" spans="1:25" x14ac:dyDescent="0.35">
      <c r="A934" s="5" t="s">
        <v>947</v>
      </c>
      <c r="B934" s="5">
        <f t="shared" si="70"/>
        <v>1</v>
      </c>
      <c r="C934" s="3">
        <v>45330.833333333336</v>
      </c>
      <c r="D934" s="5" t="s">
        <v>1959</v>
      </c>
      <c r="E934" s="5" t="s">
        <v>1957</v>
      </c>
      <c r="F934" t="s">
        <v>1947</v>
      </c>
      <c r="G934" s="5">
        <f t="shared" si="71"/>
        <v>12</v>
      </c>
      <c r="H934" s="5" t="str">
        <f t="shared" si="72"/>
        <v>Winter</v>
      </c>
      <c r="I934" s="5" t="s">
        <v>2027</v>
      </c>
      <c r="J934" s="5">
        <v>73</v>
      </c>
      <c r="K934" s="5">
        <v>2307</v>
      </c>
      <c r="L934" s="5">
        <f t="shared" si="73"/>
        <v>2.6335616438356166</v>
      </c>
      <c r="M934" s="5">
        <f t="shared" si="74"/>
        <v>1954</v>
      </c>
      <c r="N934" s="5">
        <v>353</v>
      </c>
      <c r="O934" s="5">
        <v>18</v>
      </c>
      <c r="P934" s="5" t="str">
        <f>IF(O934&lt;=0, "Invalid - ≤ 0", IF(O934&gt;50, "Invalid - &gt;50", "W Pass"))</f>
        <v>W Pass</v>
      </c>
      <c r="Q934" s="5" t="s">
        <v>2036</v>
      </c>
      <c r="R934" s="5" t="s">
        <v>2038</v>
      </c>
      <c r="S934" s="5" t="s">
        <v>2043</v>
      </c>
      <c r="T934" s="5" t="s">
        <v>2094</v>
      </c>
      <c r="U934" s="5" t="s">
        <v>2097</v>
      </c>
      <c r="V934" s="5">
        <v>4.7</v>
      </c>
      <c r="W934" s="5" t="str">
        <f>T934&amp;"_"&amp;U934</f>
        <v>Central_External</v>
      </c>
      <c r="X934" s="5">
        <f>(D934 - E934)*24</f>
        <v>2.0000000000582077</v>
      </c>
      <c r="Y934" s="5">
        <f>IF(D934&lt;=E934, 1, 0)</f>
        <v>0</v>
      </c>
    </row>
    <row r="935" spans="1:25" x14ac:dyDescent="0.35">
      <c r="A935" s="5" t="s">
        <v>948</v>
      </c>
      <c r="B935" s="5">
        <f t="shared" si="70"/>
        <v>1</v>
      </c>
      <c r="C935" s="3">
        <v>45330.875</v>
      </c>
      <c r="D935" s="5" t="s">
        <v>1960</v>
      </c>
      <c r="E935" s="5" t="s">
        <v>1958</v>
      </c>
      <c r="F935" t="s">
        <v>1948</v>
      </c>
      <c r="G935" s="5">
        <f t="shared" si="71"/>
        <v>12</v>
      </c>
      <c r="H935" s="5" t="str">
        <f t="shared" si="72"/>
        <v>Winter</v>
      </c>
      <c r="I935" s="5" t="s">
        <v>2027</v>
      </c>
      <c r="J935" s="5">
        <v>951</v>
      </c>
      <c r="K935" s="5">
        <v>4532</v>
      </c>
      <c r="L935" s="5">
        <f t="shared" si="73"/>
        <v>0.39712583245706273</v>
      </c>
      <c r="M935" s="5">
        <f t="shared" si="74"/>
        <v>3873</v>
      </c>
      <c r="N935" s="5">
        <v>659</v>
      </c>
      <c r="O935" s="5">
        <v>8</v>
      </c>
      <c r="P935" s="5" t="str">
        <f>IF(O935&lt;=0, "Invalid - ≤ 0", IF(O935&gt;50, "Invalid - &gt;50", "W Pass"))</f>
        <v>W Pass</v>
      </c>
      <c r="Q935" s="5" t="s">
        <v>2034</v>
      </c>
      <c r="R935" s="5" t="s">
        <v>2037</v>
      </c>
      <c r="S935" s="5" t="s">
        <v>2071</v>
      </c>
      <c r="T935" s="5" t="s">
        <v>2093</v>
      </c>
      <c r="U935" s="5" t="s">
        <v>2097</v>
      </c>
      <c r="V935" s="5">
        <v>4</v>
      </c>
      <c r="W935" s="5" t="str">
        <f>T935&amp;"_"&amp;U935</f>
        <v>East_External</v>
      </c>
      <c r="X935" s="5">
        <f>(D935 - E935)*24</f>
        <v>2.0000000000582077</v>
      </c>
      <c r="Y935" s="5">
        <f>IF(D935&lt;=E935, 1, 0)</f>
        <v>0</v>
      </c>
    </row>
    <row r="936" spans="1:25" x14ac:dyDescent="0.35">
      <c r="A936" s="5" t="s">
        <v>949</v>
      </c>
      <c r="B936" s="5">
        <f t="shared" si="70"/>
        <v>1</v>
      </c>
      <c r="C936" s="3">
        <v>45330.916666666664</v>
      </c>
      <c r="D936" s="5" t="s">
        <v>1961</v>
      </c>
      <c r="E936" s="5" t="s">
        <v>1959</v>
      </c>
      <c r="F936" t="s">
        <v>1949</v>
      </c>
      <c r="G936" s="5">
        <f t="shared" si="71"/>
        <v>12</v>
      </c>
      <c r="H936" s="5" t="str">
        <f t="shared" si="72"/>
        <v>Winter</v>
      </c>
      <c r="I936" s="5" t="s">
        <v>2031</v>
      </c>
      <c r="J936" s="5">
        <v>61</v>
      </c>
      <c r="K936" s="5">
        <v>568</v>
      </c>
      <c r="L936" s="5">
        <f t="shared" si="73"/>
        <v>0.77595628415300544</v>
      </c>
      <c r="M936" s="5">
        <f t="shared" si="74"/>
        <v>373</v>
      </c>
      <c r="N936" s="5">
        <v>195</v>
      </c>
      <c r="O936" s="5">
        <v>8</v>
      </c>
      <c r="P936" s="5" t="str">
        <f>IF(O936&lt;=0, "Invalid - ≤ 0", IF(O936&gt;50, "Invalid - &gt;50", "W Pass"))</f>
        <v>W Pass</v>
      </c>
      <c r="Q936" s="5" t="s">
        <v>2036</v>
      </c>
      <c r="R936" s="5" t="s">
        <v>2039</v>
      </c>
      <c r="S936" s="5" t="s">
        <v>2048</v>
      </c>
      <c r="T936" s="5" t="s">
        <v>2091</v>
      </c>
      <c r="U936" s="5" t="s">
        <v>2097</v>
      </c>
      <c r="V936" s="5">
        <v>4.2</v>
      </c>
      <c r="W936" s="5" t="str">
        <f>T936&amp;"_"&amp;U936</f>
        <v>South_External</v>
      </c>
      <c r="X936" s="5">
        <f>(D936 - E936)*24</f>
        <v>1.9999999998835847</v>
      </c>
      <c r="Y936" s="5">
        <f>IF(D936&lt;=E936, 1, 0)</f>
        <v>0</v>
      </c>
    </row>
    <row r="937" spans="1:25" x14ac:dyDescent="0.35">
      <c r="A937" s="5" t="s">
        <v>950</v>
      </c>
      <c r="B937" s="5">
        <f t="shared" si="70"/>
        <v>1</v>
      </c>
      <c r="C937" s="3">
        <v>45330.958333333336</v>
      </c>
      <c r="D937" s="5" t="s">
        <v>1962</v>
      </c>
      <c r="E937" s="5" t="s">
        <v>1960</v>
      </c>
      <c r="F937" t="s">
        <v>1950</v>
      </c>
      <c r="G937" s="5">
        <f t="shared" si="71"/>
        <v>12</v>
      </c>
      <c r="H937" s="5" t="str">
        <f t="shared" si="72"/>
        <v>Winter</v>
      </c>
      <c r="I937" s="5" t="s">
        <v>2032</v>
      </c>
      <c r="J937" s="5">
        <v>388</v>
      </c>
      <c r="K937" s="5">
        <v>673</v>
      </c>
      <c r="L937" s="5">
        <f t="shared" si="73"/>
        <v>0.14454467353951891</v>
      </c>
      <c r="M937" s="5">
        <f t="shared" si="74"/>
        <v>141</v>
      </c>
      <c r="N937" s="5">
        <v>532</v>
      </c>
      <c r="O937" s="5">
        <v>12</v>
      </c>
      <c r="P937" s="5" t="str">
        <f>IF(O937&lt;=0, "Invalid - ≤ 0", IF(O937&gt;50, "Invalid - &gt;50", "W Pass"))</f>
        <v>W Pass</v>
      </c>
      <c r="Q937" s="5" t="s">
        <v>2035</v>
      </c>
      <c r="R937" s="5" t="s">
        <v>2039</v>
      </c>
      <c r="S937" s="5" t="s">
        <v>2055</v>
      </c>
      <c r="T937" s="5" t="s">
        <v>2094</v>
      </c>
      <c r="U937" s="5" t="s">
        <v>2096</v>
      </c>
      <c r="V937" s="5">
        <v>4.2</v>
      </c>
      <c r="W937" s="5" t="str">
        <f>T937&amp;"_"&amp;U937</f>
        <v>Central_Internal</v>
      </c>
      <c r="X937" s="5">
        <f>(D937 - E937)*24</f>
        <v>2.0000000000582077</v>
      </c>
      <c r="Y937" s="5">
        <f>IF(D937&lt;=E937, 1, 0)</f>
        <v>0</v>
      </c>
    </row>
    <row r="938" spans="1:25" x14ac:dyDescent="0.35">
      <c r="A938" s="5" t="s">
        <v>951</v>
      </c>
      <c r="B938" s="5">
        <f t="shared" si="70"/>
        <v>1</v>
      </c>
      <c r="C938" s="3">
        <v>45331</v>
      </c>
      <c r="D938" s="5" t="s">
        <v>1963</v>
      </c>
      <c r="E938" s="5" t="s">
        <v>1961</v>
      </c>
      <c r="F938" t="s">
        <v>1951</v>
      </c>
      <c r="G938" s="5">
        <f t="shared" si="71"/>
        <v>12</v>
      </c>
      <c r="H938" s="5" t="str">
        <f t="shared" si="72"/>
        <v>Winter</v>
      </c>
      <c r="I938" s="5" t="s">
        <v>2028</v>
      </c>
      <c r="J938" s="5">
        <v>169</v>
      </c>
      <c r="K938" s="5">
        <v>2562</v>
      </c>
      <c r="L938" s="5">
        <f t="shared" si="73"/>
        <v>1.2633136094674555</v>
      </c>
      <c r="M938" s="5">
        <f t="shared" si="74"/>
        <v>2288</v>
      </c>
      <c r="N938" s="5">
        <v>274</v>
      </c>
      <c r="O938" s="5">
        <v>26</v>
      </c>
      <c r="P938" s="5" t="str">
        <f>IF(O938&lt;=0, "Invalid - ≤ 0", IF(O938&gt;50, "Invalid - &gt;50", "W Pass"))</f>
        <v>W Pass</v>
      </c>
      <c r="Q938" s="5" t="s">
        <v>2034</v>
      </c>
      <c r="R938" s="5" t="s">
        <v>2040</v>
      </c>
      <c r="S938" s="5" t="s">
        <v>2060</v>
      </c>
      <c r="T938" s="5" t="s">
        <v>2095</v>
      </c>
      <c r="U938" s="5" t="s">
        <v>2097</v>
      </c>
      <c r="V938" s="5">
        <v>4.5</v>
      </c>
      <c r="W938" s="5" t="str">
        <f>T938&amp;"_"&amp;U938</f>
        <v>North_External</v>
      </c>
      <c r="X938" s="5">
        <f>(D938 - E938)*24</f>
        <v>2.0000000000582077</v>
      </c>
      <c r="Y938" s="5">
        <f>IF(D938&lt;=E938, 1, 0)</f>
        <v>0</v>
      </c>
    </row>
    <row r="939" spans="1:25" x14ac:dyDescent="0.35">
      <c r="A939" s="5" t="s">
        <v>952</v>
      </c>
      <c r="B939" s="5">
        <f t="shared" si="70"/>
        <v>1</v>
      </c>
      <c r="C939" s="3">
        <v>45331.041666666664</v>
      </c>
      <c r="D939" s="5" t="s">
        <v>1964</v>
      </c>
      <c r="E939" s="5" t="s">
        <v>1962</v>
      </c>
      <c r="F939" t="s">
        <v>1952</v>
      </c>
      <c r="G939" s="5">
        <f t="shared" si="71"/>
        <v>12</v>
      </c>
      <c r="H939" s="5" t="str">
        <f t="shared" si="72"/>
        <v>Winter</v>
      </c>
      <c r="I939" s="5" t="s">
        <v>2028</v>
      </c>
      <c r="J939" s="5">
        <v>363</v>
      </c>
      <c r="K939" s="5">
        <v>4751</v>
      </c>
      <c r="L939" s="5">
        <f t="shared" si="73"/>
        <v>1.0906795224977044</v>
      </c>
      <c r="M939" s="5">
        <f t="shared" si="74"/>
        <v>4663</v>
      </c>
      <c r="N939" s="5">
        <v>88</v>
      </c>
      <c r="O939" s="5">
        <v>18</v>
      </c>
      <c r="P939" s="5" t="str">
        <f>IF(O939&lt;=0, "Invalid - ≤ 0", IF(O939&gt;50, "Invalid - &gt;50", "W Pass"))</f>
        <v>W Pass</v>
      </c>
      <c r="Q939" s="5" t="s">
        <v>2036</v>
      </c>
      <c r="R939" s="5" t="s">
        <v>2039</v>
      </c>
      <c r="S939" s="5" t="s">
        <v>2047</v>
      </c>
      <c r="T939" s="5" t="s">
        <v>2092</v>
      </c>
      <c r="U939" s="5" t="s">
        <v>2096</v>
      </c>
      <c r="V939" s="5">
        <v>0</v>
      </c>
      <c r="W939" s="5" t="str">
        <f>T939&amp;"_"&amp;U939</f>
        <v>West_Internal</v>
      </c>
      <c r="X939" s="5">
        <f>(D939 - E939)*24</f>
        <v>1.9999999998835847</v>
      </c>
      <c r="Y939" s="5">
        <f>IF(D939&lt;=E939, 1, 0)</f>
        <v>0</v>
      </c>
    </row>
    <row r="940" spans="1:25" x14ac:dyDescent="0.35">
      <c r="A940" s="5" t="s">
        <v>953</v>
      </c>
      <c r="B940" s="5">
        <f t="shared" si="70"/>
        <v>1</v>
      </c>
      <c r="C940" s="3">
        <v>45331.083333333336</v>
      </c>
      <c r="D940" s="5" t="s">
        <v>1965</v>
      </c>
      <c r="E940" s="5" t="s">
        <v>1963</v>
      </c>
      <c r="F940" t="s">
        <v>1953</v>
      </c>
      <c r="G940" s="5">
        <f t="shared" si="71"/>
        <v>12</v>
      </c>
      <c r="H940" s="5" t="str">
        <f t="shared" si="72"/>
        <v>Winter</v>
      </c>
      <c r="I940" s="5" t="s">
        <v>2028</v>
      </c>
      <c r="J940" s="5">
        <v>906</v>
      </c>
      <c r="K940" s="5">
        <v>525</v>
      </c>
      <c r="L940" s="5">
        <f t="shared" si="73"/>
        <v>4.8289183222958054E-2</v>
      </c>
      <c r="M940" s="5">
        <f t="shared" si="74"/>
        <v>-48</v>
      </c>
      <c r="N940" s="5">
        <v>573</v>
      </c>
      <c r="O940" s="5">
        <v>6</v>
      </c>
      <c r="P940" s="5" t="str">
        <f>IF(O940&lt;=0, "Invalid - ≤ 0", IF(O940&gt;50, "Invalid - &gt;50", "W Pass"))</f>
        <v>W Pass</v>
      </c>
      <c r="Q940" s="5" t="s">
        <v>2035</v>
      </c>
      <c r="R940" s="5" t="s">
        <v>2038</v>
      </c>
      <c r="S940" s="5" t="s">
        <v>2068</v>
      </c>
      <c r="T940" s="5" t="s">
        <v>2092</v>
      </c>
      <c r="U940" s="5" t="s">
        <v>2096</v>
      </c>
      <c r="V940" s="5">
        <v>4.5</v>
      </c>
      <c r="W940" s="5" t="str">
        <f>T940&amp;"_"&amp;U940</f>
        <v>West_Internal</v>
      </c>
      <c r="X940" s="5">
        <f>(D940 - E940)*24</f>
        <v>2.0000000000582077</v>
      </c>
      <c r="Y940" s="5">
        <f>IF(D940&lt;=E940, 1, 0)</f>
        <v>0</v>
      </c>
    </row>
    <row r="941" spans="1:25" x14ac:dyDescent="0.35">
      <c r="A941" s="5" t="s">
        <v>954</v>
      </c>
      <c r="B941" s="5">
        <f t="shared" si="70"/>
        <v>1</v>
      </c>
      <c r="C941" s="3">
        <v>45331.125</v>
      </c>
      <c r="D941" s="5" t="s">
        <v>1966</v>
      </c>
      <c r="E941" s="5" t="s">
        <v>1964</v>
      </c>
      <c r="F941" t="s">
        <v>1954</v>
      </c>
      <c r="G941" s="5">
        <f t="shared" si="71"/>
        <v>12</v>
      </c>
      <c r="H941" s="5" t="str">
        <f t="shared" si="72"/>
        <v>Winter</v>
      </c>
      <c r="I941" s="5" t="s">
        <v>2029</v>
      </c>
      <c r="J941" s="5">
        <v>390</v>
      </c>
      <c r="K941" s="5">
        <v>1164</v>
      </c>
      <c r="L941" s="5">
        <f t="shared" si="73"/>
        <v>0.24871794871794872</v>
      </c>
      <c r="M941" s="5">
        <f t="shared" si="74"/>
        <v>389</v>
      </c>
      <c r="N941" s="5">
        <v>775</v>
      </c>
      <c r="O941" s="5">
        <v>1</v>
      </c>
      <c r="P941" s="5" t="str">
        <f>IF(O941&lt;=0, "Invalid - ≤ 0", IF(O941&gt;50, "Invalid - &gt;50", "W Pass"))</f>
        <v>W Pass</v>
      </c>
      <c r="Q941" s="5" t="s">
        <v>2034</v>
      </c>
      <c r="R941" s="5" t="s">
        <v>2038</v>
      </c>
      <c r="S941" s="5" t="s">
        <v>2067</v>
      </c>
      <c r="T941" s="5" t="s">
        <v>2094</v>
      </c>
      <c r="U941" s="5" t="s">
        <v>2097</v>
      </c>
      <c r="V941" s="5">
        <v>4.7</v>
      </c>
      <c r="W941" s="5" t="str">
        <f>T941&amp;"_"&amp;U941</f>
        <v>Central_External</v>
      </c>
      <c r="X941" s="5">
        <f>(D941 - E941)*24</f>
        <v>2.0000000000582077</v>
      </c>
      <c r="Y941" s="5">
        <f>IF(D941&lt;=E941, 1, 0)</f>
        <v>0</v>
      </c>
    </row>
    <row r="942" spans="1:25" x14ac:dyDescent="0.35">
      <c r="A942" s="5" t="s">
        <v>955</v>
      </c>
      <c r="B942" s="5">
        <f t="shared" si="70"/>
        <v>1</v>
      </c>
      <c r="C942" s="3">
        <v>45331.166666666664</v>
      </c>
      <c r="D942" s="5" t="s">
        <v>1967</v>
      </c>
      <c r="E942" s="5" t="s">
        <v>1965</v>
      </c>
      <c r="F942" t="s">
        <v>1955</v>
      </c>
      <c r="G942" s="5">
        <f t="shared" si="71"/>
        <v>12</v>
      </c>
      <c r="H942" s="5" t="str">
        <f t="shared" si="72"/>
        <v>Winter</v>
      </c>
      <c r="I942" s="5" t="s">
        <v>2028</v>
      </c>
      <c r="J942" s="5">
        <v>910</v>
      </c>
      <c r="K942" s="5">
        <v>1167</v>
      </c>
      <c r="L942" s="5">
        <f t="shared" si="73"/>
        <v>0.10686813186813186</v>
      </c>
      <c r="M942" s="5">
        <f t="shared" si="74"/>
        <v>450</v>
      </c>
      <c r="N942" s="5">
        <v>717</v>
      </c>
      <c r="O942" s="5">
        <v>17</v>
      </c>
      <c r="P942" s="5" t="str">
        <f>IF(O942&lt;=0, "Invalid - ≤ 0", IF(O942&gt;50, "Invalid - &gt;50", "W Pass"))</f>
        <v>W Pass</v>
      </c>
      <c r="Q942" s="5" t="s">
        <v>2035</v>
      </c>
      <c r="R942" s="5" t="s">
        <v>2038</v>
      </c>
      <c r="S942" s="5" t="s">
        <v>2085</v>
      </c>
      <c r="T942" s="5" t="s">
        <v>2093</v>
      </c>
      <c r="U942" s="5" t="s">
        <v>2096</v>
      </c>
      <c r="V942" s="5">
        <v>3.8</v>
      </c>
      <c r="W942" s="5" t="str">
        <f>T942&amp;"_"&amp;U942</f>
        <v>East_Internal</v>
      </c>
      <c r="X942" s="5">
        <f>(D942 - E942)*24</f>
        <v>1.9999999998835847</v>
      </c>
      <c r="Y942" s="5">
        <f>IF(D942&lt;=E942, 1, 0)</f>
        <v>0</v>
      </c>
    </row>
    <row r="943" spans="1:25" x14ac:dyDescent="0.35">
      <c r="A943" s="5" t="s">
        <v>956</v>
      </c>
      <c r="B943" s="5">
        <f t="shared" si="70"/>
        <v>1</v>
      </c>
      <c r="C943" s="3">
        <v>45331.208333333336</v>
      </c>
      <c r="D943" s="5" t="s">
        <v>1968</v>
      </c>
      <c r="E943" s="5" t="s">
        <v>1966</v>
      </c>
      <c r="F943" t="s">
        <v>1956</v>
      </c>
      <c r="G943" s="5">
        <f t="shared" si="71"/>
        <v>12</v>
      </c>
      <c r="H943" s="5" t="str">
        <f t="shared" si="72"/>
        <v>Winter</v>
      </c>
      <c r="I943" s="5" t="s">
        <v>2032</v>
      </c>
      <c r="J943" s="5">
        <v>613</v>
      </c>
      <c r="K943" s="5">
        <v>2578</v>
      </c>
      <c r="L943" s="5">
        <f t="shared" si="73"/>
        <v>0.35046220772158782</v>
      </c>
      <c r="M943" s="5">
        <f t="shared" si="74"/>
        <v>1811</v>
      </c>
      <c r="N943" s="5">
        <v>767</v>
      </c>
      <c r="O943" s="5">
        <v>3</v>
      </c>
      <c r="P943" s="5" t="str">
        <f>IF(O943&lt;=0, "Invalid - ≤ 0", IF(O943&gt;50, "Invalid - &gt;50", "W Pass"))</f>
        <v>W Pass</v>
      </c>
      <c r="Q943" s="5" t="s">
        <v>2036</v>
      </c>
      <c r="R943" s="5" t="s">
        <v>2039</v>
      </c>
      <c r="S943" s="5" t="s">
        <v>2076</v>
      </c>
      <c r="T943" s="5" t="s">
        <v>2091</v>
      </c>
      <c r="U943" s="5" t="s">
        <v>2096</v>
      </c>
      <c r="V943" s="5">
        <v>0</v>
      </c>
      <c r="W943" s="5" t="str">
        <f>T943&amp;"_"&amp;U943</f>
        <v>South_Internal</v>
      </c>
      <c r="X943" s="5">
        <f>(D943 - E943)*24</f>
        <v>2.0000000000582077</v>
      </c>
      <c r="Y943" s="5">
        <f>IF(D943&lt;=E943, 1, 0)</f>
        <v>0</v>
      </c>
    </row>
    <row r="944" spans="1:25" x14ac:dyDescent="0.35">
      <c r="A944" s="5" t="s">
        <v>957</v>
      </c>
      <c r="B944" s="5">
        <f t="shared" si="70"/>
        <v>1</v>
      </c>
      <c r="C944" s="3">
        <v>45331.25</v>
      </c>
      <c r="D944" s="5" t="s">
        <v>1969</v>
      </c>
      <c r="E944" s="5" t="s">
        <v>1967</v>
      </c>
      <c r="F944" t="s">
        <v>1957</v>
      </c>
      <c r="G944" s="5">
        <f t="shared" si="71"/>
        <v>12</v>
      </c>
      <c r="H944" s="5" t="str">
        <f t="shared" si="72"/>
        <v>Winter</v>
      </c>
      <c r="I944" s="5" t="s">
        <v>2032</v>
      </c>
      <c r="J944" s="5">
        <v>241</v>
      </c>
      <c r="K944" s="5">
        <v>3597</v>
      </c>
      <c r="L944" s="5">
        <f t="shared" si="73"/>
        <v>1.2437759336099585</v>
      </c>
      <c r="M944" s="5">
        <f t="shared" si="74"/>
        <v>3344</v>
      </c>
      <c r="N944" s="5">
        <v>253</v>
      </c>
      <c r="O944" s="5">
        <v>26</v>
      </c>
      <c r="P944" s="5" t="str">
        <f>IF(O944&lt;=0, "Invalid - ≤ 0", IF(O944&gt;50, "Invalid - &gt;50", "W Pass"))</f>
        <v>W Pass</v>
      </c>
      <c r="Q944" s="5" t="s">
        <v>2035</v>
      </c>
      <c r="R944" s="5" t="s">
        <v>2040</v>
      </c>
      <c r="S944" s="5" t="s">
        <v>2050</v>
      </c>
      <c r="T944" s="5" t="s">
        <v>2094</v>
      </c>
      <c r="U944" s="5" t="s">
        <v>2097</v>
      </c>
      <c r="V944" s="5">
        <v>4.2</v>
      </c>
      <c r="W944" s="5" t="str">
        <f>T944&amp;"_"&amp;U944</f>
        <v>Central_External</v>
      </c>
      <c r="X944" s="5">
        <f>(D944 - E944)*24</f>
        <v>2.0000000000582077</v>
      </c>
      <c r="Y944" s="5">
        <f>IF(D944&lt;=E944, 1, 0)</f>
        <v>0</v>
      </c>
    </row>
    <row r="945" spans="1:25" x14ac:dyDescent="0.35">
      <c r="A945" s="5" t="s">
        <v>958</v>
      </c>
      <c r="B945" s="5">
        <f t="shared" si="70"/>
        <v>1</v>
      </c>
      <c r="C945" s="3">
        <v>45331.291666666664</v>
      </c>
      <c r="D945" s="5" t="s">
        <v>1970</v>
      </c>
      <c r="E945" s="5" t="s">
        <v>1968</v>
      </c>
      <c r="F945" t="s">
        <v>1958</v>
      </c>
      <c r="G945" s="5">
        <f t="shared" si="71"/>
        <v>12</v>
      </c>
      <c r="H945" s="5" t="str">
        <f t="shared" si="72"/>
        <v>Winter</v>
      </c>
      <c r="I945" s="5" t="s">
        <v>2031</v>
      </c>
      <c r="J945" s="5">
        <v>532</v>
      </c>
      <c r="K945" s="5">
        <v>3081</v>
      </c>
      <c r="L945" s="5">
        <f t="shared" si="73"/>
        <v>0.48261278195488722</v>
      </c>
      <c r="M945" s="5">
        <f t="shared" si="74"/>
        <v>2645</v>
      </c>
      <c r="N945" s="5">
        <v>436</v>
      </c>
      <c r="O945" s="5">
        <v>8</v>
      </c>
      <c r="P945" s="5" t="str">
        <f>IF(O945&lt;=0, "Invalid - ≤ 0", IF(O945&gt;50, "Invalid - &gt;50", "W Pass"))</f>
        <v>W Pass</v>
      </c>
      <c r="Q945" s="5" t="s">
        <v>2035</v>
      </c>
      <c r="R945" s="5" t="s">
        <v>2038</v>
      </c>
      <c r="S945" s="5" t="s">
        <v>2051</v>
      </c>
      <c r="T945" s="5" t="s">
        <v>2092</v>
      </c>
      <c r="U945" s="5" t="s">
        <v>2096</v>
      </c>
      <c r="V945" s="5">
        <v>4</v>
      </c>
      <c r="W945" s="5" t="str">
        <f>T945&amp;"_"&amp;U945</f>
        <v>West_Internal</v>
      </c>
      <c r="X945" s="5">
        <f>(D945 - E945)*24</f>
        <v>1.9999999998835847</v>
      </c>
      <c r="Y945" s="5">
        <f>IF(D945&lt;=E945, 1, 0)</f>
        <v>0</v>
      </c>
    </row>
    <row r="946" spans="1:25" x14ac:dyDescent="0.35">
      <c r="A946" s="5" t="s">
        <v>959</v>
      </c>
      <c r="B946" s="5">
        <f t="shared" si="70"/>
        <v>1</v>
      </c>
      <c r="C946" s="3">
        <v>45331.333333333336</v>
      </c>
      <c r="D946" s="5" t="s">
        <v>1971</v>
      </c>
      <c r="E946" s="5" t="s">
        <v>1969</v>
      </c>
      <c r="F946" t="s">
        <v>1959</v>
      </c>
      <c r="G946" s="5">
        <f t="shared" si="71"/>
        <v>12</v>
      </c>
      <c r="H946" s="5" t="str">
        <f t="shared" si="72"/>
        <v>Winter</v>
      </c>
      <c r="I946" s="5" t="s">
        <v>2030</v>
      </c>
      <c r="J946" s="5">
        <v>957</v>
      </c>
      <c r="K946" s="5">
        <v>1657</v>
      </c>
      <c r="L946" s="5">
        <f t="shared" si="73"/>
        <v>0.14428770463253221</v>
      </c>
      <c r="M946" s="5">
        <f t="shared" si="74"/>
        <v>1029</v>
      </c>
      <c r="N946" s="5">
        <v>628</v>
      </c>
      <c r="O946" s="5">
        <v>12</v>
      </c>
      <c r="P946" s="5" t="str">
        <f>IF(O946&lt;=0, "Invalid - ≤ 0", IF(O946&gt;50, "Invalid - &gt;50", "W Pass"))</f>
        <v>W Pass</v>
      </c>
      <c r="Q946" s="5" t="s">
        <v>2034</v>
      </c>
      <c r="R946" s="5" t="s">
        <v>2038</v>
      </c>
      <c r="S946" s="5" t="s">
        <v>2086</v>
      </c>
      <c r="T946" s="5" t="s">
        <v>2092</v>
      </c>
      <c r="U946" s="5" t="s">
        <v>2096</v>
      </c>
      <c r="V946" s="5">
        <v>3.8</v>
      </c>
      <c r="W946" s="5" t="str">
        <f>T946&amp;"_"&amp;U946</f>
        <v>West_Internal</v>
      </c>
      <c r="X946" s="5">
        <f>(D946 - E946)*24</f>
        <v>2.0000000000582077</v>
      </c>
      <c r="Y946" s="5">
        <f>IF(D946&lt;=E946, 1, 0)</f>
        <v>0</v>
      </c>
    </row>
    <row r="947" spans="1:25" x14ac:dyDescent="0.35">
      <c r="A947" s="5" t="s">
        <v>960</v>
      </c>
      <c r="B947" s="5">
        <f t="shared" si="70"/>
        <v>1</v>
      </c>
      <c r="C947" s="3">
        <v>45331.375</v>
      </c>
      <c r="D947" s="5" t="s">
        <v>1972</v>
      </c>
      <c r="E947" s="5" t="s">
        <v>1970</v>
      </c>
      <c r="F947" t="s">
        <v>1960</v>
      </c>
      <c r="G947" s="5">
        <f t="shared" si="71"/>
        <v>12</v>
      </c>
      <c r="H947" s="5" t="str">
        <f t="shared" si="72"/>
        <v>Winter</v>
      </c>
      <c r="I947" s="5" t="s">
        <v>2029</v>
      </c>
      <c r="J947" s="5">
        <v>694</v>
      </c>
      <c r="K947" s="5">
        <v>2875</v>
      </c>
      <c r="L947" s="5">
        <f t="shared" si="73"/>
        <v>0.34522094140249759</v>
      </c>
      <c r="M947" s="5">
        <f t="shared" si="74"/>
        <v>2714</v>
      </c>
      <c r="N947" s="5">
        <v>161</v>
      </c>
      <c r="O947" s="5">
        <v>2</v>
      </c>
      <c r="P947" s="5" t="str">
        <f>IF(O947&lt;=0, "Invalid - ≤ 0", IF(O947&gt;50, "Invalid - &gt;50", "W Pass"))</f>
        <v>W Pass</v>
      </c>
      <c r="Q947" s="5" t="s">
        <v>2034</v>
      </c>
      <c r="R947" s="5" t="s">
        <v>2037</v>
      </c>
      <c r="S947" s="5" t="s">
        <v>2085</v>
      </c>
      <c r="T947" s="5" t="s">
        <v>2095</v>
      </c>
      <c r="U947" s="5" t="s">
        <v>2097</v>
      </c>
      <c r="V947" s="5">
        <v>4.5</v>
      </c>
      <c r="W947" s="5" t="str">
        <f>T947&amp;"_"&amp;U947</f>
        <v>North_External</v>
      </c>
      <c r="X947" s="5">
        <f>(D947 - E947)*24</f>
        <v>2.0000000000582077</v>
      </c>
      <c r="Y947" s="5">
        <f>IF(D947&lt;=E947, 1, 0)</f>
        <v>0</v>
      </c>
    </row>
    <row r="948" spans="1:25" x14ac:dyDescent="0.35">
      <c r="A948" s="5" t="s">
        <v>961</v>
      </c>
      <c r="B948" s="5">
        <f t="shared" si="70"/>
        <v>1</v>
      </c>
      <c r="C948" s="3">
        <v>45331.416666666664</v>
      </c>
      <c r="D948" s="5" t="s">
        <v>1973</v>
      </c>
      <c r="E948" s="5" t="s">
        <v>1971</v>
      </c>
      <c r="F948" t="s">
        <v>1961</v>
      </c>
      <c r="G948" s="5">
        <f t="shared" si="71"/>
        <v>12</v>
      </c>
      <c r="H948" s="5" t="str">
        <f t="shared" si="72"/>
        <v>Winter</v>
      </c>
      <c r="I948" s="5" t="s">
        <v>2029</v>
      </c>
      <c r="J948" s="5">
        <v>412</v>
      </c>
      <c r="K948" s="5">
        <v>2531</v>
      </c>
      <c r="L948" s="5">
        <f t="shared" si="73"/>
        <v>0.51193365695792881</v>
      </c>
      <c r="M948" s="5">
        <f t="shared" si="74"/>
        <v>1979</v>
      </c>
      <c r="N948" s="5">
        <v>552</v>
      </c>
      <c r="O948" s="5">
        <v>25</v>
      </c>
      <c r="P948" s="5" t="str">
        <f>IF(O948&lt;=0, "Invalid - ≤ 0", IF(O948&gt;50, "Invalid - &gt;50", "W Pass"))</f>
        <v>W Pass</v>
      </c>
      <c r="Q948" s="5" t="s">
        <v>2036</v>
      </c>
      <c r="R948" s="5" t="s">
        <v>2038</v>
      </c>
      <c r="S948" s="5" t="s">
        <v>2049</v>
      </c>
      <c r="T948" s="5" t="s">
        <v>2092</v>
      </c>
      <c r="U948" s="5" t="s">
        <v>2097</v>
      </c>
      <c r="V948" s="5">
        <v>4.5</v>
      </c>
      <c r="W948" s="5" t="str">
        <f>T948&amp;"_"&amp;U948</f>
        <v>West_External</v>
      </c>
      <c r="X948" s="5">
        <f>(D948 - E948)*24</f>
        <v>1.9999999998835847</v>
      </c>
      <c r="Y948" s="5">
        <f>IF(D948&lt;=E948, 1, 0)</f>
        <v>0</v>
      </c>
    </row>
    <row r="949" spans="1:25" x14ac:dyDescent="0.35">
      <c r="A949" s="5" t="s">
        <v>962</v>
      </c>
      <c r="B949" s="5">
        <f t="shared" si="70"/>
        <v>1</v>
      </c>
      <c r="C949" s="3">
        <v>45331.458333333336</v>
      </c>
      <c r="D949" s="5" t="s">
        <v>1974</v>
      </c>
      <c r="E949" s="5" t="s">
        <v>1972</v>
      </c>
      <c r="F949" t="s">
        <v>1962</v>
      </c>
      <c r="G949" s="5">
        <f t="shared" si="71"/>
        <v>12</v>
      </c>
      <c r="H949" s="5" t="str">
        <f t="shared" si="72"/>
        <v>Winter</v>
      </c>
      <c r="I949" s="5" t="s">
        <v>2028</v>
      </c>
      <c r="J949" s="5">
        <v>767</v>
      </c>
      <c r="K949" s="5">
        <v>2001</v>
      </c>
      <c r="L949" s="5">
        <f t="shared" si="73"/>
        <v>0.21740547588005216</v>
      </c>
      <c r="M949" s="5">
        <f t="shared" si="74"/>
        <v>1354</v>
      </c>
      <c r="N949" s="5">
        <v>647</v>
      </c>
      <c r="O949" s="5">
        <v>3</v>
      </c>
      <c r="P949" s="5" t="str">
        <f>IF(O949&lt;=0, "Invalid - ≤ 0", IF(O949&gt;50, "Invalid - &gt;50", "W Pass"))</f>
        <v>W Pass</v>
      </c>
      <c r="Q949" s="5" t="s">
        <v>2033</v>
      </c>
      <c r="R949" s="5" t="s">
        <v>2040</v>
      </c>
      <c r="S949" s="5" t="s">
        <v>2086</v>
      </c>
      <c r="T949" s="5" t="s">
        <v>2095</v>
      </c>
      <c r="U949" s="5" t="s">
        <v>2096</v>
      </c>
      <c r="V949" s="5">
        <v>4.5</v>
      </c>
      <c r="W949" s="5" t="str">
        <f>T949&amp;"_"&amp;U949</f>
        <v>North_Internal</v>
      </c>
      <c r="X949" s="5">
        <f>(D949 - E949)*24</f>
        <v>2.0000000000582077</v>
      </c>
      <c r="Y949" s="5">
        <f>IF(D949&lt;=E949, 1, 0)</f>
        <v>0</v>
      </c>
    </row>
    <row r="950" spans="1:25" x14ac:dyDescent="0.35">
      <c r="A950" s="5" t="s">
        <v>963</v>
      </c>
      <c r="B950" s="5">
        <f t="shared" si="70"/>
        <v>1</v>
      </c>
      <c r="C950" s="3">
        <v>45331.5</v>
      </c>
      <c r="D950" s="5" t="s">
        <v>1975</v>
      </c>
      <c r="E950" s="5" t="s">
        <v>1973</v>
      </c>
      <c r="F950" t="s">
        <v>1963</v>
      </c>
      <c r="G950" s="5">
        <f t="shared" si="71"/>
        <v>12</v>
      </c>
      <c r="H950" s="5" t="str">
        <f t="shared" si="72"/>
        <v>Winter</v>
      </c>
      <c r="I950" s="5" t="s">
        <v>2027</v>
      </c>
      <c r="J950" s="5">
        <v>401</v>
      </c>
      <c r="K950" s="5">
        <v>596</v>
      </c>
      <c r="L950" s="5">
        <f t="shared" si="73"/>
        <v>0.12385702410640066</v>
      </c>
      <c r="M950" s="5">
        <f t="shared" si="74"/>
        <v>-3</v>
      </c>
      <c r="N950" s="5">
        <v>599</v>
      </c>
      <c r="O950" s="5">
        <v>29</v>
      </c>
      <c r="P950" s="5" t="str">
        <f>IF(O950&lt;=0, "Invalid - ≤ 0", IF(O950&gt;50, "Invalid - &gt;50", "W Pass"))</f>
        <v>W Pass</v>
      </c>
      <c r="Q950" s="5" t="s">
        <v>2034</v>
      </c>
      <c r="R950" s="5" t="s">
        <v>2039</v>
      </c>
      <c r="S950" s="5" t="s">
        <v>2071</v>
      </c>
      <c r="T950" s="5" t="s">
        <v>2091</v>
      </c>
      <c r="U950" s="5" t="s">
        <v>2096</v>
      </c>
      <c r="V950" s="5">
        <v>4.7</v>
      </c>
      <c r="W950" s="5" t="str">
        <f>T950&amp;"_"&amp;U950</f>
        <v>South_Internal</v>
      </c>
      <c r="X950" s="5">
        <f>(D950 - E950)*24</f>
        <v>2.0000000000582077</v>
      </c>
      <c r="Y950" s="5">
        <f>IF(D950&lt;=E950, 1, 0)</f>
        <v>0</v>
      </c>
    </row>
    <row r="951" spans="1:25" x14ac:dyDescent="0.35">
      <c r="A951" s="5" t="s">
        <v>964</v>
      </c>
      <c r="B951" s="5">
        <f t="shared" si="70"/>
        <v>1</v>
      </c>
      <c r="C951" s="3">
        <v>45331.541666666664</v>
      </c>
      <c r="D951" s="5" t="s">
        <v>1976</v>
      </c>
      <c r="E951" s="5" t="s">
        <v>1974</v>
      </c>
      <c r="F951" t="s">
        <v>1964</v>
      </c>
      <c r="G951" s="5">
        <f t="shared" si="71"/>
        <v>12</v>
      </c>
      <c r="H951" s="5" t="str">
        <f t="shared" si="72"/>
        <v>Winter</v>
      </c>
      <c r="I951" s="5" t="s">
        <v>2029</v>
      </c>
      <c r="J951" s="5">
        <v>957</v>
      </c>
      <c r="K951" s="5">
        <v>3601</v>
      </c>
      <c r="L951" s="5">
        <f t="shared" si="73"/>
        <v>0.31356670149773597</v>
      </c>
      <c r="M951" s="5">
        <f t="shared" si="74"/>
        <v>3306</v>
      </c>
      <c r="N951" s="5">
        <v>295</v>
      </c>
      <c r="O951" s="5">
        <v>15</v>
      </c>
      <c r="P951" s="5" t="str">
        <f>IF(O951&lt;=0, "Invalid - ≤ 0", IF(O951&gt;50, "Invalid - &gt;50", "W Pass"))</f>
        <v>W Pass</v>
      </c>
      <c r="Q951" s="5" t="s">
        <v>2036</v>
      </c>
      <c r="R951" s="5" t="s">
        <v>2040</v>
      </c>
      <c r="S951" s="5" t="s">
        <v>2049</v>
      </c>
      <c r="T951" s="5" t="s">
        <v>2094</v>
      </c>
      <c r="U951" s="5" t="s">
        <v>2096</v>
      </c>
      <c r="V951" s="5">
        <v>4.7</v>
      </c>
      <c r="W951" s="5" t="str">
        <f>T951&amp;"_"&amp;U951</f>
        <v>Central_Internal</v>
      </c>
      <c r="X951" s="5">
        <f>(D951 - E951)*24</f>
        <v>1.9999999998835847</v>
      </c>
      <c r="Y951" s="5">
        <f>IF(D951&lt;=E951, 1, 0)</f>
        <v>0</v>
      </c>
    </row>
    <row r="952" spans="1:25" x14ac:dyDescent="0.35">
      <c r="A952" s="5" t="s">
        <v>965</v>
      </c>
      <c r="B952" s="5">
        <f t="shared" si="70"/>
        <v>1</v>
      </c>
      <c r="C952" s="3">
        <v>45331.583333333336</v>
      </c>
      <c r="D952" s="5" t="s">
        <v>1977</v>
      </c>
      <c r="E952" s="5" t="s">
        <v>1975</v>
      </c>
      <c r="F952" t="s">
        <v>1965</v>
      </c>
      <c r="G952" s="5">
        <f t="shared" si="71"/>
        <v>12</v>
      </c>
      <c r="H952" s="5" t="str">
        <f t="shared" si="72"/>
        <v>Winter</v>
      </c>
      <c r="I952" s="5" t="s">
        <v>2032</v>
      </c>
      <c r="J952" s="5">
        <v>628</v>
      </c>
      <c r="K952" s="5">
        <v>3349</v>
      </c>
      <c r="L952" s="5">
        <f t="shared" si="73"/>
        <v>0.44440021231422505</v>
      </c>
      <c r="M952" s="5">
        <f t="shared" si="74"/>
        <v>2922</v>
      </c>
      <c r="N952" s="5">
        <v>427</v>
      </c>
      <c r="O952" s="5">
        <v>2</v>
      </c>
      <c r="P952" s="5" t="str">
        <f>IF(O952&lt;=0, "Invalid - ≤ 0", IF(O952&gt;50, "Invalid - &gt;50", "W Pass"))</f>
        <v>W Pass</v>
      </c>
      <c r="Q952" s="5" t="s">
        <v>2036</v>
      </c>
      <c r="R952" s="5" t="s">
        <v>2039</v>
      </c>
      <c r="S952" s="5" t="s">
        <v>2080</v>
      </c>
      <c r="T952" s="5" t="s">
        <v>2092</v>
      </c>
      <c r="U952" s="5" t="s">
        <v>2096</v>
      </c>
      <c r="V952" s="5">
        <v>4.2</v>
      </c>
      <c r="W952" s="5" t="str">
        <f>T952&amp;"_"&amp;U952</f>
        <v>West_Internal</v>
      </c>
      <c r="X952" s="5">
        <f>(D952 - E952)*24</f>
        <v>2.0000000000582077</v>
      </c>
      <c r="Y952" s="5">
        <f>IF(D952&lt;=E952, 1, 0)</f>
        <v>0</v>
      </c>
    </row>
    <row r="953" spans="1:25" x14ac:dyDescent="0.35">
      <c r="A953" s="5" t="s">
        <v>966</v>
      </c>
      <c r="B953" s="5">
        <f t="shared" si="70"/>
        <v>1</v>
      </c>
      <c r="C953" s="3">
        <v>45331.625</v>
      </c>
      <c r="D953" s="5" t="s">
        <v>1978</v>
      </c>
      <c r="E953" s="5" t="s">
        <v>1976</v>
      </c>
      <c r="F953" t="s">
        <v>1966</v>
      </c>
      <c r="G953" s="5">
        <f t="shared" si="71"/>
        <v>12</v>
      </c>
      <c r="H953" s="5" t="str">
        <f t="shared" si="72"/>
        <v>Winter</v>
      </c>
      <c r="I953" s="5" t="s">
        <v>2027</v>
      </c>
      <c r="J953" s="5">
        <v>949</v>
      </c>
      <c r="K953" s="5">
        <v>1547</v>
      </c>
      <c r="L953" s="5">
        <f t="shared" si="73"/>
        <v>0.13584474885844749</v>
      </c>
      <c r="M953" s="5">
        <f t="shared" si="74"/>
        <v>1461</v>
      </c>
      <c r="N953" s="5">
        <v>86</v>
      </c>
      <c r="O953" s="5">
        <v>27</v>
      </c>
      <c r="P953" s="5" t="str">
        <f>IF(O953&lt;=0, "Invalid - ≤ 0", IF(O953&gt;50, "Invalid - &gt;50", "W Pass"))</f>
        <v>W Pass</v>
      </c>
      <c r="Q953" s="5" t="s">
        <v>2034</v>
      </c>
      <c r="R953" s="5" t="s">
        <v>2040</v>
      </c>
      <c r="S953" s="5" t="s">
        <v>2044</v>
      </c>
      <c r="T953" s="5" t="s">
        <v>2094</v>
      </c>
      <c r="U953" s="5" t="s">
        <v>2096</v>
      </c>
      <c r="V953" s="5">
        <v>4.7</v>
      </c>
      <c r="W953" s="5" t="str">
        <f>T953&amp;"_"&amp;U953</f>
        <v>Central_Internal</v>
      </c>
      <c r="X953" s="5">
        <f>(D953 - E953)*24</f>
        <v>2.0000000000582077</v>
      </c>
      <c r="Y953" s="5">
        <f>IF(D953&lt;=E953, 1, 0)</f>
        <v>0</v>
      </c>
    </row>
    <row r="954" spans="1:25" x14ac:dyDescent="0.35">
      <c r="A954" s="5" t="s">
        <v>967</v>
      </c>
      <c r="B954" s="5">
        <f t="shared" si="70"/>
        <v>1</v>
      </c>
      <c r="C954" s="3">
        <v>45331.666666666664</v>
      </c>
      <c r="D954" s="5" t="s">
        <v>1979</v>
      </c>
      <c r="E954" s="5" t="s">
        <v>1977</v>
      </c>
      <c r="F954" t="s">
        <v>1967</v>
      </c>
      <c r="G954" s="5">
        <f t="shared" si="71"/>
        <v>12</v>
      </c>
      <c r="H954" s="5" t="str">
        <f t="shared" si="72"/>
        <v>Winter</v>
      </c>
      <c r="I954" s="5" t="s">
        <v>2030</v>
      </c>
      <c r="J954" s="5">
        <v>142</v>
      </c>
      <c r="K954" s="5">
        <v>2617</v>
      </c>
      <c r="L954" s="5">
        <f t="shared" si="73"/>
        <v>1.5357981220657277</v>
      </c>
      <c r="M954" s="5">
        <f t="shared" si="74"/>
        <v>2529</v>
      </c>
      <c r="N954" s="5">
        <v>88</v>
      </c>
      <c r="O954" s="5">
        <v>21</v>
      </c>
      <c r="P954" s="5" t="str">
        <f>IF(O954&lt;=0, "Invalid - ≤ 0", IF(O954&gt;50, "Invalid - &gt;50", "W Pass"))</f>
        <v>W Pass</v>
      </c>
      <c r="Q954" s="5" t="s">
        <v>2035</v>
      </c>
      <c r="R954" s="5" t="s">
        <v>2037</v>
      </c>
      <c r="S954" s="5" t="s">
        <v>2076</v>
      </c>
      <c r="T954" s="5" t="s">
        <v>2094</v>
      </c>
      <c r="U954" s="5" t="s">
        <v>2096</v>
      </c>
      <c r="V954" s="5">
        <v>3.8</v>
      </c>
      <c r="W954" s="5" t="str">
        <f>T954&amp;"_"&amp;U954</f>
        <v>Central_Internal</v>
      </c>
      <c r="X954" s="5">
        <f>(D954 - E954)*24</f>
        <v>1.9999999998835847</v>
      </c>
      <c r="Y954" s="5">
        <f>IF(D954&lt;=E954, 1, 0)</f>
        <v>0</v>
      </c>
    </row>
    <row r="955" spans="1:25" x14ac:dyDescent="0.35">
      <c r="A955" s="5" t="s">
        <v>968</v>
      </c>
      <c r="B955" s="5">
        <f t="shared" si="70"/>
        <v>1</v>
      </c>
      <c r="C955" s="3">
        <v>45331.708333333336</v>
      </c>
      <c r="D955" s="5" t="s">
        <v>1980</v>
      </c>
      <c r="E955" s="5" t="s">
        <v>1978</v>
      </c>
      <c r="F955" t="s">
        <v>1968</v>
      </c>
      <c r="G955" s="5">
        <f t="shared" si="71"/>
        <v>12</v>
      </c>
      <c r="H955" s="5" t="str">
        <f t="shared" si="72"/>
        <v>Winter</v>
      </c>
      <c r="I955" s="5" t="s">
        <v>2030</v>
      </c>
      <c r="J955" s="5">
        <v>730</v>
      </c>
      <c r="K955" s="5">
        <v>2541</v>
      </c>
      <c r="L955" s="5">
        <f t="shared" si="73"/>
        <v>0.29006849315068495</v>
      </c>
      <c r="M955" s="5">
        <f t="shared" si="74"/>
        <v>1876</v>
      </c>
      <c r="N955" s="5">
        <v>665</v>
      </c>
      <c r="O955" s="5">
        <v>21</v>
      </c>
      <c r="P955" s="5" t="str">
        <f>IF(O955&lt;=0, "Invalid - ≤ 0", IF(O955&gt;50, "Invalid - &gt;50", "W Pass"))</f>
        <v>W Pass</v>
      </c>
      <c r="Q955" s="5" t="s">
        <v>2035</v>
      </c>
      <c r="R955" s="5" t="s">
        <v>2037</v>
      </c>
      <c r="S955" s="5" t="s">
        <v>2074</v>
      </c>
      <c r="T955" s="5" t="s">
        <v>2091</v>
      </c>
      <c r="U955" s="5" t="s">
        <v>2096</v>
      </c>
      <c r="V955" s="5">
        <v>4.5</v>
      </c>
      <c r="W955" s="5" t="str">
        <f>T955&amp;"_"&amp;U955</f>
        <v>South_Internal</v>
      </c>
      <c r="X955" s="5">
        <f>(D955 - E955)*24</f>
        <v>2.0000000000582077</v>
      </c>
      <c r="Y955" s="5">
        <f>IF(D955&lt;=E955, 1, 0)</f>
        <v>0</v>
      </c>
    </row>
    <row r="956" spans="1:25" x14ac:dyDescent="0.35">
      <c r="A956" s="5" t="s">
        <v>969</v>
      </c>
      <c r="B956" s="5">
        <f t="shared" si="70"/>
        <v>1</v>
      </c>
      <c r="C956" s="3">
        <v>45331.75</v>
      </c>
      <c r="D956" s="5" t="s">
        <v>1981</v>
      </c>
      <c r="E956" s="5" t="s">
        <v>1979</v>
      </c>
      <c r="F956" t="s">
        <v>1969</v>
      </c>
      <c r="G956" s="5">
        <f t="shared" si="71"/>
        <v>12</v>
      </c>
      <c r="H956" s="5" t="str">
        <f t="shared" si="72"/>
        <v>Winter</v>
      </c>
      <c r="I956" s="5" t="s">
        <v>2027</v>
      </c>
      <c r="J956" s="5">
        <v>99</v>
      </c>
      <c r="K956" s="5">
        <v>4683</v>
      </c>
      <c r="L956" s="5">
        <f t="shared" si="73"/>
        <v>3.941919191919192</v>
      </c>
      <c r="M956" s="5">
        <f t="shared" si="74"/>
        <v>4520</v>
      </c>
      <c r="N956" s="5">
        <v>163</v>
      </c>
      <c r="O956" s="5">
        <v>5</v>
      </c>
      <c r="P956" s="5" t="str">
        <f>IF(O956&lt;=0, "Invalid - ≤ 0", IF(O956&gt;50, "Invalid - &gt;50", "W Pass"))</f>
        <v>W Pass</v>
      </c>
      <c r="Q956" s="5" t="s">
        <v>2034</v>
      </c>
      <c r="R956" s="5" t="s">
        <v>2037</v>
      </c>
      <c r="S956" s="5" t="s">
        <v>2076</v>
      </c>
      <c r="T956" s="5" t="s">
        <v>2092</v>
      </c>
      <c r="U956" s="5" t="s">
        <v>2097</v>
      </c>
      <c r="V956" s="5">
        <v>0</v>
      </c>
      <c r="W956" s="5" t="str">
        <f>T956&amp;"_"&amp;U956</f>
        <v>West_External</v>
      </c>
      <c r="X956" s="5">
        <f>(D956 - E956)*24</f>
        <v>2.0000000000582077</v>
      </c>
      <c r="Y956" s="5">
        <f>IF(D956&lt;=E956, 1, 0)</f>
        <v>0</v>
      </c>
    </row>
    <row r="957" spans="1:25" x14ac:dyDescent="0.35">
      <c r="A957" s="5" t="s">
        <v>970</v>
      </c>
      <c r="B957" s="5">
        <f t="shared" si="70"/>
        <v>1</v>
      </c>
      <c r="C957" s="3">
        <v>45331.791666666664</v>
      </c>
      <c r="D957" s="5" t="s">
        <v>1982</v>
      </c>
      <c r="E957" s="5" t="s">
        <v>1980</v>
      </c>
      <c r="F957" t="s">
        <v>1970</v>
      </c>
      <c r="G957" s="5">
        <f t="shared" si="71"/>
        <v>12</v>
      </c>
      <c r="H957" s="5" t="str">
        <f t="shared" si="72"/>
        <v>Winter</v>
      </c>
      <c r="I957" s="5" t="s">
        <v>2029</v>
      </c>
      <c r="J957" s="5">
        <v>293</v>
      </c>
      <c r="K957" s="5">
        <v>3948</v>
      </c>
      <c r="L957" s="5">
        <f t="shared" si="73"/>
        <v>1.1228668941979523</v>
      </c>
      <c r="M957" s="5">
        <f t="shared" si="74"/>
        <v>3264</v>
      </c>
      <c r="N957" s="5">
        <v>684</v>
      </c>
      <c r="O957" s="5">
        <v>1</v>
      </c>
      <c r="P957" s="5" t="str">
        <f>IF(O957&lt;=0, "Invalid - ≤ 0", IF(O957&gt;50, "Invalid - &gt;50", "W Pass"))</f>
        <v>W Pass</v>
      </c>
      <c r="Q957" s="5" t="s">
        <v>2034</v>
      </c>
      <c r="R957" s="5" t="s">
        <v>2039</v>
      </c>
      <c r="S957" s="5" t="s">
        <v>2075</v>
      </c>
      <c r="T957" s="5" t="s">
        <v>2091</v>
      </c>
      <c r="U957" s="5" t="s">
        <v>2096</v>
      </c>
      <c r="V957" s="5">
        <v>0</v>
      </c>
      <c r="W957" s="5" t="str">
        <f>T957&amp;"_"&amp;U957</f>
        <v>South_Internal</v>
      </c>
      <c r="X957" s="5">
        <f>(D957 - E957)*24</f>
        <v>1.9999999998835847</v>
      </c>
      <c r="Y957" s="5">
        <f>IF(D957&lt;=E957, 1, 0)</f>
        <v>0</v>
      </c>
    </row>
    <row r="958" spans="1:25" x14ac:dyDescent="0.35">
      <c r="A958" s="5" t="s">
        <v>971</v>
      </c>
      <c r="B958" s="5">
        <f t="shared" si="70"/>
        <v>1</v>
      </c>
      <c r="C958" s="3">
        <v>45331.833333333336</v>
      </c>
      <c r="D958" s="5" t="s">
        <v>1983</v>
      </c>
      <c r="E958" s="5" t="s">
        <v>1981</v>
      </c>
      <c r="F958" t="s">
        <v>1971</v>
      </c>
      <c r="G958" s="5">
        <f t="shared" si="71"/>
        <v>12</v>
      </c>
      <c r="H958" s="5" t="str">
        <f t="shared" si="72"/>
        <v>Winter</v>
      </c>
      <c r="I958" s="5" t="s">
        <v>2027</v>
      </c>
      <c r="J958" s="5">
        <v>439</v>
      </c>
      <c r="K958" s="5">
        <v>2948</v>
      </c>
      <c r="L958" s="5">
        <f t="shared" si="73"/>
        <v>0.55960516324981013</v>
      </c>
      <c r="M958" s="5">
        <f t="shared" si="74"/>
        <v>2289</v>
      </c>
      <c r="N958" s="5">
        <v>659</v>
      </c>
      <c r="O958" s="5">
        <v>4</v>
      </c>
      <c r="P958" s="5" t="str">
        <f>IF(O958&lt;=0, "Invalid - ≤ 0", IF(O958&gt;50, "Invalid - &gt;50", "W Pass"))</f>
        <v>W Pass</v>
      </c>
      <c r="Q958" s="5" t="s">
        <v>2033</v>
      </c>
      <c r="R958" s="5" t="s">
        <v>2037</v>
      </c>
      <c r="S958" s="5" t="s">
        <v>2065</v>
      </c>
      <c r="T958" s="5" t="s">
        <v>2093</v>
      </c>
      <c r="U958" s="5" t="s">
        <v>2096</v>
      </c>
      <c r="V958" s="5">
        <v>4.7</v>
      </c>
      <c r="W958" s="5" t="str">
        <f>T958&amp;"_"&amp;U958</f>
        <v>East_Internal</v>
      </c>
      <c r="X958" s="5">
        <f>(D958 - E958)*24</f>
        <v>2.0000000000582077</v>
      </c>
      <c r="Y958" s="5">
        <f>IF(D958&lt;=E958, 1, 0)</f>
        <v>0</v>
      </c>
    </row>
    <row r="959" spans="1:25" x14ac:dyDescent="0.35">
      <c r="A959" s="5" t="s">
        <v>972</v>
      </c>
      <c r="B959" s="5">
        <f t="shared" si="70"/>
        <v>1</v>
      </c>
      <c r="C959" s="3">
        <v>45331.875</v>
      </c>
      <c r="D959" s="5" t="s">
        <v>1984</v>
      </c>
      <c r="E959" s="5" t="s">
        <v>1982</v>
      </c>
      <c r="F959" t="s">
        <v>1972</v>
      </c>
      <c r="G959" s="5">
        <f t="shared" si="71"/>
        <v>12</v>
      </c>
      <c r="H959" s="5" t="str">
        <f t="shared" si="72"/>
        <v>Winter</v>
      </c>
      <c r="I959" s="5" t="s">
        <v>2031</v>
      </c>
      <c r="J959" s="5">
        <v>681</v>
      </c>
      <c r="K959" s="5">
        <v>2926</v>
      </c>
      <c r="L959" s="5">
        <f t="shared" si="73"/>
        <v>0.35805188448360253</v>
      </c>
      <c r="M959" s="5">
        <f t="shared" si="74"/>
        <v>2284</v>
      </c>
      <c r="N959" s="5">
        <v>642</v>
      </c>
      <c r="O959" s="5">
        <v>14</v>
      </c>
      <c r="P959" s="5" t="str">
        <f>IF(O959&lt;=0, "Invalid - ≤ 0", IF(O959&gt;50, "Invalid - &gt;50", "W Pass"))</f>
        <v>W Pass</v>
      </c>
      <c r="Q959" s="5" t="s">
        <v>2035</v>
      </c>
      <c r="R959" s="5" t="s">
        <v>2037</v>
      </c>
      <c r="S959" s="5" t="s">
        <v>2050</v>
      </c>
      <c r="T959" s="5" t="s">
        <v>2094</v>
      </c>
      <c r="U959" s="5" t="s">
        <v>2096</v>
      </c>
      <c r="V959" s="5">
        <v>4</v>
      </c>
      <c r="W959" s="5" t="str">
        <f>T959&amp;"_"&amp;U959</f>
        <v>Central_Internal</v>
      </c>
      <c r="X959" s="5">
        <f>(D959 - E959)*24</f>
        <v>2.0000000000582077</v>
      </c>
      <c r="Y959" s="5">
        <f>IF(D959&lt;=E959, 1, 0)</f>
        <v>0</v>
      </c>
    </row>
    <row r="960" spans="1:25" x14ac:dyDescent="0.35">
      <c r="A960" s="5" t="s">
        <v>973</v>
      </c>
      <c r="B960" s="5">
        <f t="shared" si="70"/>
        <v>1</v>
      </c>
      <c r="C960" s="3">
        <v>45331.916666666664</v>
      </c>
      <c r="D960" s="5" t="s">
        <v>1985</v>
      </c>
      <c r="E960" s="5" t="s">
        <v>1983</v>
      </c>
      <c r="F960" t="s">
        <v>1973</v>
      </c>
      <c r="G960" s="5">
        <f t="shared" si="71"/>
        <v>12</v>
      </c>
      <c r="H960" s="5" t="str">
        <f t="shared" si="72"/>
        <v>Winter</v>
      </c>
      <c r="I960" s="5" t="s">
        <v>2031</v>
      </c>
      <c r="J960" s="5">
        <v>160</v>
      </c>
      <c r="K960" s="5">
        <v>1157</v>
      </c>
      <c r="L960" s="5">
        <f t="shared" si="73"/>
        <v>0.60260416666666672</v>
      </c>
      <c r="M960" s="5">
        <f t="shared" si="74"/>
        <v>648</v>
      </c>
      <c r="N960" s="5">
        <v>509</v>
      </c>
      <c r="O960" s="5">
        <v>15</v>
      </c>
      <c r="P960" s="5" t="str">
        <f>IF(O960&lt;=0, "Invalid - ≤ 0", IF(O960&gt;50, "Invalid - &gt;50", "W Pass"))</f>
        <v>W Pass</v>
      </c>
      <c r="Q960" s="5" t="s">
        <v>2033</v>
      </c>
      <c r="R960" s="5" t="s">
        <v>2040</v>
      </c>
      <c r="S960" s="5" t="s">
        <v>2065</v>
      </c>
      <c r="T960" s="5" t="s">
        <v>2095</v>
      </c>
      <c r="U960" s="5" t="s">
        <v>2096</v>
      </c>
      <c r="V960" s="5">
        <v>4.2</v>
      </c>
      <c r="W960" s="5" t="str">
        <f>T960&amp;"_"&amp;U960</f>
        <v>North_Internal</v>
      </c>
      <c r="X960" s="5">
        <f>(D960 - E960)*24</f>
        <v>1.9999999998835847</v>
      </c>
      <c r="Y960" s="5">
        <f>IF(D960&lt;=E960, 1, 0)</f>
        <v>0</v>
      </c>
    </row>
    <row r="961" spans="1:25" x14ac:dyDescent="0.35">
      <c r="A961" s="5" t="s">
        <v>974</v>
      </c>
      <c r="B961" s="5">
        <f t="shared" si="70"/>
        <v>1</v>
      </c>
      <c r="C961" s="3">
        <v>45331.958333333336</v>
      </c>
      <c r="D961" s="5" t="s">
        <v>1986</v>
      </c>
      <c r="E961" s="5" t="s">
        <v>1984</v>
      </c>
      <c r="F961" t="s">
        <v>1974</v>
      </c>
      <c r="G961" s="5">
        <f t="shared" si="71"/>
        <v>12</v>
      </c>
      <c r="H961" s="5" t="str">
        <f t="shared" si="72"/>
        <v>Winter</v>
      </c>
      <c r="I961" s="5" t="s">
        <v>2030</v>
      </c>
      <c r="J961" s="5">
        <v>848</v>
      </c>
      <c r="K961" s="5">
        <v>4397</v>
      </c>
      <c r="L961" s="5">
        <f t="shared" si="73"/>
        <v>0.43209512578616355</v>
      </c>
      <c r="M961" s="5">
        <f t="shared" si="74"/>
        <v>4260</v>
      </c>
      <c r="N961" s="5">
        <v>137</v>
      </c>
      <c r="O961" s="5">
        <v>12</v>
      </c>
      <c r="P961" s="5" t="str">
        <f>IF(O961&lt;=0, "Invalid - ≤ 0", IF(O961&gt;50, "Invalid - &gt;50", "W Pass"))</f>
        <v>W Pass</v>
      </c>
      <c r="Q961" s="5" t="s">
        <v>2033</v>
      </c>
      <c r="R961" s="5" t="s">
        <v>2038</v>
      </c>
      <c r="S961" s="5" t="s">
        <v>2063</v>
      </c>
      <c r="T961" s="5" t="s">
        <v>2091</v>
      </c>
      <c r="U961" s="5" t="s">
        <v>2096</v>
      </c>
      <c r="V961" s="5">
        <v>4.2</v>
      </c>
      <c r="W961" s="5" t="str">
        <f>T961&amp;"_"&amp;U961</f>
        <v>South_Internal</v>
      </c>
      <c r="X961" s="5">
        <f>(D961 - E961)*24</f>
        <v>2.0000000000582077</v>
      </c>
      <c r="Y961" s="5">
        <f>IF(D961&lt;=E961, 1, 0)</f>
        <v>0</v>
      </c>
    </row>
    <row r="962" spans="1:25" x14ac:dyDescent="0.35">
      <c r="A962" s="5" t="s">
        <v>975</v>
      </c>
      <c r="B962" s="5">
        <f t="shared" si="70"/>
        <v>1</v>
      </c>
      <c r="C962" s="3">
        <v>45332</v>
      </c>
      <c r="D962" s="5" t="s">
        <v>1987</v>
      </c>
      <c r="E962" s="5" t="s">
        <v>1985</v>
      </c>
      <c r="F962" t="s">
        <v>1975</v>
      </c>
      <c r="G962" s="5">
        <f t="shared" si="71"/>
        <v>12</v>
      </c>
      <c r="H962" s="5" t="str">
        <f t="shared" si="72"/>
        <v>Winter</v>
      </c>
      <c r="I962" s="5" t="s">
        <v>2028</v>
      </c>
      <c r="J962" s="5">
        <v>432</v>
      </c>
      <c r="K962" s="5">
        <v>3724</v>
      </c>
      <c r="L962" s="5">
        <f t="shared" si="73"/>
        <v>0.71836419753086422</v>
      </c>
      <c r="M962" s="5">
        <f t="shared" si="74"/>
        <v>2964</v>
      </c>
      <c r="N962" s="5">
        <v>760</v>
      </c>
      <c r="O962" s="5">
        <v>25</v>
      </c>
      <c r="P962" s="5" t="str">
        <f>IF(O962&lt;=0, "Invalid - ≤ 0", IF(O962&gt;50, "Invalid - &gt;50", "W Pass"))</f>
        <v>W Pass</v>
      </c>
      <c r="Q962" s="5" t="s">
        <v>2036</v>
      </c>
      <c r="R962" s="5" t="s">
        <v>2037</v>
      </c>
      <c r="S962" s="5" t="s">
        <v>2071</v>
      </c>
      <c r="T962" s="5" t="s">
        <v>2094</v>
      </c>
      <c r="U962" s="5" t="s">
        <v>2097</v>
      </c>
      <c r="V962" s="5">
        <v>4</v>
      </c>
      <c r="W962" s="5" t="str">
        <f>T962&amp;"_"&amp;U962</f>
        <v>Central_External</v>
      </c>
      <c r="X962" s="5">
        <f>(D962 - E962)*24</f>
        <v>2.0000000000582077</v>
      </c>
      <c r="Y962" s="5">
        <f>IF(D962&lt;=E962, 1, 0)</f>
        <v>0</v>
      </c>
    </row>
    <row r="963" spans="1:25" x14ac:dyDescent="0.35">
      <c r="A963" s="5" t="s">
        <v>976</v>
      </c>
      <c r="B963" s="5">
        <f t="shared" ref="B963:B1001" si="75">COUNTIF(A:A,A963)</f>
        <v>1</v>
      </c>
      <c r="C963" s="3">
        <v>45332.041666666664</v>
      </c>
      <c r="D963" s="5" t="s">
        <v>1988</v>
      </c>
      <c r="E963" s="5" t="s">
        <v>1986</v>
      </c>
      <c r="F963" t="s">
        <v>1976</v>
      </c>
      <c r="G963" s="5">
        <f t="shared" ref="G963:G1001" si="76">(D963 - F963) * 24</f>
        <v>12</v>
      </c>
      <c r="H963" s="5" t="str">
        <f t="shared" ref="H963:H1001" si="77">IF(OR(MONTH(C963)=12, MONTH(C963)&lt;=2), "Winter", IF(AND(MONTH(C963)&gt;=7, MONTH(C963)&lt;=9), "Monsoon", "Other"))</f>
        <v>Winter</v>
      </c>
      <c r="I963" s="5" t="s">
        <v>2029</v>
      </c>
      <c r="J963" s="5">
        <v>793</v>
      </c>
      <c r="K963" s="5">
        <v>2687</v>
      </c>
      <c r="L963" s="5">
        <f t="shared" ref="L963:L1001" si="78">K963 / (J963 * G963)</f>
        <v>0.28236654056326188</v>
      </c>
      <c r="M963" s="5">
        <f t="shared" ref="M963:M1001" si="79">(K963 - N963)</f>
        <v>1942</v>
      </c>
      <c r="N963" s="5">
        <v>745</v>
      </c>
      <c r="O963" s="5">
        <v>1</v>
      </c>
      <c r="P963" s="5" t="str">
        <f>IF(O963&lt;=0, "Invalid - ≤ 0", IF(O963&gt;50, "Invalid - &gt;50", "W Pass"))</f>
        <v>W Pass</v>
      </c>
      <c r="Q963" s="5" t="s">
        <v>2033</v>
      </c>
      <c r="R963" s="5" t="s">
        <v>2039</v>
      </c>
      <c r="S963" s="5" t="s">
        <v>2050</v>
      </c>
      <c r="T963" s="5" t="s">
        <v>2095</v>
      </c>
      <c r="U963" s="5" t="s">
        <v>2096</v>
      </c>
      <c r="V963" s="5">
        <v>3.8</v>
      </c>
      <c r="W963" s="5" t="str">
        <f>T963&amp;"_"&amp;U963</f>
        <v>North_Internal</v>
      </c>
      <c r="X963" s="5">
        <f>(D963 - E963)*24</f>
        <v>1.9999999998835847</v>
      </c>
      <c r="Y963" s="5">
        <f>IF(D963&lt;=E963, 1, 0)</f>
        <v>0</v>
      </c>
    </row>
    <row r="964" spans="1:25" x14ac:dyDescent="0.35">
      <c r="A964" s="5" t="s">
        <v>977</v>
      </c>
      <c r="B964" s="5">
        <f t="shared" si="75"/>
        <v>1</v>
      </c>
      <c r="C964" s="3">
        <v>45332.083333333336</v>
      </c>
      <c r="D964" s="5" t="s">
        <v>1989</v>
      </c>
      <c r="E964" s="5" t="s">
        <v>1987</v>
      </c>
      <c r="F964" t="s">
        <v>1977</v>
      </c>
      <c r="G964" s="5">
        <f t="shared" si="76"/>
        <v>12</v>
      </c>
      <c r="H964" s="5" t="str">
        <f t="shared" si="77"/>
        <v>Winter</v>
      </c>
      <c r="I964" s="5" t="s">
        <v>2031</v>
      </c>
      <c r="J964" s="5">
        <v>91</v>
      </c>
      <c r="K964" s="5">
        <v>3377</v>
      </c>
      <c r="L964" s="5">
        <f t="shared" si="78"/>
        <v>3.0924908424908426</v>
      </c>
      <c r="M964" s="5">
        <f t="shared" si="79"/>
        <v>3062</v>
      </c>
      <c r="N964" s="5">
        <v>315</v>
      </c>
      <c r="O964" s="5">
        <v>14</v>
      </c>
      <c r="P964" s="5" t="str">
        <f>IF(O964&lt;=0, "Invalid - ≤ 0", IF(O964&gt;50, "Invalid - &gt;50", "W Pass"))</f>
        <v>W Pass</v>
      </c>
      <c r="Q964" s="5" t="s">
        <v>2036</v>
      </c>
      <c r="R964" s="5" t="s">
        <v>2040</v>
      </c>
      <c r="S964" s="5" t="s">
        <v>2057</v>
      </c>
      <c r="T964" s="5" t="s">
        <v>2093</v>
      </c>
      <c r="U964" s="5" t="s">
        <v>2096</v>
      </c>
      <c r="V964" s="5">
        <v>4.5</v>
      </c>
      <c r="W964" s="5" t="str">
        <f>T964&amp;"_"&amp;U964</f>
        <v>East_Internal</v>
      </c>
      <c r="X964" s="5">
        <f>(D964 - E964)*24</f>
        <v>2.0000000000582077</v>
      </c>
      <c r="Y964" s="5">
        <f>IF(D964&lt;=E964, 1, 0)</f>
        <v>0</v>
      </c>
    </row>
    <row r="965" spans="1:25" x14ac:dyDescent="0.35">
      <c r="A965" s="5" t="s">
        <v>978</v>
      </c>
      <c r="B965" s="5">
        <f t="shared" si="75"/>
        <v>1</v>
      </c>
      <c r="C965" s="3">
        <v>45332.125</v>
      </c>
      <c r="D965" s="5" t="s">
        <v>1990</v>
      </c>
      <c r="E965" s="5" t="s">
        <v>1988</v>
      </c>
      <c r="F965" t="s">
        <v>1978</v>
      </c>
      <c r="G965" s="5">
        <f t="shared" si="76"/>
        <v>12</v>
      </c>
      <c r="H965" s="5" t="str">
        <f t="shared" si="77"/>
        <v>Winter</v>
      </c>
      <c r="I965" s="5" t="s">
        <v>2031</v>
      </c>
      <c r="J965" s="5">
        <v>577</v>
      </c>
      <c r="K965" s="5">
        <v>3487</v>
      </c>
      <c r="L965" s="5">
        <f t="shared" si="78"/>
        <v>0.50361062969381865</v>
      </c>
      <c r="M965" s="5">
        <f t="shared" si="79"/>
        <v>3157</v>
      </c>
      <c r="N965" s="5">
        <v>330</v>
      </c>
      <c r="O965" s="5">
        <v>4</v>
      </c>
      <c r="P965" s="5" t="str">
        <f>IF(O965&lt;=0, "Invalid - ≤ 0", IF(O965&gt;50, "Invalid - &gt;50", "W Pass"))</f>
        <v>W Pass</v>
      </c>
      <c r="Q965" s="5" t="s">
        <v>2034</v>
      </c>
      <c r="R965" s="5" t="s">
        <v>2037</v>
      </c>
      <c r="S965" s="5" t="s">
        <v>2060</v>
      </c>
      <c r="T965" s="5" t="s">
        <v>2092</v>
      </c>
      <c r="U965" s="5" t="s">
        <v>2096</v>
      </c>
      <c r="V965" s="5">
        <v>3.8</v>
      </c>
      <c r="W965" s="5" t="str">
        <f>T965&amp;"_"&amp;U965</f>
        <v>West_Internal</v>
      </c>
      <c r="X965" s="5">
        <f>(D965 - E965)*24</f>
        <v>2.0000000000582077</v>
      </c>
      <c r="Y965" s="5">
        <f>IF(D965&lt;=E965, 1, 0)</f>
        <v>0</v>
      </c>
    </row>
    <row r="966" spans="1:25" x14ac:dyDescent="0.35">
      <c r="A966" s="5" t="s">
        <v>979</v>
      </c>
      <c r="B966" s="5">
        <f t="shared" si="75"/>
        <v>1</v>
      </c>
      <c r="C966" s="3">
        <v>45332.166666666664</v>
      </c>
      <c r="D966" s="5" t="s">
        <v>1991</v>
      </c>
      <c r="E966" s="5" t="s">
        <v>1989</v>
      </c>
      <c r="F966" t="s">
        <v>1979</v>
      </c>
      <c r="G966" s="5">
        <f t="shared" si="76"/>
        <v>12</v>
      </c>
      <c r="H966" s="5" t="str">
        <f t="shared" si="77"/>
        <v>Winter</v>
      </c>
      <c r="I966" s="5" t="s">
        <v>2030</v>
      </c>
      <c r="J966" s="5">
        <v>846</v>
      </c>
      <c r="K966" s="5">
        <v>2432</v>
      </c>
      <c r="L966" s="5">
        <f t="shared" si="78"/>
        <v>0.23955870764381404</v>
      </c>
      <c r="M966" s="5">
        <f t="shared" si="79"/>
        <v>1941</v>
      </c>
      <c r="N966" s="5">
        <v>491</v>
      </c>
      <c r="O966" s="5">
        <v>11</v>
      </c>
      <c r="P966" s="5" t="str">
        <f>IF(O966&lt;=0, "Invalid - ≤ 0", IF(O966&gt;50, "Invalid - &gt;50", "W Pass"))</f>
        <v>W Pass</v>
      </c>
      <c r="Q966" s="5" t="s">
        <v>2034</v>
      </c>
      <c r="R966" s="5" t="s">
        <v>2040</v>
      </c>
      <c r="S966" s="5" t="s">
        <v>2044</v>
      </c>
      <c r="T966" s="5" t="s">
        <v>2094</v>
      </c>
      <c r="U966" s="5" t="s">
        <v>2096</v>
      </c>
      <c r="V966" s="5">
        <v>4.2</v>
      </c>
      <c r="W966" s="5" t="str">
        <f>T966&amp;"_"&amp;U966</f>
        <v>Central_Internal</v>
      </c>
      <c r="X966" s="5">
        <f>(D966 - E966)*24</f>
        <v>1.9999999998835847</v>
      </c>
      <c r="Y966" s="5">
        <f>IF(D966&lt;=E966, 1, 0)</f>
        <v>0</v>
      </c>
    </row>
    <row r="967" spans="1:25" x14ac:dyDescent="0.35">
      <c r="A967" s="5" t="s">
        <v>980</v>
      </c>
      <c r="B967" s="5">
        <f t="shared" si="75"/>
        <v>1</v>
      </c>
      <c r="C967" s="3">
        <v>45332.208333333336</v>
      </c>
      <c r="D967" s="5" t="s">
        <v>1992</v>
      </c>
      <c r="E967" s="5" t="s">
        <v>1990</v>
      </c>
      <c r="F967" t="s">
        <v>1980</v>
      </c>
      <c r="G967" s="5">
        <f t="shared" si="76"/>
        <v>12</v>
      </c>
      <c r="H967" s="5" t="str">
        <f t="shared" si="77"/>
        <v>Winter</v>
      </c>
      <c r="I967" s="5" t="s">
        <v>2031</v>
      </c>
      <c r="J967" s="5">
        <v>737</v>
      </c>
      <c r="K967" s="5">
        <v>2028</v>
      </c>
      <c r="L967" s="5">
        <f t="shared" si="78"/>
        <v>0.22930800542740842</v>
      </c>
      <c r="M967" s="5">
        <f t="shared" si="79"/>
        <v>1380</v>
      </c>
      <c r="N967" s="5">
        <v>648</v>
      </c>
      <c r="O967" s="5">
        <v>22</v>
      </c>
      <c r="P967" s="5" t="str">
        <f>IF(O967&lt;=0, "Invalid - ≤ 0", IF(O967&gt;50, "Invalid - &gt;50", "W Pass"))</f>
        <v>W Pass</v>
      </c>
      <c r="Q967" s="5" t="s">
        <v>2036</v>
      </c>
      <c r="R967" s="5" t="s">
        <v>2039</v>
      </c>
      <c r="S967" s="5" t="s">
        <v>2070</v>
      </c>
      <c r="T967" s="5" t="s">
        <v>2095</v>
      </c>
      <c r="U967" s="5" t="s">
        <v>2097</v>
      </c>
      <c r="V967" s="5">
        <v>0</v>
      </c>
      <c r="W967" s="5" t="str">
        <f>T967&amp;"_"&amp;U967</f>
        <v>North_External</v>
      </c>
      <c r="X967" s="5">
        <f>(D967 - E967)*24</f>
        <v>2.0000000000582077</v>
      </c>
      <c r="Y967" s="5">
        <f>IF(D967&lt;=E967, 1, 0)</f>
        <v>0</v>
      </c>
    </row>
    <row r="968" spans="1:25" x14ac:dyDescent="0.35">
      <c r="A968" s="5" t="s">
        <v>981</v>
      </c>
      <c r="B968" s="5">
        <f t="shared" si="75"/>
        <v>1</v>
      </c>
      <c r="C968" s="3">
        <v>45332.25</v>
      </c>
      <c r="D968" s="5" t="s">
        <v>1993</v>
      </c>
      <c r="E968" s="5" t="s">
        <v>1991</v>
      </c>
      <c r="F968" t="s">
        <v>1981</v>
      </c>
      <c r="G968" s="5">
        <f t="shared" si="76"/>
        <v>12</v>
      </c>
      <c r="H968" s="5" t="str">
        <f t="shared" si="77"/>
        <v>Winter</v>
      </c>
      <c r="I968" s="5" t="s">
        <v>2029</v>
      </c>
      <c r="J968" s="5">
        <v>243</v>
      </c>
      <c r="K968" s="5">
        <v>1188</v>
      </c>
      <c r="L968" s="5">
        <f t="shared" si="78"/>
        <v>0.40740740740740738</v>
      </c>
      <c r="M968" s="5">
        <f t="shared" si="79"/>
        <v>479</v>
      </c>
      <c r="N968" s="5">
        <v>709</v>
      </c>
      <c r="O968" s="5">
        <v>8</v>
      </c>
      <c r="P968" s="5" t="str">
        <f>IF(O968&lt;=0, "Invalid - ≤ 0", IF(O968&gt;50, "Invalid - &gt;50", "W Pass"))</f>
        <v>W Pass</v>
      </c>
      <c r="Q968" s="5" t="s">
        <v>2036</v>
      </c>
      <c r="R968" s="5" t="s">
        <v>2038</v>
      </c>
      <c r="S968" s="5" t="s">
        <v>2054</v>
      </c>
      <c r="T968" s="5" t="s">
        <v>2093</v>
      </c>
      <c r="U968" s="5" t="s">
        <v>2097</v>
      </c>
      <c r="V968" s="5">
        <v>4.5</v>
      </c>
      <c r="W968" s="5" t="str">
        <f>T968&amp;"_"&amp;U968</f>
        <v>East_External</v>
      </c>
      <c r="X968" s="5">
        <f>(D968 - E968)*24</f>
        <v>2.0000000000582077</v>
      </c>
      <c r="Y968" s="5">
        <f>IF(D968&lt;=E968, 1, 0)</f>
        <v>0</v>
      </c>
    </row>
    <row r="969" spans="1:25" x14ac:dyDescent="0.35">
      <c r="A969" s="5" t="s">
        <v>982</v>
      </c>
      <c r="B969" s="5">
        <f t="shared" si="75"/>
        <v>1</v>
      </c>
      <c r="C969" s="3">
        <v>45332.291666666664</v>
      </c>
      <c r="D969" s="5" t="s">
        <v>1994</v>
      </c>
      <c r="E969" s="5" t="s">
        <v>1992</v>
      </c>
      <c r="F969" t="s">
        <v>1982</v>
      </c>
      <c r="G969" s="5">
        <f t="shared" si="76"/>
        <v>12</v>
      </c>
      <c r="H969" s="5" t="str">
        <f t="shared" si="77"/>
        <v>Winter</v>
      </c>
      <c r="I969" s="5" t="s">
        <v>2027</v>
      </c>
      <c r="J969" s="5">
        <v>801</v>
      </c>
      <c r="K969" s="5">
        <v>2464</v>
      </c>
      <c r="L969" s="5">
        <f t="shared" si="78"/>
        <v>0.25634623387432376</v>
      </c>
      <c r="M969" s="5">
        <f t="shared" si="79"/>
        <v>1846</v>
      </c>
      <c r="N969" s="5">
        <v>618</v>
      </c>
      <c r="O969" s="5">
        <v>2</v>
      </c>
      <c r="P969" s="5" t="str">
        <f>IF(O969&lt;=0, "Invalid - ≤ 0", IF(O969&gt;50, "Invalid - &gt;50", "W Pass"))</f>
        <v>W Pass</v>
      </c>
      <c r="Q969" s="5" t="s">
        <v>2034</v>
      </c>
      <c r="R969" s="5" t="s">
        <v>2038</v>
      </c>
      <c r="S969" s="5" t="s">
        <v>2090</v>
      </c>
      <c r="T969" s="5" t="s">
        <v>2091</v>
      </c>
      <c r="U969" s="5" t="s">
        <v>2096</v>
      </c>
      <c r="V969" s="5">
        <v>4.7</v>
      </c>
      <c r="W969" s="5" t="str">
        <f>T969&amp;"_"&amp;U969</f>
        <v>South_Internal</v>
      </c>
      <c r="X969" s="5">
        <f>(D969 - E969)*24</f>
        <v>1.9999999998835847</v>
      </c>
      <c r="Y969" s="5">
        <f>IF(D969&lt;=E969, 1, 0)</f>
        <v>0</v>
      </c>
    </row>
    <row r="970" spans="1:25" x14ac:dyDescent="0.35">
      <c r="A970" s="5" t="s">
        <v>983</v>
      </c>
      <c r="B970" s="5">
        <f t="shared" si="75"/>
        <v>1</v>
      </c>
      <c r="C970" s="3">
        <v>45332.333333333336</v>
      </c>
      <c r="D970" s="5" t="s">
        <v>1995</v>
      </c>
      <c r="E970" s="5" t="s">
        <v>1993</v>
      </c>
      <c r="F970" t="s">
        <v>1983</v>
      </c>
      <c r="G970" s="5">
        <f t="shared" si="76"/>
        <v>12</v>
      </c>
      <c r="H970" s="5" t="str">
        <f t="shared" si="77"/>
        <v>Winter</v>
      </c>
      <c r="I970" s="5" t="s">
        <v>2032</v>
      </c>
      <c r="J970" s="5">
        <v>476</v>
      </c>
      <c r="K970" s="5">
        <v>1053</v>
      </c>
      <c r="L970" s="5">
        <f t="shared" si="78"/>
        <v>0.18434873949579833</v>
      </c>
      <c r="M970" s="5">
        <f t="shared" si="79"/>
        <v>504</v>
      </c>
      <c r="N970" s="5">
        <v>549</v>
      </c>
      <c r="O970" s="5">
        <v>24</v>
      </c>
      <c r="P970" s="5" t="str">
        <f>IF(O970&lt;=0, "Invalid - ≤ 0", IF(O970&gt;50, "Invalid - &gt;50", "W Pass"))</f>
        <v>W Pass</v>
      </c>
      <c r="Q970" s="5" t="s">
        <v>2036</v>
      </c>
      <c r="R970" s="5" t="s">
        <v>2039</v>
      </c>
      <c r="S970" s="5" t="s">
        <v>2052</v>
      </c>
      <c r="T970" s="5" t="s">
        <v>2094</v>
      </c>
      <c r="U970" s="5" t="s">
        <v>2096</v>
      </c>
      <c r="V970" s="5">
        <v>4.2</v>
      </c>
      <c r="W970" s="5" t="str">
        <f>T970&amp;"_"&amp;U970</f>
        <v>Central_Internal</v>
      </c>
      <c r="X970" s="5">
        <f>(D970 - E970)*24</f>
        <v>2.0000000000582077</v>
      </c>
      <c r="Y970" s="5">
        <f>IF(D970&lt;=E970, 1, 0)</f>
        <v>0</v>
      </c>
    </row>
    <row r="971" spans="1:25" x14ac:dyDescent="0.35">
      <c r="A971" s="5" t="s">
        <v>984</v>
      </c>
      <c r="B971" s="5">
        <f t="shared" si="75"/>
        <v>1</v>
      </c>
      <c r="C971" s="3">
        <v>45332.375</v>
      </c>
      <c r="D971" s="5" t="s">
        <v>1996</v>
      </c>
      <c r="E971" s="5" t="s">
        <v>1994</v>
      </c>
      <c r="F971" t="s">
        <v>1984</v>
      </c>
      <c r="G971" s="5">
        <f t="shared" si="76"/>
        <v>12</v>
      </c>
      <c r="H971" s="5" t="str">
        <f t="shared" si="77"/>
        <v>Winter</v>
      </c>
      <c r="I971" s="5" t="s">
        <v>2032</v>
      </c>
      <c r="J971" s="5">
        <v>414</v>
      </c>
      <c r="K971" s="5">
        <v>4444</v>
      </c>
      <c r="L971" s="5">
        <f t="shared" si="78"/>
        <v>0.89452495974235102</v>
      </c>
      <c r="M971" s="5">
        <f t="shared" si="79"/>
        <v>3818</v>
      </c>
      <c r="N971" s="5">
        <v>626</v>
      </c>
      <c r="O971" s="5">
        <v>9</v>
      </c>
      <c r="P971" s="5" t="str">
        <f>IF(O971&lt;=0, "Invalid - ≤ 0", IF(O971&gt;50, "Invalid - &gt;50", "W Pass"))</f>
        <v>W Pass</v>
      </c>
      <c r="Q971" s="5" t="s">
        <v>2035</v>
      </c>
      <c r="R971" s="5" t="s">
        <v>2037</v>
      </c>
      <c r="S971" s="5" t="s">
        <v>2073</v>
      </c>
      <c r="T971" s="5" t="s">
        <v>2092</v>
      </c>
      <c r="U971" s="5" t="s">
        <v>2097</v>
      </c>
      <c r="V971" s="5">
        <v>3.8</v>
      </c>
      <c r="W971" s="5" t="str">
        <f>T971&amp;"_"&amp;U971</f>
        <v>West_External</v>
      </c>
      <c r="X971" s="5">
        <f>(D971 - E971)*24</f>
        <v>2.0000000000582077</v>
      </c>
      <c r="Y971" s="5">
        <f>IF(D971&lt;=E971, 1, 0)</f>
        <v>0</v>
      </c>
    </row>
    <row r="972" spans="1:25" x14ac:dyDescent="0.35">
      <c r="A972" s="5" t="s">
        <v>985</v>
      </c>
      <c r="B972" s="5">
        <f t="shared" si="75"/>
        <v>1</v>
      </c>
      <c r="C972" s="3">
        <v>45332.416666666664</v>
      </c>
      <c r="D972" s="5" t="s">
        <v>1997</v>
      </c>
      <c r="E972" s="5" t="s">
        <v>1995</v>
      </c>
      <c r="F972" t="s">
        <v>1985</v>
      </c>
      <c r="G972" s="5">
        <f t="shared" si="76"/>
        <v>12</v>
      </c>
      <c r="H972" s="5" t="str">
        <f t="shared" si="77"/>
        <v>Winter</v>
      </c>
      <c r="I972" s="5" t="s">
        <v>2027</v>
      </c>
      <c r="J972" s="5">
        <v>390</v>
      </c>
      <c r="K972" s="5">
        <v>1876</v>
      </c>
      <c r="L972" s="5">
        <f t="shared" si="78"/>
        <v>0.40085470085470087</v>
      </c>
      <c r="M972" s="5">
        <f t="shared" si="79"/>
        <v>1266</v>
      </c>
      <c r="N972" s="5">
        <v>610</v>
      </c>
      <c r="O972" s="5">
        <v>12</v>
      </c>
      <c r="P972" s="5" t="str">
        <f>IF(O972&lt;=0, "Invalid - ≤ 0", IF(O972&gt;50, "Invalid - &gt;50", "W Pass"))</f>
        <v>W Pass</v>
      </c>
      <c r="Q972" s="5" t="s">
        <v>2034</v>
      </c>
      <c r="R972" s="5" t="s">
        <v>2037</v>
      </c>
      <c r="S972" s="5" t="s">
        <v>2085</v>
      </c>
      <c r="T972" s="5" t="s">
        <v>2094</v>
      </c>
      <c r="U972" s="5" t="s">
        <v>2097</v>
      </c>
      <c r="V972" s="5">
        <v>0</v>
      </c>
      <c r="W972" s="5" t="str">
        <f>T972&amp;"_"&amp;U972</f>
        <v>Central_External</v>
      </c>
      <c r="X972" s="5">
        <f>(D972 - E972)*24</f>
        <v>1.9999999998835847</v>
      </c>
      <c r="Y972" s="5">
        <f>IF(D972&lt;=E972, 1, 0)</f>
        <v>0</v>
      </c>
    </row>
    <row r="973" spans="1:25" x14ac:dyDescent="0.35">
      <c r="A973" s="5" t="s">
        <v>986</v>
      </c>
      <c r="B973" s="5">
        <f t="shared" si="75"/>
        <v>1</v>
      </c>
      <c r="C973" s="3">
        <v>45332.458333333336</v>
      </c>
      <c r="D973" s="5" t="s">
        <v>1998</v>
      </c>
      <c r="E973" s="5" t="s">
        <v>1996</v>
      </c>
      <c r="F973" t="s">
        <v>1986</v>
      </c>
      <c r="G973" s="5">
        <f t="shared" si="76"/>
        <v>12</v>
      </c>
      <c r="H973" s="5" t="str">
        <f t="shared" si="77"/>
        <v>Winter</v>
      </c>
      <c r="I973" s="5" t="s">
        <v>2032</v>
      </c>
      <c r="J973" s="5">
        <v>167</v>
      </c>
      <c r="K973" s="5">
        <v>4845</v>
      </c>
      <c r="L973" s="5">
        <f t="shared" si="78"/>
        <v>2.4176646706586826</v>
      </c>
      <c r="M973" s="5">
        <f t="shared" si="79"/>
        <v>4442</v>
      </c>
      <c r="N973" s="5">
        <v>403</v>
      </c>
      <c r="O973" s="5">
        <v>3</v>
      </c>
      <c r="P973" s="5" t="str">
        <f>IF(O973&lt;=0, "Invalid - ≤ 0", IF(O973&gt;50, "Invalid - &gt;50", "W Pass"))</f>
        <v>W Pass</v>
      </c>
      <c r="Q973" s="5" t="s">
        <v>2033</v>
      </c>
      <c r="R973" s="5" t="s">
        <v>2038</v>
      </c>
      <c r="S973" s="5" t="s">
        <v>2056</v>
      </c>
      <c r="T973" s="5" t="s">
        <v>2094</v>
      </c>
      <c r="U973" s="5" t="s">
        <v>2097</v>
      </c>
      <c r="V973" s="5">
        <v>0</v>
      </c>
      <c r="W973" s="5" t="str">
        <f>T973&amp;"_"&amp;U973</f>
        <v>Central_External</v>
      </c>
      <c r="X973" s="5">
        <f>(D973 - E973)*24</f>
        <v>2.0000000000582077</v>
      </c>
      <c r="Y973" s="5">
        <f>IF(D973&lt;=E973, 1, 0)</f>
        <v>0</v>
      </c>
    </row>
    <row r="974" spans="1:25" x14ac:dyDescent="0.35">
      <c r="A974" s="5" t="s">
        <v>987</v>
      </c>
      <c r="B974" s="5">
        <f t="shared" si="75"/>
        <v>1</v>
      </c>
      <c r="C974" s="3">
        <v>45332.5</v>
      </c>
      <c r="D974" s="5" t="s">
        <v>1999</v>
      </c>
      <c r="E974" s="5" t="s">
        <v>1997</v>
      </c>
      <c r="F974" t="s">
        <v>1987</v>
      </c>
      <c r="G974" s="5">
        <f t="shared" si="76"/>
        <v>12</v>
      </c>
      <c r="H974" s="5" t="str">
        <f t="shared" si="77"/>
        <v>Winter</v>
      </c>
      <c r="I974" s="5" t="s">
        <v>2027</v>
      </c>
      <c r="J974" s="5">
        <v>882</v>
      </c>
      <c r="K974" s="5">
        <v>2388</v>
      </c>
      <c r="L974" s="5">
        <f t="shared" si="78"/>
        <v>0.2256235827664399</v>
      </c>
      <c r="M974" s="5">
        <f t="shared" si="79"/>
        <v>2203</v>
      </c>
      <c r="N974" s="5">
        <v>185</v>
      </c>
      <c r="O974" s="5">
        <v>29</v>
      </c>
      <c r="P974" s="5" t="str">
        <f>IF(O974&lt;=0, "Invalid - ≤ 0", IF(O974&gt;50, "Invalid - &gt;50", "W Pass"))</f>
        <v>W Pass</v>
      </c>
      <c r="Q974" s="5" t="s">
        <v>2033</v>
      </c>
      <c r="R974" s="5" t="s">
        <v>2038</v>
      </c>
      <c r="S974" s="5" t="s">
        <v>2084</v>
      </c>
      <c r="T974" s="5" t="s">
        <v>2095</v>
      </c>
      <c r="U974" s="5" t="s">
        <v>2096</v>
      </c>
      <c r="V974" s="5">
        <v>4.5</v>
      </c>
      <c r="W974" s="5" t="str">
        <f>T974&amp;"_"&amp;U974</f>
        <v>North_Internal</v>
      </c>
      <c r="X974" s="5">
        <f>(D974 - E974)*24</f>
        <v>2.0000000000582077</v>
      </c>
      <c r="Y974" s="5">
        <f>IF(D974&lt;=E974, 1, 0)</f>
        <v>0</v>
      </c>
    </row>
    <row r="975" spans="1:25" x14ac:dyDescent="0.35">
      <c r="A975" s="5" t="s">
        <v>988</v>
      </c>
      <c r="B975" s="5">
        <f t="shared" si="75"/>
        <v>1</v>
      </c>
      <c r="C975" s="3">
        <v>45332.541666666664</v>
      </c>
      <c r="D975" s="5" t="s">
        <v>2000</v>
      </c>
      <c r="E975" s="5" t="s">
        <v>1998</v>
      </c>
      <c r="F975" t="s">
        <v>1988</v>
      </c>
      <c r="G975" s="5">
        <f t="shared" si="76"/>
        <v>12</v>
      </c>
      <c r="H975" s="5" t="str">
        <f t="shared" si="77"/>
        <v>Winter</v>
      </c>
      <c r="I975" s="5" t="s">
        <v>2032</v>
      </c>
      <c r="J975" s="5">
        <v>542</v>
      </c>
      <c r="K975" s="5">
        <v>2969</v>
      </c>
      <c r="L975" s="5">
        <f t="shared" si="78"/>
        <v>0.45648831488314884</v>
      </c>
      <c r="M975" s="5">
        <f t="shared" si="79"/>
        <v>2645</v>
      </c>
      <c r="N975" s="5">
        <v>324</v>
      </c>
      <c r="O975" s="5">
        <v>20</v>
      </c>
      <c r="P975" s="5" t="str">
        <f>IF(O975&lt;=0, "Invalid - ≤ 0", IF(O975&gt;50, "Invalid - &gt;50", "W Pass"))</f>
        <v>W Pass</v>
      </c>
      <c r="Q975" s="5" t="s">
        <v>2033</v>
      </c>
      <c r="R975" s="5" t="s">
        <v>2039</v>
      </c>
      <c r="S975" s="5" t="s">
        <v>2048</v>
      </c>
      <c r="T975" s="5" t="s">
        <v>2092</v>
      </c>
      <c r="U975" s="5" t="s">
        <v>2097</v>
      </c>
      <c r="V975" s="5">
        <v>4</v>
      </c>
      <c r="W975" s="5" t="str">
        <f>T975&amp;"_"&amp;U975</f>
        <v>West_External</v>
      </c>
      <c r="X975" s="5">
        <f>(D975 - E975)*24</f>
        <v>1.9999999998835847</v>
      </c>
      <c r="Y975" s="5">
        <f>IF(D975&lt;=E975, 1, 0)</f>
        <v>0</v>
      </c>
    </row>
    <row r="976" spans="1:25" x14ac:dyDescent="0.35">
      <c r="A976" s="5" t="s">
        <v>989</v>
      </c>
      <c r="B976" s="5">
        <f t="shared" si="75"/>
        <v>1</v>
      </c>
      <c r="C976" s="3">
        <v>45332.583333333336</v>
      </c>
      <c r="D976" s="5" t="s">
        <v>2001</v>
      </c>
      <c r="E976" s="5" t="s">
        <v>1999</v>
      </c>
      <c r="F976" t="s">
        <v>1989</v>
      </c>
      <c r="G976" s="5">
        <f t="shared" si="76"/>
        <v>12</v>
      </c>
      <c r="H976" s="5" t="str">
        <f t="shared" si="77"/>
        <v>Winter</v>
      </c>
      <c r="I976" s="5" t="s">
        <v>2028</v>
      </c>
      <c r="J976" s="5">
        <v>829</v>
      </c>
      <c r="K976" s="5">
        <v>1590</v>
      </c>
      <c r="L976" s="5">
        <f t="shared" si="78"/>
        <v>0.15983112183353437</v>
      </c>
      <c r="M976" s="5">
        <f t="shared" si="79"/>
        <v>801</v>
      </c>
      <c r="N976" s="5">
        <v>789</v>
      </c>
      <c r="O976" s="5">
        <v>9</v>
      </c>
      <c r="P976" s="5" t="str">
        <f>IF(O976&lt;=0, "Invalid - ≤ 0", IF(O976&gt;50, "Invalid - &gt;50", "W Pass"))</f>
        <v>W Pass</v>
      </c>
      <c r="Q976" s="5" t="s">
        <v>2036</v>
      </c>
      <c r="R976" s="5" t="s">
        <v>2039</v>
      </c>
      <c r="S976" s="5" t="s">
        <v>2089</v>
      </c>
      <c r="T976" s="5" t="s">
        <v>2093</v>
      </c>
      <c r="U976" s="5" t="s">
        <v>2097</v>
      </c>
      <c r="V976" s="5">
        <v>4.5</v>
      </c>
      <c r="W976" s="5" t="str">
        <f>T976&amp;"_"&amp;U976</f>
        <v>East_External</v>
      </c>
      <c r="X976" s="5">
        <f>(D976 - E976)*24</f>
        <v>2.0000000000582077</v>
      </c>
      <c r="Y976" s="5">
        <f>IF(D976&lt;=E976, 1, 0)</f>
        <v>0</v>
      </c>
    </row>
    <row r="977" spans="1:25" x14ac:dyDescent="0.35">
      <c r="A977" s="5" t="s">
        <v>990</v>
      </c>
      <c r="B977" s="5">
        <f t="shared" si="75"/>
        <v>1</v>
      </c>
      <c r="C977" s="3">
        <v>45332.625</v>
      </c>
      <c r="D977" s="5" t="s">
        <v>2002</v>
      </c>
      <c r="E977" s="5" t="s">
        <v>2000</v>
      </c>
      <c r="F977" t="s">
        <v>1990</v>
      </c>
      <c r="G977" s="5">
        <f t="shared" si="76"/>
        <v>12</v>
      </c>
      <c r="H977" s="5" t="str">
        <f t="shared" si="77"/>
        <v>Winter</v>
      </c>
      <c r="I977" s="5" t="s">
        <v>2028</v>
      </c>
      <c r="J977" s="5">
        <v>616</v>
      </c>
      <c r="K977" s="5">
        <v>3427</v>
      </c>
      <c r="L977" s="5">
        <f t="shared" si="78"/>
        <v>0.46360930735930733</v>
      </c>
      <c r="M977" s="5">
        <f t="shared" si="79"/>
        <v>2940</v>
      </c>
      <c r="N977" s="5">
        <v>487</v>
      </c>
      <c r="O977" s="5">
        <v>27</v>
      </c>
      <c r="P977" s="5" t="str">
        <f>IF(O977&lt;=0, "Invalid - ≤ 0", IF(O977&gt;50, "Invalid - &gt;50", "W Pass"))</f>
        <v>W Pass</v>
      </c>
      <c r="Q977" s="5" t="s">
        <v>2035</v>
      </c>
      <c r="R977" s="5" t="s">
        <v>2038</v>
      </c>
      <c r="S977" s="5" t="s">
        <v>2046</v>
      </c>
      <c r="T977" s="5" t="s">
        <v>2095</v>
      </c>
      <c r="U977" s="5" t="s">
        <v>2097</v>
      </c>
      <c r="V977" s="5">
        <v>0</v>
      </c>
      <c r="W977" s="5" t="str">
        <f>T977&amp;"_"&amp;U977</f>
        <v>North_External</v>
      </c>
      <c r="X977" s="5">
        <f>(D977 - E977)*24</f>
        <v>2.0000000000582077</v>
      </c>
      <c r="Y977" s="5">
        <f>IF(D977&lt;=E977, 1, 0)</f>
        <v>0</v>
      </c>
    </row>
    <row r="978" spans="1:25" x14ac:dyDescent="0.35">
      <c r="A978" s="5" t="s">
        <v>991</v>
      </c>
      <c r="B978" s="5">
        <f t="shared" si="75"/>
        <v>1</v>
      </c>
      <c r="C978" s="3">
        <v>45332.666666666664</v>
      </c>
      <c r="D978" s="5" t="s">
        <v>2003</v>
      </c>
      <c r="E978" s="5" t="s">
        <v>2001</v>
      </c>
      <c r="F978" t="s">
        <v>1991</v>
      </c>
      <c r="G978" s="5">
        <f t="shared" si="76"/>
        <v>12</v>
      </c>
      <c r="H978" s="5" t="str">
        <f t="shared" si="77"/>
        <v>Winter</v>
      </c>
      <c r="I978" s="5" t="s">
        <v>2031</v>
      </c>
      <c r="J978" s="5">
        <v>455</v>
      </c>
      <c r="K978" s="5">
        <v>668</v>
      </c>
      <c r="L978" s="5">
        <f t="shared" si="78"/>
        <v>0.12234432234432234</v>
      </c>
      <c r="M978" s="5">
        <f t="shared" si="79"/>
        <v>249</v>
      </c>
      <c r="N978" s="5">
        <v>419</v>
      </c>
      <c r="O978" s="5">
        <v>20</v>
      </c>
      <c r="P978" s="5" t="str">
        <f>IF(O978&lt;=0, "Invalid - ≤ 0", IF(O978&gt;50, "Invalid - &gt;50", "W Pass"))</f>
        <v>W Pass</v>
      </c>
      <c r="Q978" s="5" t="s">
        <v>2036</v>
      </c>
      <c r="R978" s="5" t="s">
        <v>2040</v>
      </c>
      <c r="S978" s="5" t="s">
        <v>2050</v>
      </c>
      <c r="T978" s="5" t="s">
        <v>2094</v>
      </c>
      <c r="U978" s="5" t="s">
        <v>2096</v>
      </c>
      <c r="V978" s="5">
        <v>4</v>
      </c>
      <c r="W978" s="5" t="str">
        <f>T978&amp;"_"&amp;U978</f>
        <v>Central_Internal</v>
      </c>
      <c r="X978" s="5">
        <f>(D978 - E978)*24</f>
        <v>1.9999999998835847</v>
      </c>
      <c r="Y978" s="5">
        <f>IF(D978&lt;=E978, 1, 0)</f>
        <v>0</v>
      </c>
    </row>
    <row r="979" spans="1:25" x14ac:dyDescent="0.35">
      <c r="A979" s="5" t="s">
        <v>992</v>
      </c>
      <c r="B979" s="5">
        <f t="shared" si="75"/>
        <v>1</v>
      </c>
      <c r="C979" s="3">
        <v>45332.708333333336</v>
      </c>
      <c r="D979" s="5" t="s">
        <v>2004</v>
      </c>
      <c r="E979" s="5" t="s">
        <v>2002</v>
      </c>
      <c r="F979" t="s">
        <v>1992</v>
      </c>
      <c r="G979" s="5">
        <f t="shared" si="76"/>
        <v>12</v>
      </c>
      <c r="H979" s="5" t="str">
        <f t="shared" si="77"/>
        <v>Winter</v>
      </c>
      <c r="I979" s="5" t="s">
        <v>2030</v>
      </c>
      <c r="J979" s="5">
        <v>727</v>
      </c>
      <c r="K979" s="5">
        <v>529</v>
      </c>
      <c r="L979" s="5">
        <f t="shared" si="78"/>
        <v>6.0637322329206787E-2</v>
      </c>
      <c r="M979" s="5">
        <f t="shared" si="79"/>
        <v>186</v>
      </c>
      <c r="N979" s="5">
        <v>343</v>
      </c>
      <c r="O979" s="5">
        <v>4</v>
      </c>
      <c r="P979" s="5" t="str">
        <f>IF(O979&lt;=0, "Invalid - ≤ 0", IF(O979&gt;50, "Invalid - &gt;50", "W Pass"))</f>
        <v>W Pass</v>
      </c>
      <c r="Q979" s="5" t="s">
        <v>2035</v>
      </c>
      <c r="R979" s="5" t="s">
        <v>2039</v>
      </c>
      <c r="S979" s="5" t="s">
        <v>2049</v>
      </c>
      <c r="T979" s="5" t="s">
        <v>2095</v>
      </c>
      <c r="U979" s="5" t="s">
        <v>2097</v>
      </c>
      <c r="V979" s="5">
        <v>0</v>
      </c>
      <c r="W979" s="5" t="str">
        <f>T979&amp;"_"&amp;U979</f>
        <v>North_External</v>
      </c>
      <c r="X979" s="5">
        <f>(D979 - E979)*24</f>
        <v>2.0000000000582077</v>
      </c>
      <c r="Y979" s="5">
        <f>IF(D979&lt;=E979, 1, 0)</f>
        <v>0</v>
      </c>
    </row>
    <row r="980" spans="1:25" x14ac:dyDescent="0.35">
      <c r="A980" s="5" t="s">
        <v>993</v>
      </c>
      <c r="B980" s="5">
        <f t="shared" si="75"/>
        <v>1</v>
      </c>
      <c r="C980" s="3">
        <v>45332.75</v>
      </c>
      <c r="D980" s="5" t="s">
        <v>2005</v>
      </c>
      <c r="E980" s="5" t="s">
        <v>2003</v>
      </c>
      <c r="F980" t="s">
        <v>1993</v>
      </c>
      <c r="G980" s="5">
        <f t="shared" si="76"/>
        <v>12</v>
      </c>
      <c r="H980" s="5" t="str">
        <f t="shared" si="77"/>
        <v>Winter</v>
      </c>
      <c r="I980" s="5" t="s">
        <v>2027</v>
      </c>
      <c r="J980" s="5">
        <v>50</v>
      </c>
      <c r="K980" s="5">
        <v>1509</v>
      </c>
      <c r="L980" s="5">
        <f t="shared" si="78"/>
        <v>2.5150000000000001</v>
      </c>
      <c r="M980" s="5">
        <f t="shared" si="79"/>
        <v>960</v>
      </c>
      <c r="N980" s="5">
        <v>549</v>
      </c>
      <c r="O980" s="5">
        <v>19</v>
      </c>
      <c r="P980" s="5" t="str">
        <f>IF(O980&lt;=0, "Invalid - ≤ 0", IF(O980&gt;50, "Invalid - &gt;50", "W Pass"))</f>
        <v>W Pass</v>
      </c>
      <c r="Q980" s="5" t="s">
        <v>2033</v>
      </c>
      <c r="R980" s="5" t="s">
        <v>2038</v>
      </c>
      <c r="S980" s="5" t="s">
        <v>2064</v>
      </c>
      <c r="T980" s="5" t="s">
        <v>2095</v>
      </c>
      <c r="U980" s="5" t="s">
        <v>2096</v>
      </c>
      <c r="V980" s="5">
        <v>0</v>
      </c>
      <c r="W980" s="5" t="str">
        <f>T980&amp;"_"&amp;U980</f>
        <v>North_Internal</v>
      </c>
      <c r="X980" s="5">
        <f>(D980 - E980)*24</f>
        <v>2.0000000000582077</v>
      </c>
      <c r="Y980" s="5">
        <f>IF(D980&lt;=E980, 1, 0)</f>
        <v>0</v>
      </c>
    </row>
    <row r="981" spans="1:25" x14ac:dyDescent="0.35">
      <c r="A981" s="5" t="s">
        <v>994</v>
      </c>
      <c r="B981" s="5">
        <f t="shared" si="75"/>
        <v>1</v>
      </c>
      <c r="C981" s="3">
        <v>45332.791666666664</v>
      </c>
      <c r="D981" s="5" t="s">
        <v>2006</v>
      </c>
      <c r="E981" s="5" t="s">
        <v>2004</v>
      </c>
      <c r="F981" t="s">
        <v>1994</v>
      </c>
      <c r="G981" s="5">
        <f t="shared" si="76"/>
        <v>12</v>
      </c>
      <c r="H981" s="5" t="str">
        <f t="shared" si="77"/>
        <v>Winter</v>
      </c>
      <c r="I981" s="5" t="s">
        <v>2029</v>
      </c>
      <c r="J981" s="5">
        <v>132</v>
      </c>
      <c r="K981" s="5">
        <v>1751</v>
      </c>
      <c r="L981" s="5">
        <f t="shared" si="78"/>
        <v>1.105429292929293</v>
      </c>
      <c r="M981" s="5">
        <f t="shared" si="79"/>
        <v>1186</v>
      </c>
      <c r="N981" s="5">
        <v>565</v>
      </c>
      <c r="O981" s="5">
        <v>10</v>
      </c>
      <c r="P981" s="5" t="str">
        <f>IF(O981&lt;=0, "Invalid - ≤ 0", IF(O981&gt;50, "Invalid - &gt;50", "W Pass"))</f>
        <v>W Pass</v>
      </c>
      <c r="Q981" s="5" t="s">
        <v>2034</v>
      </c>
      <c r="R981" s="5" t="s">
        <v>2038</v>
      </c>
      <c r="S981" s="5" t="s">
        <v>2071</v>
      </c>
      <c r="T981" s="5" t="s">
        <v>2094</v>
      </c>
      <c r="U981" s="5" t="s">
        <v>2096</v>
      </c>
      <c r="V981" s="5">
        <v>4.7</v>
      </c>
      <c r="W981" s="5" t="str">
        <f>T981&amp;"_"&amp;U981</f>
        <v>Central_Internal</v>
      </c>
      <c r="X981" s="5">
        <f>(D981 - E981)*24</f>
        <v>1.9999999998835847</v>
      </c>
      <c r="Y981" s="5">
        <f>IF(D981&lt;=E981, 1, 0)</f>
        <v>0</v>
      </c>
    </row>
    <row r="982" spans="1:25" x14ac:dyDescent="0.35">
      <c r="A982" s="5" t="s">
        <v>995</v>
      </c>
      <c r="B982" s="5">
        <f t="shared" si="75"/>
        <v>1</v>
      </c>
      <c r="C982" s="3">
        <v>45332.833333333336</v>
      </c>
      <c r="D982" s="5" t="s">
        <v>2007</v>
      </c>
      <c r="E982" s="5" t="s">
        <v>2005</v>
      </c>
      <c r="F982" t="s">
        <v>1995</v>
      </c>
      <c r="G982" s="5">
        <f t="shared" si="76"/>
        <v>12</v>
      </c>
      <c r="H982" s="5" t="str">
        <f t="shared" si="77"/>
        <v>Winter</v>
      </c>
      <c r="I982" s="5" t="s">
        <v>2032</v>
      </c>
      <c r="J982" s="5">
        <v>103</v>
      </c>
      <c r="K982" s="5">
        <v>2790</v>
      </c>
      <c r="L982" s="5">
        <f t="shared" si="78"/>
        <v>2.2572815533980584</v>
      </c>
      <c r="M982" s="5">
        <f t="shared" si="79"/>
        <v>2178</v>
      </c>
      <c r="N982" s="5">
        <v>612</v>
      </c>
      <c r="O982" s="5">
        <v>26</v>
      </c>
      <c r="P982" s="5" t="str">
        <f>IF(O982&lt;=0, "Invalid - ≤ 0", IF(O982&gt;50, "Invalid - &gt;50", "W Pass"))</f>
        <v>W Pass</v>
      </c>
      <c r="Q982" s="5" t="s">
        <v>2034</v>
      </c>
      <c r="R982" s="5" t="s">
        <v>2037</v>
      </c>
      <c r="S982" s="5" t="s">
        <v>2079</v>
      </c>
      <c r="T982" s="5" t="s">
        <v>2095</v>
      </c>
      <c r="U982" s="5" t="s">
        <v>2097</v>
      </c>
      <c r="V982" s="5">
        <v>4.7</v>
      </c>
      <c r="W982" s="5" t="str">
        <f>T982&amp;"_"&amp;U982</f>
        <v>North_External</v>
      </c>
      <c r="X982" s="5">
        <f>(D982 - E982)*24</f>
        <v>2.0000000000582077</v>
      </c>
      <c r="Y982" s="5">
        <f>IF(D982&lt;=E982, 1, 0)</f>
        <v>0</v>
      </c>
    </row>
    <row r="983" spans="1:25" x14ac:dyDescent="0.35">
      <c r="A983" s="5" t="s">
        <v>996</v>
      </c>
      <c r="B983" s="5">
        <f t="shared" si="75"/>
        <v>1</v>
      </c>
      <c r="C983" s="3">
        <v>45332.875</v>
      </c>
      <c r="D983" s="5" t="s">
        <v>2008</v>
      </c>
      <c r="E983" s="5" t="s">
        <v>2006</v>
      </c>
      <c r="F983" t="s">
        <v>1996</v>
      </c>
      <c r="G983" s="5">
        <f t="shared" si="76"/>
        <v>12</v>
      </c>
      <c r="H983" s="5" t="str">
        <f t="shared" si="77"/>
        <v>Winter</v>
      </c>
      <c r="I983" s="5" t="s">
        <v>2027</v>
      </c>
      <c r="J983" s="5">
        <v>93</v>
      </c>
      <c r="K983" s="5">
        <v>535</v>
      </c>
      <c r="L983" s="5">
        <f t="shared" si="78"/>
        <v>0.47939068100358423</v>
      </c>
      <c r="M983" s="5">
        <f t="shared" si="79"/>
        <v>193</v>
      </c>
      <c r="N983" s="5">
        <v>342</v>
      </c>
      <c r="O983" s="5">
        <v>5</v>
      </c>
      <c r="P983" s="5" t="str">
        <f>IF(O983&lt;=0, "Invalid - ≤ 0", IF(O983&gt;50, "Invalid - &gt;50", "W Pass"))</f>
        <v>W Pass</v>
      </c>
      <c r="Q983" s="5" t="s">
        <v>2036</v>
      </c>
      <c r="R983" s="5" t="s">
        <v>2038</v>
      </c>
      <c r="S983" s="5" t="s">
        <v>2072</v>
      </c>
      <c r="T983" s="5" t="s">
        <v>2092</v>
      </c>
      <c r="U983" s="5" t="s">
        <v>2096</v>
      </c>
      <c r="V983" s="5">
        <v>4.2</v>
      </c>
      <c r="W983" s="5" t="str">
        <f>T983&amp;"_"&amp;U983</f>
        <v>West_Internal</v>
      </c>
      <c r="X983" s="5">
        <f>(D983 - E983)*24</f>
        <v>2.0000000000582077</v>
      </c>
      <c r="Y983" s="5">
        <f>IF(D983&lt;=E983, 1, 0)</f>
        <v>0</v>
      </c>
    </row>
    <row r="984" spans="1:25" x14ac:dyDescent="0.35">
      <c r="A984" s="5" t="s">
        <v>997</v>
      </c>
      <c r="B984" s="5">
        <f t="shared" si="75"/>
        <v>1</v>
      </c>
      <c r="C984" s="3">
        <v>45332.916666666664</v>
      </c>
      <c r="D984" s="5" t="s">
        <v>2009</v>
      </c>
      <c r="E984" s="5" t="s">
        <v>2007</v>
      </c>
      <c r="F984" t="s">
        <v>1997</v>
      </c>
      <c r="G984" s="5">
        <f t="shared" si="76"/>
        <v>12</v>
      </c>
      <c r="H984" s="5" t="str">
        <f t="shared" si="77"/>
        <v>Winter</v>
      </c>
      <c r="I984" s="5" t="s">
        <v>2029</v>
      </c>
      <c r="J984" s="5">
        <v>115</v>
      </c>
      <c r="K984" s="5">
        <v>985</v>
      </c>
      <c r="L984" s="5">
        <f t="shared" si="78"/>
        <v>0.71376811594202894</v>
      </c>
      <c r="M984" s="5">
        <f t="shared" si="79"/>
        <v>622</v>
      </c>
      <c r="N984" s="5">
        <v>363</v>
      </c>
      <c r="O984" s="5">
        <v>28</v>
      </c>
      <c r="P984" s="5" t="str">
        <f>IF(O984&lt;=0, "Invalid - ≤ 0", IF(O984&gt;50, "Invalid - &gt;50", "W Pass"))</f>
        <v>W Pass</v>
      </c>
      <c r="Q984" s="5" t="s">
        <v>2036</v>
      </c>
      <c r="R984" s="5" t="s">
        <v>2037</v>
      </c>
      <c r="S984" s="5" t="s">
        <v>2044</v>
      </c>
      <c r="T984" s="5" t="s">
        <v>2094</v>
      </c>
      <c r="U984" s="5" t="s">
        <v>2097</v>
      </c>
      <c r="V984" s="5">
        <v>4.5</v>
      </c>
      <c r="W984" s="5" t="str">
        <f>T984&amp;"_"&amp;U984</f>
        <v>Central_External</v>
      </c>
      <c r="X984" s="5">
        <f>(D984 - E984)*24</f>
        <v>1.9999999998835847</v>
      </c>
      <c r="Y984" s="5">
        <f>IF(D984&lt;=E984, 1, 0)</f>
        <v>0</v>
      </c>
    </row>
    <row r="985" spans="1:25" x14ac:dyDescent="0.35">
      <c r="A985" s="5" t="s">
        <v>998</v>
      </c>
      <c r="B985" s="5">
        <f t="shared" si="75"/>
        <v>1</v>
      </c>
      <c r="C985" s="3">
        <v>45332.958333333336</v>
      </c>
      <c r="D985" s="5" t="s">
        <v>2010</v>
      </c>
      <c r="E985" s="5" t="s">
        <v>2008</v>
      </c>
      <c r="F985" t="s">
        <v>1998</v>
      </c>
      <c r="G985" s="5">
        <f t="shared" si="76"/>
        <v>12</v>
      </c>
      <c r="H985" s="5" t="str">
        <f t="shared" si="77"/>
        <v>Winter</v>
      </c>
      <c r="I985" s="5" t="s">
        <v>2027</v>
      </c>
      <c r="J985" s="5">
        <v>465</v>
      </c>
      <c r="K985" s="5">
        <v>1978</v>
      </c>
      <c r="L985" s="5">
        <f t="shared" si="78"/>
        <v>0.35448028673835125</v>
      </c>
      <c r="M985" s="5">
        <f t="shared" si="79"/>
        <v>1551</v>
      </c>
      <c r="N985" s="5">
        <v>427</v>
      </c>
      <c r="O985" s="5">
        <v>16</v>
      </c>
      <c r="P985" s="5" t="str">
        <f>IF(O985&lt;=0, "Invalid - ≤ 0", IF(O985&gt;50, "Invalid - &gt;50", "W Pass"))</f>
        <v>W Pass</v>
      </c>
      <c r="Q985" s="5" t="s">
        <v>2035</v>
      </c>
      <c r="R985" s="5" t="s">
        <v>2038</v>
      </c>
      <c r="S985" s="5" t="s">
        <v>2057</v>
      </c>
      <c r="T985" s="5" t="s">
        <v>2095</v>
      </c>
      <c r="U985" s="5" t="s">
        <v>2096</v>
      </c>
      <c r="V985" s="5">
        <v>4</v>
      </c>
      <c r="W985" s="5" t="str">
        <f>T985&amp;"_"&amp;U985</f>
        <v>North_Internal</v>
      </c>
      <c r="X985" s="5">
        <f>(D985 - E985)*24</f>
        <v>2.0000000000582077</v>
      </c>
      <c r="Y985" s="5">
        <f>IF(D985&lt;=E985, 1, 0)</f>
        <v>0</v>
      </c>
    </row>
    <row r="986" spans="1:25" x14ac:dyDescent="0.35">
      <c r="A986" s="5" t="s">
        <v>999</v>
      </c>
      <c r="B986" s="5">
        <f t="shared" si="75"/>
        <v>1</v>
      </c>
      <c r="C986" s="3">
        <v>45333</v>
      </c>
      <c r="D986" s="5" t="s">
        <v>2011</v>
      </c>
      <c r="E986" s="5" t="s">
        <v>2009</v>
      </c>
      <c r="F986" t="s">
        <v>1999</v>
      </c>
      <c r="G986" s="5">
        <f t="shared" si="76"/>
        <v>12</v>
      </c>
      <c r="H986" s="5" t="str">
        <f t="shared" si="77"/>
        <v>Winter</v>
      </c>
      <c r="I986" s="5" t="s">
        <v>2030</v>
      </c>
      <c r="J986" s="5">
        <v>583</v>
      </c>
      <c r="K986" s="5">
        <v>2450</v>
      </c>
      <c r="L986" s="5">
        <f t="shared" si="78"/>
        <v>0.35020011435105775</v>
      </c>
      <c r="M986" s="5">
        <f t="shared" si="79"/>
        <v>1965</v>
      </c>
      <c r="N986" s="5">
        <v>485</v>
      </c>
      <c r="O986" s="5">
        <v>22</v>
      </c>
      <c r="P986" s="5" t="str">
        <f>IF(O986&lt;=0, "Invalid - ≤ 0", IF(O986&gt;50, "Invalid - &gt;50", "W Pass"))</f>
        <v>W Pass</v>
      </c>
      <c r="Q986" s="5" t="s">
        <v>2034</v>
      </c>
      <c r="R986" s="5" t="s">
        <v>2039</v>
      </c>
      <c r="S986" s="5" t="s">
        <v>2087</v>
      </c>
      <c r="T986" s="5" t="s">
        <v>2091</v>
      </c>
      <c r="U986" s="5" t="s">
        <v>2096</v>
      </c>
      <c r="V986" s="5">
        <v>3.8</v>
      </c>
      <c r="W986" s="5" t="str">
        <f>T986&amp;"_"&amp;U986</f>
        <v>South_Internal</v>
      </c>
      <c r="X986" s="5">
        <f>(D986 - E986)*24</f>
        <v>2.0000000000582077</v>
      </c>
      <c r="Y986" s="5">
        <f>IF(D986&lt;=E986, 1, 0)</f>
        <v>0</v>
      </c>
    </row>
    <row r="987" spans="1:25" x14ac:dyDescent="0.35">
      <c r="A987" s="5" t="s">
        <v>1000</v>
      </c>
      <c r="B987" s="5">
        <f t="shared" si="75"/>
        <v>1</v>
      </c>
      <c r="C987" s="3">
        <v>45333.041666666664</v>
      </c>
      <c r="D987" s="5" t="s">
        <v>2012</v>
      </c>
      <c r="E987" s="5" t="s">
        <v>2010</v>
      </c>
      <c r="F987" t="s">
        <v>2000</v>
      </c>
      <c r="G987" s="5">
        <f t="shared" si="76"/>
        <v>12</v>
      </c>
      <c r="H987" s="5" t="str">
        <f t="shared" si="77"/>
        <v>Winter</v>
      </c>
      <c r="I987" s="5" t="s">
        <v>2031</v>
      </c>
      <c r="J987" s="5">
        <v>930</v>
      </c>
      <c r="K987" s="5">
        <v>3743</v>
      </c>
      <c r="L987" s="5">
        <f t="shared" si="78"/>
        <v>0.33539426523297489</v>
      </c>
      <c r="M987" s="5">
        <f t="shared" si="79"/>
        <v>3607</v>
      </c>
      <c r="N987" s="5">
        <v>136</v>
      </c>
      <c r="O987" s="5">
        <v>29</v>
      </c>
      <c r="P987" s="5" t="str">
        <f>IF(O987&lt;=0, "Invalid - ≤ 0", IF(O987&gt;50, "Invalid - &gt;50", "W Pass"))</f>
        <v>W Pass</v>
      </c>
      <c r="Q987" s="5" t="s">
        <v>2033</v>
      </c>
      <c r="R987" s="5" t="s">
        <v>2037</v>
      </c>
      <c r="S987" s="5" t="s">
        <v>2043</v>
      </c>
      <c r="T987" s="5" t="s">
        <v>2092</v>
      </c>
      <c r="U987" s="5" t="s">
        <v>2096</v>
      </c>
      <c r="V987" s="5">
        <v>0</v>
      </c>
      <c r="W987" s="5" t="str">
        <f>T987&amp;"_"&amp;U987</f>
        <v>West_Internal</v>
      </c>
      <c r="X987" s="5">
        <f>(D987 - E987)*24</f>
        <v>1.9999999998835847</v>
      </c>
      <c r="Y987" s="5">
        <f>IF(D987&lt;=E987, 1, 0)</f>
        <v>0</v>
      </c>
    </row>
    <row r="988" spans="1:25" x14ac:dyDescent="0.35">
      <c r="A988" s="5" t="s">
        <v>1001</v>
      </c>
      <c r="B988" s="5">
        <f t="shared" si="75"/>
        <v>1</v>
      </c>
      <c r="C988" s="3">
        <v>45333.083333333336</v>
      </c>
      <c r="D988" s="5" t="s">
        <v>2013</v>
      </c>
      <c r="E988" s="5" t="s">
        <v>2011</v>
      </c>
      <c r="F988" t="s">
        <v>2001</v>
      </c>
      <c r="G988" s="5">
        <f t="shared" si="76"/>
        <v>12</v>
      </c>
      <c r="H988" s="5" t="str">
        <f t="shared" si="77"/>
        <v>Winter</v>
      </c>
      <c r="I988" s="5" t="s">
        <v>2029</v>
      </c>
      <c r="J988" s="5">
        <v>542</v>
      </c>
      <c r="K988" s="5">
        <v>793</v>
      </c>
      <c r="L988" s="5">
        <f t="shared" si="78"/>
        <v>0.1219249692496925</v>
      </c>
      <c r="M988" s="5">
        <f t="shared" si="79"/>
        <v>208</v>
      </c>
      <c r="N988" s="5">
        <v>585</v>
      </c>
      <c r="O988" s="5">
        <v>14</v>
      </c>
      <c r="P988" s="5" t="str">
        <f>IF(O988&lt;=0, "Invalid - ≤ 0", IF(O988&gt;50, "Invalid - &gt;50", "W Pass"))</f>
        <v>W Pass</v>
      </c>
      <c r="Q988" s="5" t="s">
        <v>2034</v>
      </c>
      <c r="R988" s="5" t="s">
        <v>2037</v>
      </c>
      <c r="S988" s="5" t="s">
        <v>2056</v>
      </c>
      <c r="T988" s="5" t="s">
        <v>2095</v>
      </c>
      <c r="U988" s="5" t="s">
        <v>2097</v>
      </c>
      <c r="V988" s="5">
        <v>0</v>
      </c>
      <c r="W988" s="5" t="str">
        <f>T988&amp;"_"&amp;U988</f>
        <v>North_External</v>
      </c>
      <c r="X988" s="5">
        <f>(D988 - E988)*24</f>
        <v>2.0000000000582077</v>
      </c>
      <c r="Y988" s="5">
        <f>IF(D988&lt;=E988, 1, 0)</f>
        <v>0</v>
      </c>
    </row>
    <row r="989" spans="1:25" x14ac:dyDescent="0.35">
      <c r="A989" s="5" t="s">
        <v>1002</v>
      </c>
      <c r="B989" s="5">
        <f t="shared" si="75"/>
        <v>1</v>
      </c>
      <c r="C989" s="3">
        <v>45333.125</v>
      </c>
      <c r="D989" s="5" t="s">
        <v>2014</v>
      </c>
      <c r="E989" s="5" t="s">
        <v>2012</v>
      </c>
      <c r="F989" t="s">
        <v>2002</v>
      </c>
      <c r="G989" s="5">
        <f t="shared" si="76"/>
        <v>12</v>
      </c>
      <c r="H989" s="5" t="str">
        <f t="shared" si="77"/>
        <v>Winter</v>
      </c>
      <c r="I989" s="5" t="s">
        <v>2027</v>
      </c>
      <c r="J989" s="5">
        <v>141</v>
      </c>
      <c r="K989" s="5">
        <v>1818</v>
      </c>
      <c r="L989" s="5">
        <f t="shared" si="78"/>
        <v>1.074468085106383</v>
      </c>
      <c r="M989" s="5">
        <f t="shared" si="79"/>
        <v>1128</v>
      </c>
      <c r="N989" s="5">
        <v>690</v>
      </c>
      <c r="O989" s="5">
        <v>4</v>
      </c>
      <c r="P989" s="5" t="str">
        <f>IF(O989&lt;=0, "Invalid - ≤ 0", IF(O989&gt;50, "Invalid - &gt;50", "W Pass"))</f>
        <v>W Pass</v>
      </c>
      <c r="Q989" s="5" t="s">
        <v>2033</v>
      </c>
      <c r="R989" s="5" t="s">
        <v>2037</v>
      </c>
      <c r="S989" s="5" t="s">
        <v>2063</v>
      </c>
      <c r="T989" s="5" t="s">
        <v>2092</v>
      </c>
      <c r="U989" s="5" t="s">
        <v>2097</v>
      </c>
      <c r="V989" s="5">
        <v>4</v>
      </c>
      <c r="W989" s="5" t="str">
        <f>T989&amp;"_"&amp;U989</f>
        <v>West_External</v>
      </c>
      <c r="X989" s="5">
        <f>(D989 - E989)*24</f>
        <v>2.0000000000582077</v>
      </c>
      <c r="Y989" s="5">
        <f>IF(D989&lt;=E989, 1, 0)</f>
        <v>0</v>
      </c>
    </row>
    <row r="990" spans="1:25" x14ac:dyDescent="0.35">
      <c r="A990" s="5" t="s">
        <v>1003</v>
      </c>
      <c r="B990" s="5">
        <f t="shared" si="75"/>
        <v>1</v>
      </c>
      <c r="C990" s="3">
        <v>45333.166666666664</v>
      </c>
      <c r="D990" s="5" t="s">
        <v>2015</v>
      </c>
      <c r="E990" s="5" t="s">
        <v>2013</v>
      </c>
      <c r="F990" t="s">
        <v>2003</v>
      </c>
      <c r="G990" s="5">
        <f t="shared" si="76"/>
        <v>12</v>
      </c>
      <c r="H990" s="5" t="str">
        <f t="shared" si="77"/>
        <v>Winter</v>
      </c>
      <c r="I990" s="5" t="s">
        <v>2032</v>
      </c>
      <c r="J990" s="5">
        <v>417</v>
      </c>
      <c r="K990" s="5">
        <v>3951</v>
      </c>
      <c r="L990" s="5">
        <f t="shared" si="78"/>
        <v>0.78956834532374098</v>
      </c>
      <c r="M990" s="5">
        <f t="shared" si="79"/>
        <v>3559</v>
      </c>
      <c r="N990" s="5">
        <v>392</v>
      </c>
      <c r="O990" s="5">
        <v>16</v>
      </c>
      <c r="P990" s="5" t="str">
        <f>IF(O990&lt;=0, "Invalid - ≤ 0", IF(O990&gt;50, "Invalid - &gt;50", "W Pass"))</f>
        <v>W Pass</v>
      </c>
      <c r="Q990" s="5" t="s">
        <v>2036</v>
      </c>
      <c r="R990" s="5" t="s">
        <v>2038</v>
      </c>
      <c r="S990" s="5" t="s">
        <v>2088</v>
      </c>
      <c r="T990" s="5" t="s">
        <v>2093</v>
      </c>
      <c r="U990" s="5" t="s">
        <v>2097</v>
      </c>
      <c r="V990" s="5">
        <v>0</v>
      </c>
      <c r="W990" s="5" t="str">
        <f>T990&amp;"_"&amp;U990</f>
        <v>East_External</v>
      </c>
      <c r="X990" s="5">
        <f>(D990 - E990)*24</f>
        <v>1.9999999998835847</v>
      </c>
      <c r="Y990" s="5">
        <f>IF(D990&lt;=E990, 1, 0)</f>
        <v>0</v>
      </c>
    </row>
    <row r="991" spans="1:25" x14ac:dyDescent="0.35">
      <c r="A991" s="5" t="s">
        <v>1004</v>
      </c>
      <c r="B991" s="5">
        <f t="shared" si="75"/>
        <v>1</v>
      </c>
      <c r="C991" s="3">
        <v>45333.208333333336</v>
      </c>
      <c r="D991" s="5" t="s">
        <v>2016</v>
      </c>
      <c r="E991" s="5" t="s">
        <v>2014</v>
      </c>
      <c r="F991" t="s">
        <v>2004</v>
      </c>
      <c r="G991" s="5">
        <f t="shared" si="76"/>
        <v>12</v>
      </c>
      <c r="H991" s="5" t="str">
        <f t="shared" si="77"/>
        <v>Winter</v>
      </c>
      <c r="I991" s="5" t="s">
        <v>2028</v>
      </c>
      <c r="J991" s="5">
        <v>432</v>
      </c>
      <c r="K991" s="5">
        <v>1151</v>
      </c>
      <c r="L991" s="5">
        <f t="shared" si="78"/>
        <v>0.22202932098765432</v>
      </c>
      <c r="M991" s="5">
        <f t="shared" si="79"/>
        <v>729</v>
      </c>
      <c r="N991" s="5">
        <v>422</v>
      </c>
      <c r="O991" s="5">
        <v>5</v>
      </c>
      <c r="P991" s="5" t="str">
        <f>IF(O991&lt;=0, "Invalid - ≤ 0", IF(O991&gt;50, "Invalid - &gt;50", "W Pass"))</f>
        <v>W Pass</v>
      </c>
      <c r="Q991" s="5" t="s">
        <v>2034</v>
      </c>
      <c r="R991" s="5" t="s">
        <v>2040</v>
      </c>
      <c r="S991" s="5" t="s">
        <v>2073</v>
      </c>
      <c r="T991" s="5" t="s">
        <v>2095</v>
      </c>
      <c r="U991" s="5" t="s">
        <v>2096</v>
      </c>
      <c r="V991" s="5">
        <v>4.2</v>
      </c>
      <c r="W991" s="5" t="str">
        <f>T991&amp;"_"&amp;U991</f>
        <v>North_Internal</v>
      </c>
      <c r="X991" s="5">
        <f>(D991 - E991)*24</f>
        <v>2.0000000000582077</v>
      </c>
      <c r="Y991" s="5">
        <f>IF(D991&lt;=E991, 1, 0)</f>
        <v>0</v>
      </c>
    </row>
    <row r="992" spans="1:25" x14ac:dyDescent="0.35">
      <c r="A992" s="5" t="s">
        <v>1005</v>
      </c>
      <c r="B992" s="5">
        <f t="shared" si="75"/>
        <v>1</v>
      </c>
      <c r="C992" s="3">
        <v>45333.25</v>
      </c>
      <c r="D992" s="5" t="s">
        <v>2017</v>
      </c>
      <c r="E992" s="5" t="s">
        <v>2015</v>
      </c>
      <c r="F992" t="s">
        <v>2005</v>
      </c>
      <c r="G992" s="5">
        <f t="shared" si="76"/>
        <v>12</v>
      </c>
      <c r="H992" s="5" t="str">
        <f t="shared" si="77"/>
        <v>Winter</v>
      </c>
      <c r="I992" s="5" t="s">
        <v>2028</v>
      </c>
      <c r="J992" s="5">
        <v>322</v>
      </c>
      <c r="K992" s="5">
        <v>3271</v>
      </c>
      <c r="L992" s="5">
        <f t="shared" si="78"/>
        <v>0.84653209109730854</v>
      </c>
      <c r="M992" s="5">
        <f t="shared" si="79"/>
        <v>2732</v>
      </c>
      <c r="N992" s="5">
        <v>539</v>
      </c>
      <c r="O992" s="5">
        <v>17</v>
      </c>
      <c r="P992" s="5" t="str">
        <f>IF(O992&lt;=0, "Invalid - ≤ 0", IF(O992&gt;50, "Invalid - &gt;50", "W Pass"))</f>
        <v>W Pass</v>
      </c>
      <c r="Q992" s="5" t="s">
        <v>2033</v>
      </c>
      <c r="R992" s="5" t="s">
        <v>2039</v>
      </c>
      <c r="S992" s="5" t="s">
        <v>2088</v>
      </c>
      <c r="T992" s="5" t="s">
        <v>2094</v>
      </c>
      <c r="U992" s="5" t="s">
        <v>2096</v>
      </c>
      <c r="V992" s="5">
        <v>4.5</v>
      </c>
      <c r="W992" s="5" t="str">
        <f>T992&amp;"_"&amp;U992</f>
        <v>Central_Internal</v>
      </c>
      <c r="X992" s="5">
        <f>(D992 - E992)*24</f>
        <v>2.0000000000582077</v>
      </c>
      <c r="Y992" s="5">
        <f>IF(D992&lt;=E992, 1, 0)</f>
        <v>0</v>
      </c>
    </row>
    <row r="993" spans="1:25" x14ac:dyDescent="0.35">
      <c r="A993" s="5" t="s">
        <v>1006</v>
      </c>
      <c r="B993" s="5">
        <f t="shared" si="75"/>
        <v>1</v>
      </c>
      <c r="C993" s="3">
        <v>45333.291666666664</v>
      </c>
      <c r="D993" s="5" t="s">
        <v>2018</v>
      </c>
      <c r="E993" s="5" t="s">
        <v>2016</v>
      </c>
      <c r="F993" t="s">
        <v>2006</v>
      </c>
      <c r="G993" s="5">
        <f t="shared" si="76"/>
        <v>12</v>
      </c>
      <c r="H993" s="5" t="str">
        <f t="shared" si="77"/>
        <v>Winter</v>
      </c>
      <c r="I993" s="5" t="s">
        <v>2027</v>
      </c>
      <c r="J993" s="5">
        <v>641</v>
      </c>
      <c r="K993" s="5">
        <v>2900</v>
      </c>
      <c r="L993" s="5">
        <f t="shared" si="78"/>
        <v>0.37701508060322414</v>
      </c>
      <c r="M993" s="5">
        <f t="shared" si="79"/>
        <v>2707</v>
      </c>
      <c r="N993" s="5">
        <v>193</v>
      </c>
      <c r="O993" s="5">
        <v>23</v>
      </c>
      <c r="P993" s="5" t="str">
        <f>IF(O993&lt;=0, "Invalid - ≤ 0", IF(O993&gt;50, "Invalid - &gt;50", "W Pass"))</f>
        <v>W Pass</v>
      </c>
      <c r="Q993" s="5" t="s">
        <v>2033</v>
      </c>
      <c r="R993" s="5" t="s">
        <v>2040</v>
      </c>
      <c r="S993" s="5" t="s">
        <v>2082</v>
      </c>
      <c r="T993" s="5" t="s">
        <v>2093</v>
      </c>
      <c r="U993" s="5" t="s">
        <v>2096</v>
      </c>
      <c r="V993" s="5">
        <v>4</v>
      </c>
      <c r="W993" s="5" t="str">
        <f>T993&amp;"_"&amp;U993</f>
        <v>East_Internal</v>
      </c>
      <c r="X993" s="5">
        <f>(D993 - E993)*24</f>
        <v>1.9999999998835847</v>
      </c>
      <c r="Y993" s="5">
        <f>IF(D993&lt;=E993, 1, 0)</f>
        <v>0</v>
      </c>
    </row>
    <row r="994" spans="1:25" x14ac:dyDescent="0.35">
      <c r="A994" s="5" t="s">
        <v>1007</v>
      </c>
      <c r="B994" s="5">
        <f t="shared" si="75"/>
        <v>1</v>
      </c>
      <c r="C994" s="3">
        <v>45333.333333333336</v>
      </c>
      <c r="D994" s="5" t="s">
        <v>2019</v>
      </c>
      <c r="E994" s="5" t="s">
        <v>2017</v>
      </c>
      <c r="F994" t="s">
        <v>2007</v>
      </c>
      <c r="G994" s="5">
        <f t="shared" si="76"/>
        <v>12</v>
      </c>
      <c r="H994" s="5" t="str">
        <f t="shared" si="77"/>
        <v>Winter</v>
      </c>
      <c r="I994" s="5" t="s">
        <v>2027</v>
      </c>
      <c r="J994" s="5">
        <v>573</v>
      </c>
      <c r="K994" s="5">
        <v>1821</v>
      </c>
      <c r="L994" s="5">
        <f t="shared" si="78"/>
        <v>0.2648342059336824</v>
      </c>
      <c r="M994" s="5">
        <f t="shared" si="79"/>
        <v>1607</v>
      </c>
      <c r="N994" s="5">
        <v>214</v>
      </c>
      <c r="O994" s="5">
        <v>5</v>
      </c>
      <c r="P994" s="5" t="str">
        <f>IF(O994&lt;=0, "Invalid - ≤ 0", IF(O994&gt;50, "Invalid - &gt;50", "W Pass"))</f>
        <v>W Pass</v>
      </c>
      <c r="Q994" s="5" t="s">
        <v>2036</v>
      </c>
      <c r="R994" s="5" t="s">
        <v>2040</v>
      </c>
      <c r="S994" s="5" t="s">
        <v>2087</v>
      </c>
      <c r="T994" s="5" t="s">
        <v>2095</v>
      </c>
      <c r="U994" s="5" t="s">
        <v>2096</v>
      </c>
      <c r="V994" s="5">
        <v>4.5</v>
      </c>
      <c r="W994" s="5" t="str">
        <f>T994&amp;"_"&amp;U994</f>
        <v>North_Internal</v>
      </c>
      <c r="X994" s="5">
        <f>(D994 - E994)*24</f>
        <v>2.0000000000582077</v>
      </c>
      <c r="Y994" s="5">
        <f>IF(D994&lt;=E994, 1, 0)</f>
        <v>0</v>
      </c>
    </row>
    <row r="995" spans="1:25" x14ac:dyDescent="0.35">
      <c r="A995" s="5" t="s">
        <v>1008</v>
      </c>
      <c r="B995" s="5">
        <f t="shared" si="75"/>
        <v>1</v>
      </c>
      <c r="C995" s="3">
        <v>45333.375</v>
      </c>
      <c r="D995" s="5" t="s">
        <v>2020</v>
      </c>
      <c r="E995" s="5" t="s">
        <v>2018</v>
      </c>
      <c r="F995" t="s">
        <v>2008</v>
      </c>
      <c r="G995" s="5">
        <f t="shared" si="76"/>
        <v>12</v>
      </c>
      <c r="H995" s="5" t="str">
        <f t="shared" si="77"/>
        <v>Winter</v>
      </c>
      <c r="I995" s="5" t="s">
        <v>2031</v>
      </c>
      <c r="J995" s="5">
        <v>426</v>
      </c>
      <c r="K995" s="5">
        <v>3403</v>
      </c>
      <c r="L995" s="5">
        <f t="shared" si="78"/>
        <v>0.66568857589984354</v>
      </c>
      <c r="M995" s="5">
        <f t="shared" si="79"/>
        <v>3188</v>
      </c>
      <c r="N995" s="5">
        <v>215</v>
      </c>
      <c r="O995" s="5">
        <v>11</v>
      </c>
      <c r="P995" s="5" t="str">
        <f>IF(O995&lt;=0, "Invalid - ≤ 0", IF(O995&gt;50, "Invalid - &gt;50", "W Pass"))</f>
        <v>W Pass</v>
      </c>
      <c r="Q995" s="5" t="s">
        <v>2035</v>
      </c>
      <c r="R995" s="5" t="s">
        <v>2037</v>
      </c>
      <c r="S995" s="5" t="s">
        <v>2059</v>
      </c>
      <c r="T995" s="5" t="s">
        <v>2092</v>
      </c>
      <c r="U995" s="5" t="s">
        <v>2097</v>
      </c>
      <c r="V995" s="5">
        <v>4.2</v>
      </c>
      <c r="W995" s="5" t="str">
        <f>T995&amp;"_"&amp;U995</f>
        <v>West_External</v>
      </c>
      <c r="X995" s="5">
        <f>(D995 - E995)*24</f>
        <v>2.0000000000582077</v>
      </c>
      <c r="Y995" s="5">
        <f>IF(D995&lt;=E995, 1, 0)</f>
        <v>0</v>
      </c>
    </row>
    <row r="996" spans="1:25" x14ac:dyDescent="0.35">
      <c r="A996" s="5" t="s">
        <v>1009</v>
      </c>
      <c r="B996" s="5">
        <f t="shared" si="75"/>
        <v>1</v>
      </c>
      <c r="C996" s="3">
        <v>45333.416666666664</v>
      </c>
      <c r="D996" s="5" t="s">
        <v>2021</v>
      </c>
      <c r="E996" s="5" t="s">
        <v>2019</v>
      </c>
      <c r="F996" t="s">
        <v>2009</v>
      </c>
      <c r="G996" s="5">
        <f t="shared" si="76"/>
        <v>12</v>
      </c>
      <c r="H996" s="5" t="str">
        <f t="shared" si="77"/>
        <v>Winter</v>
      </c>
      <c r="I996" s="5" t="s">
        <v>2030</v>
      </c>
      <c r="J996" s="5">
        <v>493</v>
      </c>
      <c r="K996" s="5">
        <v>2348</v>
      </c>
      <c r="L996" s="5">
        <f t="shared" si="78"/>
        <v>0.3968897903989182</v>
      </c>
      <c r="M996" s="5">
        <f t="shared" si="79"/>
        <v>1896</v>
      </c>
      <c r="N996" s="5">
        <v>452</v>
      </c>
      <c r="O996" s="5">
        <v>14</v>
      </c>
      <c r="P996" s="5" t="str">
        <f>IF(O996&lt;=0, "Invalid - ≤ 0", IF(O996&gt;50, "Invalid - &gt;50", "W Pass"))</f>
        <v>W Pass</v>
      </c>
      <c r="Q996" s="5" t="s">
        <v>2036</v>
      </c>
      <c r="R996" s="5" t="s">
        <v>2037</v>
      </c>
      <c r="S996" s="5" t="s">
        <v>2056</v>
      </c>
      <c r="T996" s="5" t="s">
        <v>2094</v>
      </c>
      <c r="U996" s="5" t="s">
        <v>2097</v>
      </c>
      <c r="V996" s="5">
        <v>0</v>
      </c>
      <c r="W996" s="5" t="str">
        <f>T996&amp;"_"&amp;U996</f>
        <v>Central_External</v>
      </c>
      <c r="X996" s="5">
        <f>(D996 - E996)*24</f>
        <v>1.9999999998835847</v>
      </c>
      <c r="Y996" s="5">
        <f>IF(D996&lt;=E996, 1, 0)</f>
        <v>0</v>
      </c>
    </row>
    <row r="997" spans="1:25" x14ac:dyDescent="0.35">
      <c r="A997" s="5" t="s">
        <v>1010</v>
      </c>
      <c r="B997" s="5">
        <f t="shared" si="75"/>
        <v>1</v>
      </c>
      <c r="C997" s="3">
        <v>45333.458333333336</v>
      </c>
      <c r="D997" s="5" t="s">
        <v>2022</v>
      </c>
      <c r="E997" s="5" t="s">
        <v>2020</v>
      </c>
      <c r="F997" t="s">
        <v>2010</v>
      </c>
      <c r="G997" s="5">
        <f t="shared" si="76"/>
        <v>12</v>
      </c>
      <c r="H997" s="5" t="str">
        <f t="shared" si="77"/>
        <v>Winter</v>
      </c>
      <c r="I997" s="5" t="s">
        <v>2031</v>
      </c>
      <c r="J997" s="5">
        <v>843</v>
      </c>
      <c r="K997" s="5">
        <v>4658</v>
      </c>
      <c r="L997" s="5">
        <f t="shared" si="78"/>
        <v>0.46045867931988926</v>
      </c>
      <c r="M997" s="5">
        <f t="shared" si="79"/>
        <v>4131</v>
      </c>
      <c r="N997" s="5">
        <v>527</v>
      </c>
      <c r="O997" s="5">
        <v>29</v>
      </c>
      <c r="P997" s="5" t="str">
        <f>IF(O997&lt;=0, "Invalid - ≤ 0", IF(O997&gt;50, "Invalid - &gt;50", "W Pass"))</f>
        <v>W Pass</v>
      </c>
      <c r="Q997" s="5" t="s">
        <v>2036</v>
      </c>
      <c r="R997" s="5" t="s">
        <v>2037</v>
      </c>
      <c r="S997" s="5" t="s">
        <v>2080</v>
      </c>
      <c r="T997" s="5" t="s">
        <v>2095</v>
      </c>
      <c r="U997" s="5" t="s">
        <v>2097</v>
      </c>
      <c r="V997" s="5">
        <v>4.2</v>
      </c>
      <c r="W997" s="5" t="str">
        <f>T997&amp;"_"&amp;U997</f>
        <v>North_External</v>
      </c>
      <c r="X997" s="5">
        <f>(D997 - E997)*24</f>
        <v>2.0000000000582077</v>
      </c>
      <c r="Y997" s="5">
        <f>IF(D997&lt;=E997, 1, 0)</f>
        <v>0</v>
      </c>
    </row>
    <row r="998" spans="1:25" x14ac:dyDescent="0.35">
      <c r="A998" s="5" t="s">
        <v>1011</v>
      </c>
      <c r="B998" s="5">
        <f t="shared" si="75"/>
        <v>1</v>
      </c>
      <c r="C998" s="3">
        <v>45333.5</v>
      </c>
      <c r="D998" s="5" t="s">
        <v>2023</v>
      </c>
      <c r="E998" s="5" t="s">
        <v>2021</v>
      </c>
      <c r="F998" t="s">
        <v>2011</v>
      </c>
      <c r="G998" s="5">
        <f t="shared" si="76"/>
        <v>12</v>
      </c>
      <c r="H998" s="5" t="str">
        <f t="shared" si="77"/>
        <v>Winter</v>
      </c>
      <c r="I998" s="5" t="s">
        <v>2031</v>
      </c>
      <c r="J998" s="5">
        <v>525</v>
      </c>
      <c r="K998" s="5">
        <v>2325</v>
      </c>
      <c r="L998" s="5">
        <f t="shared" si="78"/>
        <v>0.36904761904761907</v>
      </c>
      <c r="M998" s="5">
        <f t="shared" si="79"/>
        <v>2121</v>
      </c>
      <c r="N998" s="5">
        <v>204</v>
      </c>
      <c r="O998" s="5">
        <v>5</v>
      </c>
      <c r="P998" s="5" t="str">
        <f>IF(O998&lt;=0, "Invalid - ≤ 0", IF(O998&gt;50, "Invalid - &gt;50", "W Pass"))</f>
        <v>W Pass</v>
      </c>
      <c r="Q998" s="5" t="s">
        <v>2034</v>
      </c>
      <c r="R998" s="5" t="s">
        <v>2039</v>
      </c>
      <c r="S998" s="5" t="s">
        <v>2058</v>
      </c>
      <c r="T998" s="5" t="s">
        <v>2093</v>
      </c>
      <c r="U998" s="5" t="s">
        <v>2097</v>
      </c>
      <c r="V998" s="5">
        <v>3.8</v>
      </c>
      <c r="W998" s="5" t="str">
        <f>T998&amp;"_"&amp;U998</f>
        <v>East_External</v>
      </c>
      <c r="X998" s="5">
        <f>(D998 - E998)*24</f>
        <v>2.0000000000582077</v>
      </c>
      <c r="Y998" s="5">
        <f>IF(D998&lt;=E998, 1, 0)</f>
        <v>0</v>
      </c>
    </row>
    <row r="999" spans="1:25" x14ac:dyDescent="0.35">
      <c r="A999" s="5" t="s">
        <v>1012</v>
      </c>
      <c r="B999" s="5">
        <f t="shared" si="75"/>
        <v>1</v>
      </c>
      <c r="C999" s="3">
        <v>45333.541666666664</v>
      </c>
      <c r="D999" s="5" t="s">
        <v>2024</v>
      </c>
      <c r="E999" s="5" t="s">
        <v>2022</v>
      </c>
      <c r="F999" t="s">
        <v>2012</v>
      </c>
      <c r="G999" s="5">
        <f t="shared" si="76"/>
        <v>12</v>
      </c>
      <c r="H999" s="5" t="str">
        <f t="shared" si="77"/>
        <v>Winter</v>
      </c>
      <c r="I999" s="5" t="s">
        <v>2030</v>
      </c>
      <c r="J999" s="5">
        <v>137</v>
      </c>
      <c r="K999" s="5">
        <v>2897</v>
      </c>
      <c r="L999" s="5">
        <f t="shared" si="78"/>
        <v>1.7621654501216546</v>
      </c>
      <c r="M999" s="5">
        <f t="shared" si="79"/>
        <v>2636</v>
      </c>
      <c r="N999" s="5">
        <v>261</v>
      </c>
      <c r="O999" s="5">
        <v>23</v>
      </c>
      <c r="P999" s="5" t="str">
        <f>IF(O999&lt;=0, "Invalid - ≤ 0", IF(O999&gt;50, "Invalid - &gt;50", "W Pass"))</f>
        <v>W Pass</v>
      </c>
      <c r="Q999" s="5" t="s">
        <v>2036</v>
      </c>
      <c r="R999" s="5" t="s">
        <v>2039</v>
      </c>
      <c r="S999" s="5" t="s">
        <v>2070</v>
      </c>
      <c r="T999" s="5" t="s">
        <v>2095</v>
      </c>
      <c r="U999" s="5" t="s">
        <v>2096</v>
      </c>
      <c r="V999" s="5">
        <v>4.2</v>
      </c>
      <c r="W999" s="5" t="str">
        <f>T999&amp;"_"&amp;U999</f>
        <v>North_Internal</v>
      </c>
      <c r="X999" s="5">
        <f>(D999 - E999)*24</f>
        <v>1.9999999998835847</v>
      </c>
      <c r="Y999" s="5">
        <f>IF(D999&lt;=E999, 1, 0)</f>
        <v>0</v>
      </c>
    </row>
    <row r="1000" spans="1:25" x14ac:dyDescent="0.35">
      <c r="A1000" s="5" t="s">
        <v>1013</v>
      </c>
      <c r="B1000" s="5">
        <f t="shared" si="75"/>
        <v>1</v>
      </c>
      <c r="C1000" s="3">
        <v>45333.583333333336</v>
      </c>
      <c r="D1000" s="5" t="s">
        <v>2025</v>
      </c>
      <c r="E1000" s="5" t="s">
        <v>2023</v>
      </c>
      <c r="F1000" t="s">
        <v>2013</v>
      </c>
      <c r="G1000" s="5">
        <f t="shared" si="76"/>
        <v>12</v>
      </c>
      <c r="H1000" s="5" t="str">
        <f t="shared" si="77"/>
        <v>Winter</v>
      </c>
      <c r="I1000" s="5" t="s">
        <v>2027</v>
      </c>
      <c r="J1000" s="5">
        <v>866</v>
      </c>
      <c r="K1000" s="5">
        <v>4641</v>
      </c>
      <c r="L1000" s="5">
        <f t="shared" si="78"/>
        <v>0.44659353348729791</v>
      </c>
      <c r="M1000" s="5">
        <f t="shared" si="79"/>
        <v>4247</v>
      </c>
      <c r="N1000" s="5">
        <v>394</v>
      </c>
      <c r="O1000" s="5">
        <v>22</v>
      </c>
      <c r="P1000" s="5" t="str">
        <f>IF(O1000&lt;=0, "Invalid - ≤ 0", IF(O1000&gt;50, "Invalid - &gt;50", "W Pass"))</f>
        <v>W Pass</v>
      </c>
      <c r="Q1000" s="5" t="s">
        <v>2034</v>
      </c>
      <c r="R1000" s="5" t="s">
        <v>2040</v>
      </c>
      <c r="S1000" s="5" t="s">
        <v>2081</v>
      </c>
      <c r="T1000" s="5" t="s">
        <v>2095</v>
      </c>
      <c r="U1000" s="5" t="s">
        <v>2096</v>
      </c>
      <c r="V1000" s="5">
        <v>0</v>
      </c>
      <c r="W1000" s="5" t="str">
        <f>T1000&amp;"_"&amp;U1000</f>
        <v>North_Internal</v>
      </c>
      <c r="X1000" s="5">
        <f>(D1000 - E1000)*24</f>
        <v>2.0000000000582077</v>
      </c>
      <c r="Y1000" s="5">
        <f>IF(D1000&lt;=E1000, 1, 0)</f>
        <v>0</v>
      </c>
    </row>
    <row r="1001" spans="1:25" x14ac:dyDescent="0.35">
      <c r="A1001" s="5" t="s">
        <v>1014</v>
      </c>
      <c r="B1001" s="5">
        <f t="shared" si="75"/>
        <v>1</v>
      </c>
      <c r="C1001" s="3">
        <v>45333.625</v>
      </c>
      <c r="D1001" s="5" t="s">
        <v>2026</v>
      </c>
      <c r="E1001" s="5" t="s">
        <v>2024</v>
      </c>
      <c r="F1001" t="s">
        <v>2014</v>
      </c>
      <c r="G1001" s="5">
        <f t="shared" si="76"/>
        <v>12</v>
      </c>
      <c r="H1001" s="5" t="str">
        <f t="shared" si="77"/>
        <v>Winter</v>
      </c>
      <c r="I1001" s="5" t="s">
        <v>2028</v>
      </c>
      <c r="J1001" s="5">
        <v>680</v>
      </c>
      <c r="K1001" s="5">
        <v>4782</v>
      </c>
      <c r="L1001" s="5">
        <f t="shared" si="78"/>
        <v>0.58602941176470591</v>
      </c>
      <c r="M1001" s="5">
        <f t="shared" si="79"/>
        <v>4055</v>
      </c>
      <c r="N1001" s="5">
        <v>727</v>
      </c>
      <c r="O1001" s="5">
        <v>22</v>
      </c>
      <c r="P1001" s="5" t="str">
        <f>IF(O1001&lt;=0, "Invalid - ≤ 0", IF(O1001&gt;50, "Invalid - &gt;50", "W Pass"))</f>
        <v>W Pass</v>
      </c>
      <c r="Q1001" s="5" t="s">
        <v>2036</v>
      </c>
      <c r="R1001" s="5" t="s">
        <v>2038</v>
      </c>
      <c r="S1001" s="5" t="s">
        <v>2044</v>
      </c>
      <c r="T1001" s="5" t="s">
        <v>2095</v>
      </c>
      <c r="U1001" s="5" t="s">
        <v>2096</v>
      </c>
      <c r="V1001" s="5">
        <v>4.5</v>
      </c>
      <c r="W1001" s="5" t="str">
        <f>T1001&amp;"_"&amp;U1001</f>
        <v>North_Internal</v>
      </c>
      <c r="X1001" s="5">
        <f>(D1001 - E1001)*24</f>
        <v>2.0000000000582077</v>
      </c>
      <c r="Y1001" s="5">
        <f>IF(D1001&lt;=E1001, 1, 0)</f>
        <v>0</v>
      </c>
    </row>
    <row r="1002" spans="1:25" x14ac:dyDescent="0.35">
      <c r="V1002" s="5">
        <v>0</v>
      </c>
    </row>
    <row r="1003" spans="1:25" x14ac:dyDescent="0.35">
      <c r="V1003" s="5">
        <v>0</v>
      </c>
    </row>
  </sheetData>
  <autoFilter ref="P1:P1001" xr:uid="{8B6CBC63-4003-412A-9620-A1DD5F8C770C}"/>
  <conditionalFormatting sqref="P1:P1048576">
    <cfRule type="cellIs" dxfId="0" priority="1" operator="equal">
      <formula>"W Pass"</formula>
    </cfRule>
    <cfRule type="colorScale" priority="2">
      <colorScale>
        <cfvo type="min"/>
        <cfvo type="max"/>
        <color rgb="FFFFEF9C"/>
        <color rgb="FF63BE7B"/>
      </colorScale>
    </cfRule>
    <cfRule type="cellIs" priority="3" operator="equal">
      <formula>"valid"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Route</vt:lpstr>
      <vt:lpstr>priority level</vt:lpstr>
      <vt:lpstr>winter analysis</vt:lpstr>
      <vt:lpstr>Q13</vt:lpstr>
      <vt:lpstr>Q15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ambhore</dc:creator>
  <cp:lastModifiedBy>ambho</cp:lastModifiedBy>
  <dcterms:created xsi:type="dcterms:W3CDTF">2025-05-30T06:52:55Z</dcterms:created>
  <dcterms:modified xsi:type="dcterms:W3CDTF">2025-06-04T13:16:37Z</dcterms:modified>
</cp:coreProperties>
</file>