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<sst xmlns="http://schemas.openxmlformats.org/spreadsheetml/2006/main" count="30" uniqueCount="19">
  <si>
    <t>Date</t>
  </si>
  <si>
    <t>Open</t>
  </si>
  <si>
    <t>High</t>
  </si>
  <si>
    <t>Low</t>
  </si>
  <si>
    <t>Close</t>
  </si>
  <si>
    <t>Adj Close</t>
  </si>
  <si>
    <t>Volume</t>
  </si>
  <si>
    <t>Returns</t>
  </si>
  <si>
    <t>MEAN</t>
  </si>
  <si>
    <t>Var</t>
  </si>
  <si>
    <t>STANDAR DEVIATION</t>
  </si>
  <si>
    <t>SHARPE</t>
  </si>
  <si>
    <t>VOO</t>
  </si>
  <si>
    <t>BLV</t>
  </si>
  <si>
    <t>VAR</t>
  </si>
  <si>
    <t>STDDEV</t>
  </si>
  <si>
    <t>SHARPE RATIO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</si>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</sst>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Font="1"/>
    <xf borderId="0" fillId="0" fontId="2" numFmtId="9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Two Asset Markovitsz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xVal>
            <c:numRef>
              <c:f>Sheet1!$K$3:$K$13</c:f>
            </c:numRef>
          </c:xVal>
          <c:yVal>
            <c:numRef>
              <c:f>Sheet1!$I$3:$I$13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667"/>
        <c:axId val="586152233"/>
      </c:scatterChart>
      <c:valAx>
        <c:axId val="18951667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152233"/>
      </c:valAx>
      <c:valAx>
        <c:axId val="58615223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1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171450</xdr:rowOff>
    </xdr:from>
    <xdr:ext cx="8648700" cy="5343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9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9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9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9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9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9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9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9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9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9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9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9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9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9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9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9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9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9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9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9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9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9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9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9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9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9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9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9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9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9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9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9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9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9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9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9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9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9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9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9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9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9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9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9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9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9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9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9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9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9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9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9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9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9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9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9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9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9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9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9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9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9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9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9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9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9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9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9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9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9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9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9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9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9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9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9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9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9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9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9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9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9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9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9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9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9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9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9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9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9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9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9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9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9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9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9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9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9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9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9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9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9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9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9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9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9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9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9">
        <f t="shared" si="1"/>
        <v>-0.01480522</v>
      </c>
    </row>
    <row r="110" ht="15.75" customHeight="1">
      <c r="H110" s="9"/>
    </row>
    <row r="111" ht="15.75" customHeight="1">
      <c r="H111" s="9"/>
    </row>
    <row r="112" ht="15.75" customHeight="1">
      <c r="H112" s="9"/>
    </row>
    <row r="113" ht="15.75" customHeight="1">
      <c r="H113" s="9"/>
    </row>
    <row r="114" ht="15.75" customHeight="1">
      <c r="H114" s="9"/>
    </row>
    <row r="115" ht="15.75" customHeight="1">
      <c r="H115" s="9"/>
    </row>
    <row r="116" ht="15.75" customHeight="1">
      <c r="H116" s="9"/>
    </row>
    <row r="117" ht="15.75" customHeight="1">
      <c r="H117" s="9"/>
    </row>
    <row r="118" ht="15.75" customHeight="1">
      <c r="H118" s="9"/>
    </row>
    <row r="119" ht="15.75" customHeight="1">
      <c r="H119" s="9"/>
    </row>
    <row r="120" ht="15.75" customHeight="1">
      <c r="H120" s="9"/>
    </row>
    <row r="121" ht="15.75" customHeight="1">
      <c r="H121" s="9"/>
    </row>
    <row r="122" ht="15.75" customHeight="1">
      <c r="H122" s="9"/>
    </row>
    <row r="123" ht="15.75" customHeight="1">
      <c r="H123" s="9"/>
    </row>
    <row r="124" ht="15.75" customHeight="1">
      <c r="H124" s="9"/>
    </row>
    <row r="125" ht="15.75" customHeight="1">
      <c r="H125" s="9"/>
    </row>
    <row r="126" ht="15.75" customHeight="1">
      <c r="H126" s="9"/>
    </row>
    <row r="127" ht="15.75" customHeight="1">
      <c r="H127" s="9"/>
    </row>
    <row r="128" ht="15.75" customHeight="1">
      <c r="H128" s="9"/>
    </row>
    <row r="129" ht="15.75" customHeight="1">
      <c r="H129" s="9"/>
    </row>
    <row r="130" ht="15.75" customHeight="1">
      <c r="H130" s="9"/>
    </row>
    <row r="131" ht="15.75" customHeight="1">
      <c r="H131" s="9"/>
    </row>
    <row r="132" ht="15.75" customHeight="1">
      <c r="H132" s="9"/>
    </row>
    <row r="133" ht="15.75" customHeight="1">
      <c r="H133" s="9"/>
    </row>
    <row r="134" ht="15.75" customHeight="1">
      <c r="H134" s="9"/>
    </row>
    <row r="135" ht="15.75" customHeight="1">
      <c r="H135" s="9"/>
    </row>
    <row r="136" ht="15.75" customHeight="1">
      <c r="H136" s="9"/>
    </row>
    <row r="137" ht="15.75" customHeight="1">
      <c r="H137" s="9"/>
    </row>
    <row r="138" ht="15.75" customHeight="1">
      <c r="H138" s="9"/>
    </row>
    <row r="139" ht="15.75" customHeight="1">
      <c r="H139" s="9"/>
    </row>
    <row r="140" ht="15.75" customHeight="1">
      <c r="H140" s="9"/>
    </row>
    <row r="141" ht="15.75" customHeight="1">
      <c r="H141" s="9"/>
    </row>
    <row r="142" ht="15.75" customHeight="1">
      <c r="H142" s="9"/>
    </row>
    <row r="143" ht="15.75" customHeight="1">
      <c r="H143" s="9"/>
    </row>
    <row r="144" ht="15.75" customHeight="1">
      <c r="H144" s="9"/>
    </row>
    <row r="145" ht="15.75" customHeight="1">
      <c r="H145" s="9"/>
    </row>
    <row r="146" ht="15.75" customHeight="1">
      <c r="H146" s="9"/>
    </row>
    <row r="147" ht="15.75" customHeight="1">
      <c r="H147" s="9"/>
    </row>
    <row r="148" ht="15.75" customHeight="1">
      <c r="H148" s="9"/>
    </row>
    <row r="149" ht="15.75" customHeight="1">
      <c r="H149" s="9"/>
    </row>
    <row r="150" ht="15.75" customHeight="1">
      <c r="H150" s="9"/>
    </row>
    <row r="151" ht="15.75" customHeight="1">
      <c r="H151" s="9"/>
    </row>
    <row r="152" ht="15.75" customHeight="1">
      <c r="H152" s="9"/>
    </row>
    <row r="153" ht="15.75" customHeight="1">
      <c r="H153" s="9"/>
    </row>
    <row r="154" ht="15.75" customHeight="1">
      <c r="H154" s="9"/>
    </row>
    <row r="155" ht="15.75" customHeight="1">
      <c r="H155" s="9"/>
    </row>
    <row r="156" ht="15.75" customHeight="1">
      <c r="H156" s="9"/>
    </row>
    <row r="157" ht="15.75" customHeight="1">
      <c r="H157" s="9"/>
    </row>
    <row r="158" ht="15.75" customHeight="1">
      <c r="H158" s="9"/>
    </row>
    <row r="159" ht="15.75" customHeight="1">
      <c r="H159" s="9"/>
    </row>
    <row r="160" ht="15.75" customHeight="1">
      <c r="H160" s="9"/>
    </row>
    <row r="161" ht="15.75" customHeight="1">
      <c r="H161" s="9"/>
    </row>
    <row r="162" ht="15.75" customHeight="1">
      <c r="H162" s="9"/>
    </row>
    <row r="163" ht="15.75" customHeight="1">
      <c r="H163" s="9"/>
    </row>
    <row r="164" ht="15.75" customHeight="1">
      <c r="H164" s="9"/>
    </row>
    <row r="165" ht="15.75" customHeight="1">
      <c r="H165" s="9"/>
    </row>
    <row r="166" ht="15.75" customHeight="1">
      <c r="H166" s="9"/>
    </row>
    <row r="167" ht="15.75" customHeight="1">
      <c r="H167" s="9"/>
    </row>
    <row r="168" ht="15.75" customHeight="1">
      <c r="H168" s="9"/>
    </row>
    <row r="169" ht="15.75" customHeight="1">
      <c r="H169" s="9"/>
    </row>
    <row r="170" ht="15.75" customHeight="1">
      <c r="H170" s="9"/>
    </row>
    <row r="171" ht="15.75" customHeight="1">
      <c r="H171" s="9"/>
    </row>
    <row r="172" ht="15.75" customHeight="1">
      <c r="H172" s="9"/>
    </row>
    <row r="173" ht="15.75" customHeight="1">
      <c r="H173" s="9"/>
    </row>
    <row r="174" ht="15.75" customHeight="1">
      <c r="H174" s="9"/>
    </row>
    <row r="175" ht="15.75" customHeight="1">
      <c r="H175" s="9"/>
    </row>
    <row r="176" ht="15.75" customHeight="1">
      <c r="H176" s="9"/>
    </row>
    <row r="177" ht="15.75" customHeight="1">
      <c r="H177" s="9"/>
    </row>
    <row r="178" ht="15.75" customHeight="1">
      <c r="H178" s="9"/>
    </row>
    <row r="179" ht="15.75" customHeight="1">
      <c r="H179" s="9"/>
    </row>
    <row r="180" ht="15.75" customHeight="1">
      <c r="H180" s="9"/>
    </row>
    <row r="181" ht="15.75" customHeight="1">
      <c r="H181" s="9"/>
    </row>
    <row r="182" ht="15.75" customHeight="1">
      <c r="H182" s="9"/>
    </row>
    <row r="183" ht="15.75" customHeight="1">
      <c r="H183" s="9"/>
    </row>
    <row r="184" ht="15.75" customHeight="1">
      <c r="H184" s="9"/>
    </row>
    <row r="185" ht="15.75" customHeight="1">
      <c r="H185" s="9"/>
    </row>
    <row r="186" ht="15.75" customHeight="1">
      <c r="H186" s="9"/>
    </row>
    <row r="187" ht="15.75" customHeight="1">
      <c r="H187" s="9"/>
    </row>
    <row r="188" ht="15.75" customHeight="1">
      <c r="H188" s="9"/>
    </row>
    <row r="189" ht="15.75" customHeight="1">
      <c r="H189" s="9"/>
    </row>
    <row r="190" ht="15.75" customHeight="1">
      <c r="H190" s="9"/>
    </row>
    <row r="191" ht="15.75" customHeight="1">
      <c r="H191" s="9"/>
    </row>
    <row r="192" ht="15.75" customHeight="1">
      <c r="H192" s="9"/>
    </row>
    <row r="193" ht="15.75" customHeight="1">
      <c r="H193" s="9"/>
    </row>
    <row r="194" ht="15.75" customHeight="1">
      <c r="H194" s="9"/>
    </row>
    <row r="195" ht="15.75" customHeight="1">
      <c r="H195" s="9"/>
    </row>
    <row r="196" ht="15.75" customHeight="1">
      <c r="H196" s="9"/>
    </row>
    <row r="197" ht="15.75" customHeight="1">
      <c r="H197" s="9"/>
    </row>
    <row r="198" ht="15.75" customHeight="1">
      <c r="H198" s="9"/>
    </row>
    <row r="199" ht="15.75" customHeight="1">
      <c r="H199" s="9"/>
    </row>
    <row r="200" ht="15.75" customHeight="1">
      <c r="H200" s="9"/>
    </row>
    <row r="201" ht="15.75" customHeight="1">
      <c r="H201" s="9"/>
    </row>
    <row r="202" ht="15.75" customHeight="1">
      <c r="H202" s="9"/>
    </row>
    <row r="203" ht="15.75" customHeight="1">
      <c r="H203" s="9"/>
    </row>
    <row r="204" ht="15.75" customHeight="1">
      <c r="H204" s="9"/>
    </row>
    <row r="205" ht="15.75" customHeight="1">
      <c r="H205" s="9"/>
    </row>
    <row r="206" ht="15.75" customHeight="1">
      <c r="H206" s="9"/>
    </row>
    <row r="207" ht="15.75" customHeight="1">
      <c r="H207" s="9"/>
    </row>
    <row r="208" ht="15.75" customHeight="1">
      <c r="H208" s="9"/>
    </row>
    <row r="209" ht="15.75" customHeight="1">
      <c r="H209" s="9"/>
    </row>
    <row r="210" ht="15.75" customHeight="1">
      <c r="H210" s="9"/>
    </row>
    <row r="211" ht="15.75" customHeight="1">
      <c r="H211" s="9"/>
    </row>
    <row r="212" ht="15.75" customHeight="1">
      <c r="H212" s="9"/>
    </row>
    <row r="213" ht="15.75" customHeight="1">
      <c r="H213" s="9"/>
    </row>
    <row r="214" ht="15.75" customHeight="1">
      <c r="H214" s="9"/>
    </row>
    <row r="215" ht="15.75" customHeight="1">
      <c r="H215" s="9"/>
    </row>
    <row r="216" ht="15.75" customHeight="1">
      <c r="H216" s="9"/>
    </row>
    <row r="217" ht="15.75" customHeight="1">
      <c r="H217" s="9"/>
    </row>
    <row r="218" ht="15.75" customHeight="1">
      <c r="H218" s="9"/>
    </row>
    <row r="219" ht="15.75" customHeight="1">
      <c r="H219" s="9"/>
    </row>
    <row r="220" ht="15.75" customHeight="1">
      <c r="H220" s="9"/>
    </row>
    <row r="221" ht="15.75" customHeight="1">
      <c r="H221" s="9"/>
    </row>
    <row r="222" ht="15.75" customHeight="1">
      <c r="H222" s="9"/>
    </row>
    <row r="223" ht="15.75" customHeight="1">
      <c r="H223" s="9"/>
    </row>
    <row r="224" ht="15.75" customHeight="1">
      <c r="H224" s="9"/>
    </row>
    <row r="225" ht="15.75" customHeight="1">
      <c r="H225" s="9"/>
    </row>
    <row r="226" ht="15.75" customHeight="1">
      <c r="H226" s="9"/>
    </row>
    <row r="227" ht="15.75" customHeight="1">
      <c r="H227" s="9"/>
    </row>
    <row r="228" ht="15.75" customHeight="1">
      <c r="H228" s="9"/>
    </row>
    <row r="229" ht="15.75" customHeight="1">
      <c r="H229" s="9"/>
    </row>
    <row r="230" ht="15.75" customHeight="1">
      <c r="H230" s="9"/>
    </row>
    <row r="231" ht="15.75" customHeight="1">
      <c r="H231" s="9"/>
    </row>
    <row r="232" ht="15.75" customHeight="1">
      <c r="H232" s="9"/>
    </row>
    <row r="233" ht="15.75" customHeight="1">
      <c r="H233" s="9"/>
    </row>
    <row r="234" ht="15.75" customHeight="1">
      <c r="H234" s="9"/>
    </row>
    <row r="235" ht="15.75" customHeight="1">
      <c r="H235" s="9"/>
    </row>
    <row r="236" ht="15.75" customHeight="1">
      <c r="H236" s="9"/>
    </row>
    <row r="237" ht="15.75" customHeight="1">
      <c r="H237" s="9"/>
    </row>
    <row r="238" ht="15.75" customHeight="1">
      <c r="H238" s="9"/>
    </row>
    <row r="239" ht="15.75" customHeight="1">
      <c r="H239" s="9"/>
    </row>
    <row r="240" ht="15.75" customHeight="1">
      <c r="H240" s="9"/>
    </row>
    <row r="241" ht="15.75" customHeight="1">
      <c r="H241" s="9"/>
    </row>
    <row r="242" ht="15.75" customHeight="1">
      <c r="H242" s="9"/>
    </row>
    <row r="243" ht="15.75" customHeight="1">
      <c r="H243" s="9"/>
    </row>
    <row r="244" ht="15.75" customHeight="1">
      <c r="H244" s="9"/>
    </row>
    <row r="245" ht="15.75" customHeight="1">
      <c r="H245" s="9"/>
    </row>
    <row r="246" ht="15.75" customHeight="1">
      <c r="H246" s="9"/>
    </row>
    <row r="247" ht="15.75" customHeight="1">
      <c r="H247" s="9"/>
    </row>
    <row r="248" ht="15.75" customHeight="1">
      <c r="H248" s="9"/>
    </row>
    <row r="249" ht="15.75" customHeight="1">
      <c r="H249" s="9"/>
    </row>
    <row r="250" ht="15.75" customHeight="1">
      <c r="H250" s="9"/>
    </row>
    <row r="251" ht="15.75" customHeight="1">
      <c r="H251" s="9"/>
    </row>
    <row r="252" ht="15.75" customHeight="1">
      <c r="H252" s="9"/>
    </row>
    <row r="253" ht="15.75" customHeight="1">
      <c r="H253" s="9"/>
    </row>
    <row r="254" ht="15.75" customHeight="1">
      <c r="H254" s="9"/>
    </row>
    <row r="255" ht="15.75" customHeight="1">
      <c r="H255" s="9"/>
    </row>
    <row r="256" ht="15.75" customHeight="1">
      <c r="H256" s="9"/>
    </row>
    <row r="257" ht="15.75" customHeight="1">
      <c r="H257" s="9"/>
    </row>
    <row r="258" ht="15.75" customHeight="1">
      <c r="H258" s="9"/>
    </row>
    <row r="259" ht="15.75" customHeight="1">
      <c r="H259" s="9"/>
    </row>
    <row r="260" ht="15.75" customHeight="1">
      <c r="H260" s="9"/>
    </row>
    <row r="261" ht="15.75" customHeight="1">
      <c r="H261" s="9"/>
    </row>
    <row r="262" ht="15.75" customHeight="1">
      <c r="H262" s="9"/>
    </row>
    <row r="263" ht="15.75" customHeight="1">
      <c r="H263" s="9"/>
    </row>
    <row r="264" ht="15.75" customHeight="1">
      <c r="H264" s="9"/>
    </row>
    <row r="265" ht="15.75" customHeight="1">
      <c r="H265" s="9"/>
    </row>
    <row r="266" ht="15.75" customHeight="1">
      <c r="H266" s="9"/>
    </row>
    <row r="267" ht="15.75" customHeight="1">
      <c r="H267" s="9"/>
    </row>
    <row r="268" ht="15.75" customHeight="1">
      <c r="H268" s="9"/>
    </row>
    <row r="269" ht="15.75" customHeight="1">
      <c r="H269" s="9"/>
    </row>
    <row r="270" ht="15.75" customHeight="1">
      <c r="H270" s="9"/>
    </row>
    <row r="271" ht="15.75" customHeight="1">
      <c r="H271" s="9"/>
    </row>
    <row r="272" ht="15.75" customHeight="1">
      <c r="H272" s="9"/>
    </row>
    <row r="273" ht="15.75" customHeight="1">
      <c r="H273" s="9"/>
    </row>
    <row r="274" ht="15.75" customHeight="1">
      <c r="H274" s="9"/>
    </row>
    <row r="275" ht="15.75" customHeight="1">
      <c r="H275" s="9"/>
    </row>
    <row r="276" ht="15.75" customHeight="1">
      <c r="H276" s="9"/>
    </row>
    <row r="277" ht="15.75" customHeight="1">
      <c r="H277" s="9"/>
    </row>
    <row r="278" ht="15.75" customHeight="1">
      <c r="H278" s="9"/>
    </row>
    <row r="279" ht="15.75" customHeight="1">
      <c r="H279" s="9"/>
    </row>
    <row r="280" ht="15.75" customHeight="1">
      <c r="H280" s="9"/>
    </row>
    <row r="281" ht="15.75" customHeight="1">
      <c r="H281" s="9"/>
    </row>
    <row r="282" ht="15.75" customHeight="1">
      <c r="H282" s="9"/>
    </row>
    <row r="283" ht="15.75" customHeight="1">
      <c r="H283" s="9"/>
    </row>
    <row r="284" ht="15.75" customHeight="1">
      <c r="H284" s="9"/>
    </row>
    <row r="285" ht="15.75" customHeight="1">
      <c r="H285" s="9"/>
    </row>
    <row r="286" ht="15.75" customHeight="1">
      <c r="H286" s="9"/>
    </row>
    <row r="287" ht="15.75" customHeight="1">
      <c r="H287" s="9"/>
    </row>
    <row r="288" ht="15.75" customHeight="1">
      <c r="H288" s="9"/>
    </row>
    <row r="289" ht="15.75" customHeight="1">
      <c r="H289" s="9"/>
    </row>
    <row r="290" ht="15.75" customHeight="1">
      <c r="H290" s="9"/>
    </row>
    <row r="291" ht="15.75" customHeight="1">
      <c r="H291" s="9"/>
    </row>
    <row r="292" ht="15.75" customHeight="1">
      <c r="H292" s="9"/>
    </row>
    <row r="293" ht="15.75" customHeight="1">
      <c r="H293" s="9"/>
    </row>
    <row r="294" ht="15.75" customHeight="1">
      <c r="H294" s="9"/>
    </row>
    <row r="295" ht="15.75" customHeight="1">
      <c r="H295" s="9"/>
    </row>
    <row r="296" ht="15.75" customHeight="1">
      <c r="H296" s="9"/>
    </row>
    <row r="297" ht="15.75" customHeight="1">
      <c r="H297" s="9"/>
    </row>
    <row r="298" ht="15.75" customHeight="1">
      <c r="H298" s="9"/>
    </row>
    <row r="299" ht="15.75" customHeight="1">
      <c r="H299" s="9"/>
    </row>
    <row r="300" ht="15.75" customHeight="1">
      <c r="H300" s="9"/>
    </row>
    <row r="301" ht="15.75" customHeight="1">
      <c r="H301" s="9"/>
    </row>
    <row r="302" ht="15.75" customHeight="1">
      <c r="H302" s="9"/>
    </row>
    <row r="303" ht="15.75" customHeight="1">
      <c r="H303" s="9"/>
    </row>
    <row r="304" ht="15.75" customHeight="1">
      <c r="H304" s="9"/>
    </row>
    <row r="305" ht="15.75" customHeight="1">
      <c r="H305" s="9"/>
    </row>
    <row r="306" ht="15.75" customHeight="1">
      <c r="H306" s="9"/>
    </row>
    <row r="307" ht="15.75" customHeight="1">
      <c r="H307" s="9"/>
    </row>
    <row r="308" ht="15.75" customHeight="1">
      <c r="H308" s="9"/>
    </row>
    <row r="309" ht="15.75" customHeight="1">
      <c r="H309" s="9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38"/>
    <col customWidth="1" min="4" max="4" width="18.13"/>
  </cols>
  <sheetData>
    <row r="2">
      <c r="B2" s="7" t="s">
        <v>8</v>
      </c>
      <c r="C2" s="7" t="s">
        <v>9</v>
      </c>
      <c r="D2" s="7" t="s">
        <v>10</v>
      </c>
      <c r="E2" s="7" t="s">
        <v>11</v>
      </c>
      <c r="G2" s="7" t="s">
        <v>12</v>
      </c>
      <c r="H2" s="7" t="s">
        <v>13</v>
      </c>
      <c r="I2" s="7" t="s">
        <v>8</v>
      </c>
      <c r="J2" s="7" t="s">
        <v>14</v>
      </c>
      <c r="K2" s="7" t="s">
        <v>15</v>
      </c>
      <c r="L2" s="7" t="s">
        <v>16</v>
      </c>
    </row>
    <row r="3">
      <c r="A3" s="7" t="s">
        <v>12</v>
      </c>
      <c r="B3" s="9">
        <f>AVERAGE(VOO!H3:H109)</f>
        <v>0.01091552661</v>
      </c>
      <c r="C3" s="10">
        <f>VAR(VOO!H3:H109)</f>
        <v>0.001182682011</v>
      </c>
      <c r="D3" s="10">
        <f>STDEV(VOO!H3:H109)</f>
        <v>0.03439014409</v>
      </c>
      <c r="E3" s="10">
        <f t="shared" ref="E3:E4" si="1">(B3-0.19%)/D3</f>
        <v>0.2621543714</v>
      </c>
      <c r="G3" s="11">
        <v>0.0</v>
      </c>
      <c r="H3" s="11">
        <v>1.0</v>
      </c>
      <c r="I3" s="9">
        <f t="shared" ref="I3:I13" si="2">G3*$B$3+H3*$B$4</f>
        <v>0.006259666172</v>
      </c>
      <c r="J3" s="12">
        <f t="shared" ref="J3:J13" si="3">G3^2*$C$3+H3^2*$C$4+2*G3*H3*$B$7</f>
        <v>0.0006872012174</v>
      </c>
      <c r="K3" s="9">
        <f t="shared" ref="K3:K13" si="4">SQRT(J3)</f>
        <v>0.02621452302</v>
      </c>
      <c r="L3" s="12">
        <f t="shared" ref="L3:L13" si="5">(I3-0.19%)/K3</f>
        <v>0.1663072858</v>
      </c>
    </row>
    <row r="4">
      <c r="A4" s="7" t="s">
        <v>13</v>
      </c>
      <c r="B4" s="9">
        <f>AVERAGE(BLV!H3:H109)</f>
        <v>0.006259666172</v>
      </c>
      <c r="C4" s="10">
        <f>VAR(BLV!H3:H109)</f>
        <v>0.0006872012174</v>
      </c>
      <c r="D4" s="10">
        <f>STDEV(BLV!H3:H109)</f>
        <v>0.02621452302</v>
      </c>
      <c r="E4" s="10">
        <f t="shared" si="1"/>
        <v>0.1663072858</v>
      </c>
      <c r="G4" s="11">
        <v>0.1</v>
      </c>
      <c r="H4" s="11">
        <v>0.9</v>
      </c>
      <c r="I4" s="9">
        <f t="shared" si="2"/>
        <v>0.006725252216</v>
      </c>
      <c r="J4" s="12">
        <f t="shared" si="3"/>
        <v>0.0005411346342</v>
      </c>
      <c r="K4" s="9">
        <f t="shared" si="4"/>
        <v>0.02326230071</v>
      </c>
      <c r="L4" s="12">
        <f t="shared" si="5"/>
        <v>0.2074279873</v>
      </c>
    </row>
    <row r="5">
      <c r="G5" s="11">
        <v>0.2</v>
      </c>
      <c r="H5" s="11">
        <v>0.8</v>
      </c>
      <c r="I5" s="9">
        <f t="shared" si="2"/>
        <v>0.007190838259</v>
      </c>
      <c r="J5" s="12">
        <f t="shared" si="3"/>
        <v>0.000438537976</v>
      </c>
      <c r="K5" s="9">
        <f t="shared" si="4"/>
        <v>0.02094129834</v>
      </c>
      <c r="L5" s="12">
        <f t="shared" si="5"/>
        <v>0.2526509185</v>
      </c>
    </row>
    <row r="6">
      <c r="G6" s="11">
        <v>0.3</v>
      </c>
      <c r="H6" s="11">
        <v>0.7</v>
      </c>
      <c r="I6" s="9">
        <f t="shared" si="2"/>
        <v>0.007656424303</v>
      </c>
      <c r="J6" s="12">
        <f t="shared" si="3"/>
        <v>0.0003794112428</v>
      </c>
      <c r="K6" s="9">
        <f t="shared" si="4"/>
        <v>0.01947848153</v>
      </c>
      <c r="L6" s="12">
        <f t="shared" si="5"/>
        <v>0.295527364</v>
      </c>
    </row>
    <row r="7">
      <c r="A7" s="7" t="s">
        <v>17</v>
      </c>
      <c r="B7" s="10">
        <f>COVAR(VOO!H3:H109,BLV!H3:H109)</f>
        <v>-0.0001518065111</v>
      </c>
      <c r="G7" s="11">
        <v>0.4</v>
      </c>
      <c r="H7" s="11">
        <v>0.6</v>
      </c>
      <c r="I7" s="9">
        <f t="shared" si="2"/>
        <v>0.008122010346</v>
      </c>
      <c r="J7" s="12">
        <f t="shared" si="3"/>
        <v>0.0003637544346</v>
      </c>
      <c r="K7" s="9">
        <f t="shared" si="4"/>
        <v>0.01907234738</v>
      </c>
      <c r="L7" s="12">
        <f t="shared" si="5"/>
        <v>0.3262320165</v>
      </c>
    </row>
    <row r="8">
      <c r="A8" s="7" t="s">
        <v>18</v>
      </c>
      <c r="B8" s="10">
        <f>CORREL(VOO!H3:H109,BLV!H3:H109)</f>
        <v>-0.1699778595</v>
      </c>
      <c r="G8" s="11">
        <v>0.5</v>
      </c>
      <c r="H8" s="11">
        <v>0.500000000000001</v>
      </c>
      <c r="I8" s="9">
        <f t="shared" si="2"/>
        <v>0.00858759639</v>
      </c>
      <c r="J8" s="12">
        <f t="shared" si="3"/>
        <v>0.0003915675514</v>
      </c>
      <c r="K8" s="9">
        <f t="shared" si="4"/>
        <v>0.01978806588</v>
      </c>
      <c r="L8" s="12">
        <f t="shared" si="5"/>
        <v>0.3379610938</v>
      </c>
    </row>
    <row r="9">
      <c r="G9" s="11">
        <v>0.6</v>
      </c>
      <c r="H9" s="11">
        <v>0.400000000000001</v>
      </c>
      <c r="I9" s="9">
        <f t="shared" si="2"/>
        <v>0.009053182434</v>
      </c>
      <c r="J9" s="12">
        <f t="shared" si="3"/>
        <v>0.0004628505933</v>
      </c>
      <c r="K9" s="9">
        <f t="shared" si="4"/>
        <v>0.02151396275</v>
      </c>
      <c r="L9" s="12">
        <f t="shared" si="5"/>
        <v>0.3324902305</v>
      </c>
    </row>
    <row r="10">
      <c r="G10" s="11">
        <v>0.7</v>
      </c>
      <c r="H10" s="11">
        <v>0.300000000000001</v>
      </c>
      <c r="I10" s="9">
        <f t="shared" si="2"/>
        <v>0.009518768477</v>
      </c>
      <c r="J10" s="12">
        <f t="shared" si="3"/>
        <v>0.0005776035601</v>
      </c>
      <c r="K10" s="9">
        <f t="shared" si="4"/>
        <v>0.02403338428</v>
      </c>
      <c r="L10" s="12">
        <f t="shared" si="5"/>
        <v>0.3170077251</v>
      </c>
    </row>
    <row r="11">
      <c r="G11" s="11">
        <v>0.8</v>
      </c>
      <c r="H11" s="11">
        <v>0.200000000000001</v>
      </c>
      <c r="I11" s="9">
        <f t="shared" si="2"/>
        <v>0.009984354521</v>
      </c>
      <c r="J11" s="12">
        <f t="shared" si="3"/>
        <v>0.0007358264519</v>
      </c>
      <c r="K11" s="9">
        <f t="shared" si="4"/>
        <v>0.02712612121</v>
      </c>
      <c r="L11" s="12">
        <f t="shared" si="5"/>
        <v>0.2980284007</v>
      </c>
    </row>
    <row r="12">
      <c r="G12" s="11">
        <v>0.9</v>
      </c>
      <c r="H12" s="11">
        <v>0.100000000000001</v>
      </c>
      <c r="I12" s="9">
        <f t="shared" si="2"/>
        <v>0.01044994056</v>
      </c>
      <c r="J12" s="12">
        <f t="shared" si="3"/>
        <v>0.0009375192687</v>
      </c>
      <c r="K12" s="9">
        <f t="shared" si="4"/>
        <v>0.03061893644</v>
      </c>
      <c r="L12" s="12">
        <f t="shared" si="5"/>
        <v>0.2792370199</v>
      </c>
    </row>
    <row r="13">
      <c r="G13" s="11">
        <v>1.0</v>
      </c>
      <c r="H13" s="11">
        <v>1.11022302462516E-15</v>
      </c>
      <c r="I13" s="9">
        <f t="shared" si="2"/>
        <v>0.01091552661</v>
      </c>
      <c r="J13" s="12">
        <f t="shared" si="3"/>
        <v>0.001182682011</v>
      </c>
      <c r="K13" s="9">
        <f t="shared" si="4"/>
        <v>0.03439014409</v>
      </c>
      <c r="L13" s="12">
        <f t="shared" si="5"/>
        <v>0.2621543714</v>
      </c>
    </row>
  </sheetData>
  <drawing r:id="rId1"/>
</worksheet>
</file>