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risna s\Downloads\"/>
    </mc:Choice>
  </mc:AlternateContent>
  <xr:revisionPtr revIDLastSave="0" documentId="13_ncr:1_{64936E5E-0B68-47C7-98FB-B54AA3CC77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 Responses 1" sheetId="1" r:id="rId1"/>
    <sheet name="Demographic Profile" sheetId="2" r:id="rId2"/>
    <sheet name="Durasi &amp; Alasan" sheetId="3" r:id="rId3"/>
    <sheet name="Sikap saat bermain" sheetId="4" r:id="rId4"/>
  </sheets>
  <definedNames>
    <definedName name="_xlnm._FilterDatabase" localSheetId="0" hidden="1">'Form Responses 1'!$A$1:$O$1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6" i="3" s="1"/>
  <c r="D4" i="4"/>
  <c r="D5" i="4"/>
  <c r="D6" i="4"/>
  <c r="D7" i="4"/>
  <c r="D8" i="4"/>
  <c r="D9" i="4"/>
  <c r="D3" i="4"/>
  <c r="C9" i="4"/>
  <c r="B9" i="4"/>
  <c r="B20" i="3"/>
  <c r="B19" i="3"/>
  <c r="B18" i="3"/>
  <c r="B17" i="3"/>
  <c r="B16" i="3"/>
  <c r="B15" i="3"/>
  <c r="B11" i="3"/>
  <c r="B10" i="3"/>
  <c r="B9" i="3"/>
  <c r="B12" i="3" s="1"/>
  <c r="B4" i="3"/>
  <c r="B23" i="2"/>
  <c r="B22" i="2"/>
  <c r="B24" i="2" s="1"/>
  <c r="B18" i="2"/>
  <c r="B17" i="2"/>
  <c r="B16" i="2"/>
  <c r="B15" i="2"/>
  <c r="B11" i="2"/>
  <c r="B10" i="2"/>
  <c r="B12" i="2" s="1"/>
  <c r="B7" i="2"/>
  <c r="C5" i="2" s="1"/>
  <c r="C6" i="2"/>
  <c r="C3" i="2"/>
  <c r="C2" i="2"/>
  <c r="A73" i="1"/>
  <c r="C11" i="2" l="1"/>
  <c r="C4" i="3"/>
  <c r="C24" i="2"/>
  <c r="C22" i="2"/>
  <c r="C12" i="3"/>
  <c r="C10" i="3"/>
  <c r="C23" i="2"/>
  <c r="C12" i="2"/>
  <c r="C10" i="2"/>
  <c r="C5" i="3"/>
  <c r="C6" i="3"/>
  <c r="C11" i="3"/>
  <c r="B19" i="2"/>
  <c r="C15" i="2" s="1"/>
  <c r="B21" i="3"/>
  <c r="C4" i="2"/>
  <c r="C7" i="2" s="1"/>
  <c r="C3" i="3"/>
  <c r="C9" i="3"/>
  <c r="C21" i="3" l="1"/>
  <c r="C20" i="3"/>
  <c r="C18" i="3"/>
  <c r="C16" i="3"/>
  <c r="C19" i="3"/>
  <c r="C19" i="2"/>
  <c r="C18" i="2"/>
  <c r="C16" i="2"/>
  <c r="C17" i="2"/>
  <c r="C17" i="3"/>
  <c r="C15" i="3"/>
</calcChain>
</file>

<file path=xl/sharedStrings.xml><?xml version="1.0" encoding="utf-8"?>
<sst xmlns="http://schemas.openxmlformats.org/spreadsheetml/2006/main" count="526" uniqueCount="122">
  <si>
    <t>Timestamp</t>
  </si>
  <si>
    <t>Nama</t>
  </si>
  <si>
    <t>Jenis kelamin</t>
  </si>
  <si>
    <t>Umur</t>
  </si>
  <si>
    <t>Angkatan</t>
  </si>
  <si>
    <t>Apakah anda aktif bermain Mobile Legends?</t>
  </si>
  <si>
    <t>Berapa lama anda bermain game Mobile Legends: Bang Bang dalam sehari di kampus?</t>
  </si>
  <si>
    <t>Berapa lama anda bermain game Mobile Legends: Bang Bang dalam sehari pada tempat tinggal anda (rumah/kos)?</t>
  </si>
  <si>
    <t>Alasan anda bermain game Mobile Legends: Bang Bang</t>
  </si>
  <si>
    <t>Saya tidak bisa mengumpulkan tugas tepat waktu karena bermain Mobile Legends: Bang Bang</t>
  </si>
  <si>
    <t>Saya tidak bisa menghadiri kelas tepat waktu karena bermain Mobile Legends: Bang Bang</t>
  </si>
  <si>
    <t>Saya mendapatkan nilai buruk di setiap mata kuliah karena bermain Mobile Legends: Bang Bang</t>
  </si>
  <si>
    <t>Saya menghabiskan banyak waktu dalam bermain Mobile Legends: Bang Bang</t>
  </si>
  <si>
    <t>Saya bermain Mobile Legends: Bang Bang untuk refreshing dari tekanan belajar</t>
  </si>
  <si>
    <t>Saya kurang tidur karena bermain Mobile Legends: Bang Bang sehingga lemas</t>
  </si>
  <si>
    <t>Khalid Wildan Lazuardi</t>
  </si>
  <si>
    <t>Laki-laki</t>
  </si>
  <si>
    <t>19 tahun</t>
  </si>
  <si>
    <t>Ya</t>
  </si>
  <si>
    <t>≤ 2 jam</t>
  </si>
  <si>
    <t>Bosan</t>
  </si>
  <si>
    <t>Arya Putra Tsabitah Firjatulloh</t>
  </si>
  <si>
    <t>21 tahun</t>
  </si>
  <si>
    <t>Hiburan</t>
  </si>
  <si>
    <t>cepskiii</t>
  </si>
  <si>
    <t>20 tahun</t>
  </si>
  <si>
    <t>Tidak</t>
  </si>
  <si>
    <t>Wafi</t>
  </si>
  <si>
    <t>A.H.</t>
  </si>
  <si>
    <t>Perempuan</t>
  </si>
  <si>
    <t>Alka Sidik Prawira</t>
  </si>
  <si>
    <t>3 - 5 jam</t>
  </si>
  <si>
    <t>Ketertarikan pribadi (personal interest)</t>
  </si>
  <si>
    <t>susetya</t>
  </si>
  <si>
    <t>Meredakan stress</t>
  </si>
  <si>
    <t>Alexander Satryo Pinandhito Yudho Pratomo</t>
  </si>
  <si>
    <t>Muti</t>
  </si>
  <si>
    <t>Muhammad Zaidan Hafsh Fawwaz</t>
  </si>
  <si>
    <t>Davi</t>
  </si>
  <si>
    <t>Muhammad Ryan Rajata</t>
  </si>
  <si>
    <t xml:space="preserve">Faross </t>
  </si>
  <si>
    <t>&lt; (kurang dari) 19 tahun</t>
  </si>
  <si>
    <t>Spec</t>
  </si>
  <si>
    <t>Rafindra Nabiel Fawwaz</t>
  </si>
  <si>
    <t>Mychell Administration</t>
  </si>
  <si>
    <t>vannya cleosa</t>
  </si>
  <si>
    <t>Allen Keyo Handika</t>
  </si>
  <si>
    <t>Muhamad Arif Satriyo</t>
  </si>
  <si>
    <t>Dicky Febri Primadhani</t>
  </si>
  <si>
    <t xml:space="preserve">Fathan Maulana Prasetya </t>
  </si>
  <si>
    <t>Sedang trend dengan teman</t>
  </si>
  <si>
    <t>Reiza</t>
  </si>
  <si>
    <t>&gt; (lebih dari) 21 tahun</t>
  </si>
  <si>
    <t>2020++</t>
  </si>
  <si>
    <t>king indo</t>
  </si>
  <si>
    <t>Fendy</t>
  </si>
  <si>
    <t xml:space="preserve">Muhammad Hammam Aditama </t>
  </si>
  <si>
    <t>Mohammad Fany Faizul Akbar</t>
  </si>
  <si>
    <t xml:space="preserve">Alif Ananda Athallah </t>
  </si>
  <si>
    <t>Ilung</t>
  </si>
  <si>
    <t xml:space="preserve">Mochammad Afandi Wirawan </t>
  </si>
  <si>
    <t>Bagas Widyantoro</t>
  </si>
  <si>
    <t>Sergio Ramos</t>
  </si>
  <si>
    <t>a</t>
  </si>
  <si>
    <t>Rara</t>
  </si>
  <si>
    <t xml:space="preserve">Iqbal Hakim </t>
  </si>
  <si>
    <t>Awaa</t>
  </si>
  <si>
    <t>Yanuar</t>
  </si>
  <si>
    <t xml:space="preserve">Putri Nabila Enov </t>
  </si>
  <si>
    <t>Dela Aulia</t>
  </si>
  <si>
    <t>Raihan</t>
  </si>
  <si>
    <t>Rafi Zhafran Putra Wibowo</t>
  </si>
  <si>
    <t>≥ 6 jam</t>
  </si>
  <si>
    <t>Athaalla Rayya Genaro Iswandoko</t>
  </si>
  <si>
    <t>Farel</t>
  </si>
  <si>
    <t>zara</t>
  </si>
  <si>
    <t>Adrian Aziz Santoso</t>
  </si>
  <si>
    <t xml:space="preserve">faisal </t>
  </si>
  <si>
    <t>Mega Kurnia</t>
  </si>
  <si>
    <t>dila</t>
  </si>
  <si>
    <t>Ahmad Raffi Romanov Sutomo</t>
  </si>
  <si>
    <t>Fazrul Ahmad Fadhilah</t>
  </si>
  <si>
    <t>Ega Bagus</t>
  </si>
  <si>
    <t xml:space="preserve">Ahmad Nabil </t>
  </si>
  <si>
    <t>Achmad Verriel Irawan Hanafiano</t>
  </si>
  <si>
    <t>Didin</t>
  </si>
  <si>
    <t>Aqsha</t>
  </si>
  <si>
    <t>aryaa</t>
  </si>
  <si>
    <t>Arqy</t>
  </si>
  <si>
    <t xml:space="preserve">Ghiar Ghoniyyu Atha Akbar </t>
  </si>
  <si>
    <t>Ingin berkompetisi</t>
  </si>
  <si>
    <t>Erry prasetyo kurniaji</t>
  </si>
  <si>
    <t>Kahlil Gibran Al Zulmi</t>
  </si>
  <si>
    <t>ade</t>
  </si>
  <si>
    <t>Erlangga</t>
  </si>
  <si>
    <t>Abhinaya</t>
  </si>
  <si>
    <t>Angelica Manganang</t>
  </si>
  <si>
    <t>Tio pramudya</t>
  </si>
  <si>
    <t>adi pamungkas</t>
  </si>
  <si>
    <t>hana sinta fiori</t>
  </si>
  <si>
    <t>vikri raditya</t>
  </si>
  <si>
    <t>kemal maulana</t>
  </si>
  <si>
    <t>najwa karimah</t>
  </si>
  <si>
    <t>rafi kurniawan</t>
  </si>
  <si>
    <t>f</t>
  </si>
  <si>
    <t>%</t>
  </si>
  <si>
    <t>Total</t>
  </si>
  <si>
    <t>Jenis Kelamin</t>
  </si>
  <si>
    <t>Laki - laki</t>
  </si>
  <si>
    <t>Pemain Aktif</t>
  </si>
  <si>
    <t>Durasi Bermain Mobile Legends</t>
  </si>
  <si>
    <t>Di rumah</t>
  </si>
  <si>
    <t>Di kampus</t>
  </si>
  <si>
    <t>Alasan bermain Mobile Legends</t>
  </si>
  <si>
    <t>Meredakan Stress</t>
  </si>
  <si>
    <t>Ketertarikan pribadi</t>
  </si>
  <si>
    <t>Sikap saat bermain game Mobile Legends</t>
  </si>
  <si>
    <t>Indikator</t>
  </si>
  <si>
    <t>WM</t>
  </si>
  <si>
    <t>SD</t>
  </si>
  <si>
    <t>Intrepertasi</t>
  </si>
  <si>
    <t>Overall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</si>
</sst>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0" borderId="0" xfId="0" applyFont="1"/>
    <xf numFmtId="0" fontId="1" fillId="0" borderId="0" xfId="0" applyFont="1" applyAlignment="1">
      <alignment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3"/>
  <sheetViews>
    <sheetView tabSelected="1" workbookViewId="0">
      <pane ySplit="1" topLeftCell="A21" activePane="bottomLeft" state="frozen"/>
      <selection pane="bottomLeft" sqref="A1:O1"/>
    </sheetView>
  </sheetViews>
  <sheetFormatPr defaultColWidth="12.6328125" defaultRowHeight="15.75" customHeight="1"/>
  <cols>
    <col min="1" max="21" width="18.9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45428.881822083335</v>
      </c>
      <c r="B2" s="1" t="s">
        <v>15</v>
      </c>
      <c r="C2" s="1" t="s">
        <v>16</v>
      </c>
      <c r="D2" s="1" t="s">
        <v>17</v>
      </c>
      <c r="E2" s="1">
        <v>2022</v>
      </c>
      <c r="F2" s="1" t="s">
        <v>18</v>
      </c>
      <c r="G2" s="1" t="s">
        <v>19</v>
      </c>
      <c r="H2" s="1" t="s">
        <v>19</v>
      </c>
      <c r="I2" s="1" t="s">
        <v>20</v>
      </c>
      <c r="J2" s="1">
        <v>1</v>
      </c>
      <c r="K2" s="1">
        <v>1</v>
      </c>
      <c r="L2" s="1">
        <v>1</v>
      </c>
      <c r="M2" s="1">
        <v>4</v>
      </c>
      <c r="N2" s="1">
        <v>4</v>
      </c>
      <c r="O2" s="1">
        <v>2</v>
      </c>
    </row>
    <row r="3" spans="1:15" ht="15.75" customHeight="1">
      <c r="A3" s="2">
        <v>45428.882925601851</v>
      </c>
      <c r="B3" s="1" t="s">
        <v>21</v>
      </c>
      <c r="C3" s="1" t="s">
        <v>16</v>
      </c>
      <c r="D3" s="1" t="s">
        <v>22</v>
      </c>
      <c r="E3" s="1">
        <v>2022</v>
      </c>
      <c r="F3" s="1" t="s">
        <v>18</v>
      </c>
      <c r="G3" s="1" t="s">
        <v>19</v>
      </c>
      <c r="H3" s="1" t="s">
        <v>19</v>
      </c>
      <c r="I3" s="1" t="s">
        <v>23</v>
      </c>
      <c r="J3" s="1">
        <v>1</v>
      </c>
      <c r="K3" s="1">
        <v>1</v>
      </c>
      <c r="L3" s="1">
        <v>1</v>
      </c>
      <c r="M3" s="1">
        <v>1</v>
      </c>
      <c r="N3" s="1">
        <v>4</v>
      </c>
      <c r="O3" s="1">
        <v>1</v>
      </c>
    </row>
    <row r="4" spans="1:15" ht="15.75" customHeight="1">
      <c r="A4" s="2">
        <v>45428.901493877318</v>
      </c>
      <c r="B4" s="1" t="s">
        <v>27</v>
      </c>
      <c r="C4" s="1" t="s">
        <v>16</v>
      </c>
      <c r="D4" s="1" t="s">
        <v>25</v>
      </c>
      <c r="E4" s="1">
        <v>2022</v>
      </c>
      <c r="F4" s="1" t="s">
        <v>18</v>
      </c>
      <c r="G4" s="1" t="s">
        <v>19</v>
      </c>
      <c r="H4" s="1" t="s">
        <v>19</v>
      </c>
      <c r="I4" s="1" t="s">
        <v>20</v>
      </c>
      <c r="J4" s="1">
        <v>1</v>
      </c>
      <c r="K4" s="1">
        <v>1</v>
      </c>
      <c r="L4" s="1">
        <v>1</v>
      </c>
      <c r="M4" s="1">
        <v>1</v>
      </c>
      <c r="N4" s="1">
        <v>5</v>
      </c>
      <c r="O4" s="1">
        <v>1</v>
      </c>
    </row>
    <row r="5" spans="1:15" ht="15.75" customHeight="1">
      <c r="A5" s="2">
        <v>45428.90284949074</v>
      </c>
      <c r="B5" s="1" t="s">
        <v>30</v>
      </c>
      <c r="C5" s="1" t="s">
        <v>16</v>
      </c>
      <c r="D5" s="1" t="s">
        <v>25</v>
      </c>
      <c r="E5" s="1">
        <v>2022</v>
      </c>
      <c r="F5" s="1" t="s">
        <v>18</v>
      </c>
      <c r="G5" s="1" t="s">
        <v>19</v>
      </c>
      <c r="H5" s="1" t="s">
        <v>31</v>
      </c>
      <c r="I5" s="1" t="s">
        <v>32</v>
      </c>
      <c r="J5" s="1">
        <v>5</v>
      </c>
      <c r="K5" s="1">
        <v>1</v>
      </c>
      <c r="L5" s="1">
        <v>1</v>
      </c>
      <c r="M5" s="1">
        <v>5</v>
      </c>
      <c r="N5" s="1">
        <v>4</v>
      </c>
      <c r="O5" s="1">
        <v>3</v>
      </c>
    </row>
    <row r="6" spans="1:15" ht="15.75" customHeight="1">
      <c r="A6" s="2">
        <v>45428.903741979171</v>
      </c>
      <c r="B6" s="1" t="s">
        <v>33</v>
      </c>
      <c r="C6" s="1" t="s">
        <v>16</v>
      </c>
      <c r="D6" s="1" t="s">
        <v>25</v>
      </c>
      <c r="E6" s="1">
        <v>2021</v>
      </c>
      <c r="F6" s="1" t="s">
        <v>18</v>
      </c>
      <c r="G6" s="1" t="s">
        <v>19</v>
      </c>
      <c r="H6" s="1" t="s">
        <v>31</v>
      </c>
      <c r="I6" s="1" t="s">
        <v>34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1</v>
      </c>
    </row>
    <row r="7" spans="1:15" ht="15.75" customHeight="1">
      <c r="A7" s="2">
        <v>45428.905012708332</v>
      </c>
      <c r="B7" s="1" t="s">
        <v>35</v>
      </c>
      <c r="C7" s="1" t="s">
        <v>16</v>
      </c>
      <c r="D7" s="1" t="s">
        <v>17</v>
      </c>
      <c r="E7" s="1">
        <v>2022</v>
      </c>
      <c r="F7" s="1" t="s">
        <v>18</v>
      </c>
      <c r="G7" s="1" t="s">
        <v>19</v>
      </c>
      <c r="H7" s="1" t="s">
        <v>31</v>
      </c>
      <c r="I7" s="1" t="s">
        <v>23</v>
      </c>
      <c r="J7" s="1">
        <v>1</v>
      </c>
      <c r="K7" s="1">
        <v>1</v>
      </c>
      <c r="L7" s="1">
        <v>1</v>
      </c>
      <c r="M7" s="1">
        <v>5</v>
      </c>
      <c r="N7" s="1">
        <v>3</v>
      </c>
      <c r="O7" s="1">
        <v>1</v>
      </c>
    </row>
    <row r="8" spans="1:15" ht="15.75" customHeight="1">
      <c r="A8" s="2">
        <v>45428.906007129626</v>
      </c>
      <c r="B8" s="1" t="s">
        <v>36</v>
      </c>
      <c r="C8" s="1" t="s">
        <v>29</v>
      </c>
      <c r="D8" s="1" t="s">
        <v>25</v>
      </c>
      <c r="E8" s="1">
        <v>2022</v>
      </c>
      <c r="F8" s="1" t="s">
        <v>18</v>
      </c>
      <c r="G8" s="1" t="s">
        <v>19</v>
      </c>
      <c r="H8" s="1" t="s">
        <v>19</v>
      </c>
      <c r="I8" s="1" t="s">
        <v>34</v>
      </c>
      <c r="J8" s="1">
        <v>3</v>
      </c>
      <c r="K8" s="1">
        <v>1</v>
      </c>
      <c r="L8" s="1">
        <v>1</v>
      </c>
      <c r="M8" s="1">
        <v>2</v>
      </c>
      <c r="N8" s="1">
        <v>5</v>
      </c>
      <c r="O8" s="1">
        <v>1</v>
      </c>
    </row>
    <row r="9" spans="1:15" ht="15.75" customHeight="1">
      <c r="A9" s="2">
        <v>45428.906266886574</v>
      </c>
      <c r="B9" s="1" t="s">
        <v>38</v>
      </c>
      <c r="C9" s="1" t="s">
        <v>16</v>
      </c>
      <c r="D9" s="1" t="s">
        <v>25</v>
      </c>
      <c r="E9" s="1">
        <v>2022</v>
      </c>
      <c r="F9" s="1" t="s">
        <v>18</v>
      </c>
      <c r="G9" s="1" t="s">
        <v>19</v>
      </c>
      <c r="H9" s="1" t="s">
        <v>19</v>
      </c>
      <c r="I9" s="1" t="s">
        <v>23</v>
      </c>
      <c r="J9" s="1">
        <v>1</v>
      </c>
      <c r="K9" s="1">
        <v>1</v>
      </c>
      <c r="L9" s="1">
        <v>2</v>
      </c>
      <c r="M9" s="1">
        <v>1</v>
      </c>
      <c r="N9" s="1">
        <v>4</v>
      </c>
      <c r="O9" s="1">
        <v>1</v>
      </c>
    </row>
    <row r="10" spans="1:15" ht="15.75" customHeight="1">
      <c r="A10" s="2">
        <v>45428.906905902782</v>
      </c>
      <c r="B10" s="1" t="s">
        <v>40</v>
      </c>
      <c r="C10" s="1" t="s">
        <v>16</v>
      </c>
      <c r="D10" s="1" t="s">
        <v>41</v>
      </c>
      <c r="E10" s="1">
        <v>2022</v>
      </c>
      <c r="F10" s="1" t="s">
        <v>18</v>
      </c>
      <c r="G10" s="1" t="s">
        <v>19</v>
      </c>
      <c r="H10" s="1" t="s">
        <v>19</v>
      </c>
      <c r="I10" s="1" t="s">
        <v>23</v>
      </c>
      <c r="J10" s="1">
        <v>3</v>
      </c>
      <c r="K10" s="1">
        <v>1</v>
      </c>
      <c r="L10" s="1">
        <v>1</v>
      </c>
      <c r="M10" s="1">
        <v>1</v>
      </c>
      <c r="N10" s="1">
        <v>5</v>
      </c>
      <c r="O10" s="1">
        <v>1</v>
      </c>
    </row>
    <row r="11" spans="1:15" ht="15.75" customHeight="1">
      <c r="A11" s="2">
        <v>45428.908165532412</v>
      </c>
      <c r="B11" s="1" t="s">
        <v>42</v>
      </c>
      <c r="C11" s="1" t="s">
        <v>16</v>
      </c>
      <c r="D11" s="1" t="s">
        <v>25</v>
      </c>
      <c r="E11" s="1">
        <v>2022</v>
      </c>
      <c r="F11" s="1" t="s">
        <v>18</v>
      </c>
      <c r="G11" s="1" t="s">
        <v>19</v>
      </c>
      <c r="H11" s="1" t="s">
        <v>19</v>
      </c>
      <c r="I11" s="1" t="s">
        <v>34</v>
      </c>
      <c r="J11" s="1">
        <v>2</v>
      </c>
      <c r="K11" s="1">
        <v>1</v>
      </c>
      <c r="L11" s="1">
        <v>2</v>
      </c>
      <c r="M11" s="1">
        <v>4</v>
      </c>
      <c r="N11" s="1">
        <v>5</v>
      </c>
      <c r="O11" s="1">
        <v>3</v>
      </c>
    </row>
    <row r="12" spans="1:15" ht="15.75" customHeight="1">
      <c r="A12" s="2">
        <v>45428.908445428242</v>
      </c>
      <c r="B12" s="1" t="s">
        <v>43</v>
      </c>
      <c r="C12" s="1" t="s">
        <v>16</v>
      </c>
      <c r="D12" s="1" t="s">
        <v>17</v>
      </c>
      <c r="E12" s="1">
        <v>2023</v>
      </c>
      <c r="F12" s="1" t="s">
        <v>18</v>
      </c>
      <c r="G12" s="1" t="s">
        <v>19</v>
      </c>
      <c r="H12" s="1" t="s">
        <v>19</v>
      </c>
      <c r="I12" s="1" t="s">
        <v>20</v>
      </c>
      <c r="J12" s="1">
        <v>4</v>
      </c>
      <c r="K12" s="1">
        <v>3</v>
      </c>
      <c r="L12" s="1">
        <v>3</v>
      </c>
      <c r="M12" s="1">
        <v>5</v>
      </c>
      <c r="N12" s="1">
        <v>5</v>
      </c>
      <c r="O12" s="1">
        <v>4</v>
      </c>
    </row>
    <row r="13" spans="1:15" ht="15.75" customHeight="1">
      <c r="A13" s="2">
        <v>45428.909903101856</v>
      </c>
      <c r="B13" s="1" t="s">
        <v>45</v>
      </c>
      <c r="C13" s="1" t="s">
        <v>29</v>
      </c>
      <c r="D13" s="1" t="s">
        <v>17</v>
      </c>
      <c r="E13" s="1">
        <v>2022</v>
      </c>
      <c r="F13" s="1" t="s">
        <v>18</v>
      </c>
      <c r="G13" s="1" t="s">
        <v>19</v>
      </c>
      <c r="H13" s="1" t="s">
        <v>31</v>
      </c>
      <c r="I13" s="1" t="s">
        <v>23</v>
      </c>
      <c r="J13" s="1">
        <v>1</v>
      </c>
      <c r="K13" s="1">
        <v>1</v>
      </c>
      <c r="L13" s="1">
        <v>1</v>
      </c>
      <c r="M13" s="1">
        <v>3</v>
      </c>
      <c r="N13" s="1">
        <v>2</v>
      </c>
      <c r="O13" s="1">
        <v>2</v>
      </c>
    </row>
    <row r="14" spans="1:15" ht="15.75" customHeight="1">
      <c r="A14" s="2">
        <v>45428.911305497684</v>
      </c>
      <c r="B14" s="1" t="s">
        <v>47</v>
      </c>
      <c r="C14" s="1" t="s">
        <v>16</v>
      </c>
      <c r="D14" s="1" t="s">
        <v>17</v>
      </c>
      <c r="E14" s="1">
        <v>2022</v>
      </c>
      <c r="F14" s="1" t="s">
        <v>18</v>
      </c>
      <c r="G14" s="1" t="s">
        <v>19</v>
      </c>
      <c r="H14" s="1" t="s">
        <v>19</v>
      </c>
      <c r="I14" s="1" t="s">
        <v>23</v>
      </c>
      <c r="J14" s="1">
        <v>1</v>
      </c>
      <c r="K14" s="1">
        <v>1</v>
      </c>
      <c r="L14" s="1">
        <v>1</v>
      </c>
      <c r="M14" s="1">
        <v>3</v>
      </c>
      <c r="N14" s="1">
        <v>5</v>
      </c>
      <c r="O14" s="1">
        <v>1</v>
      </c>
    </row>
    <row r="15" spans="1:15" ht="15.75" customHeight="1">
      <c r="A15" s="2">
        <v>45428.911930393515</v>
      </c>
      <c r="B15" s="1" t="s">
        <v>48</v>
      </c>
      <c r="C15" s="1" t="s">
        <v>16</v>
      </c>
      <c r="D15" s="1" t="s">
        <v>25</v>
      </c>
      <c r="E15" s="1">
        <v>2022</v>
      </c>
      <c r="F15" s="1" t="s">
        <v>18</v>
      </c>
      <c r="G15" s="1" t="s">
        <v>19</v>
      </c>
      <c r="H15" s="1" t="s">
        <v>19</v>
      </c>
      <c r="I15" s="1" t="s">
        <v>34</v>
      </c>
      <c r="J15" s="1">
        <v>2</v>
      </c>
      <c r="K15" s="1">
        <v>1</v>
      </c>
      <c r="L15" s="1">
        <v>1</v>
      </c>
      <c r="M15" s="1">
        <v>3</v>
      </c>
      <c r="N15" s="1">
        <v>4</v>
      </c>
      <c r="O15" s="1">
        <v>2</v>
      </c>
    </row>
    <row r="16" spans="1:15" ht="15.75" customHeight="1">
      <c r="A16" s="2">
        <v>45428.911931134258</v>
      </c>
      <c r="B16" s="1" t="s">
        <v>49</v>
      </c>
      <c r="C16" s="1" t="s">
        <v>16</v>
      </c>
      <c r="D16" s="1" t="s">
        <v>17</v>
      </c>
      <c r="E16" s="1">
        <v>2023</v>
      </c>
      <c r="F16" s="1" t="s">
        <v>18</v>
      </c>
      <c r="G16" s="1" t="s">
        <v>19</v>
      </c>
      <c r="H16" s="1" t="s">
        <v>31</v>
      </c>
      <c r="I16" s="1" t="s">
        <v>50</v>
      </c>
      <c r="J16" s="1">
        <v>2</v>
      </c>
      <c r="K16" s="1">
        <v>2</v>
      </c>
      <c r="L16" s="1">
        <v>2</v>
      </c>
      <c r="M16" s="1">
        <v>3</v>
      </c>
      <c r="N16" s="1">
        <v>4</v>
      </c>
      <c r="O16" s="1">
        <v>2</v>
      </c>
    </row>
    <row r="17" spans="1:15" ht="15.75" customHeight="1">
      <c r="A17" s="2">
        <v>45428.913887372684</v>
      </c>
      <c r="B17" s="1" t="s">
        <v>51</v>
      </c>
      <c r="C17" s="1" t="s">
        <v>16</v>
      </c>
      <c r="D17" s="1" t="s">
        <v>52</v>
      </c>
      <c r="E17" s="1" t="s">
        <v>53</v>
      </c>
      <c r="F17" s="1" t="s">
        <v>18</v>
      </c>
      <c r="G17" s="1" t="s">
        <v>19</v>
      </c>
      <c r="H17" s="1" t="s">
        <v>31</v>
      </c>
      <c r="I17" s="1" t="s">
        <v>34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</row>
    <row r="18" spans="1:15" ht="15.75" customHeight="1">
      <c r="A18" s="2">
        <v>45428.918952175925</v>
      </c>
      <c r="B18" s="1" t="s">
        <v>55</v>
      </c>
      <c r="C18" s="1" t="s">
        <v>16</v>
      </c>
      <c r="D18" s="1" t="s">
        <v>22</v>
      </c>
      <c r="E18" s="1">
        <v>2021</v>
      </c>
      <c r="F18" s="1" t="s">
        <v>18</v>
      </c>
      <c r="G18" s="1" t="s">
        <v>19</v>
      </c>
      <c r="H18" s="1" t="s">
        <v>19</v>
      </c>
      <c r="I18" s="1" t="s">
        <v>20</v>
      </c>
      <c r="J18" s="1">
        <v>4</v>
      </c>
      <c r="K18" s="1">
        <v>4</v>
      </c>
      <c r="L18" s="1">
        <v>2</v>
      </c>
      <c r="M18" s="1">
        <v>3</v>
      </c>
      <c r="N18" s="1">
        <v>4</v>
      </c>
      <c r="O18" s="1">
        <v>3</v>
      </c>
    </row>
    <row r="19" spans="1:15" ht="15.75" customHeight="1">
      <c r="A19" s="2">
        <v>45428.920906562504</v>
      </c>
      <c r="B19" s="1" t="s">
        <v>56</v>
      </c>
      <c r="C19" s="1" t="s">
        <v>16</v>
      </c>
      <c r="D19" s="1" t="s">
        <v>41</v>
      </c>
      <c r="E19" s="1">
        <v>2023</v>
      </c>
      <c r="F19" s="1" t="s">
        <v>18</v>
      </c>
      <c r="G19" s="1" t="s">
        <v>19</v>
      </c>
      <c r="H19" s="1" t="s">
        <v>19</v>
      </c>
      <c r="I19" s="1" t="s">
        <v>23</v>
      </c>
      <c r="J19" s="1">
        <v>1</v>
      </c>
      <c r="K19" s="1">
        <v>1</v>
      </c>
      <c r="L19" s="1">
        <v>1</v>
      </c>
      <c r="M19" s="1">
        <v>3</v>
      </c>
      <c r="N19" s="1">
        <v>4</v>
      </c>
      <c r="O19" s="1">
        <v>1</v>
      </c>
    </row>
    <row r="20" spans="1:15" ht="15.75" customHeight="1">
      <c r="A20" s="2">
        <v>45428.921463414357</v>
      </c>
      <c r="B20" s="1" t="s">
        <v>57</v>
      </c>
      <c r="C20" s="1" t="s">
        <v>16</v>
      </c>
      <c r="D20" s="1" t="s">
        <v>25</v>
      </c>
      <c r="E20" s="1" t="s">
        <v>53</v>
      </c>
      <c r="F20" s="1" t="s">
        <v>18</v>
      </c>
      <c r="G20" s="1" t="s">
        <v>19</v>
      </c>
      <c r="H20" s="1" t="s">
        <v>19</v>
      </c>
      <c r="I20" s="1" t="s">
        <v>23</v>
      </c>
      <c r="J20" s="1">
        <v>5</v>
      </c>
      <c r="K20" s="1">
        <v>5</v>
      </c>
      <c r="L20" s="1">
        <v>5</v>
      </c>
      <c r="M20" s="1">
        <v>5</v>
      </c>
      <c r="N20" s="1">
        <v>1</v>
      </c>
      <c r="O20" s="1">
        <v>5</v>
      </c>
    </row>
    <row r="21" spans="1:15" ht="15.75" customHeight="1">
      <c r="A21" s="2">
        <v>45428.921949976851</v>
      </c>
      <c r="B21" s="1" t="s">
        <v>58</v>
      </c>
      <c r="C21" s="1" t="s">
        <v>16</v>
      </c>
      <c r="D21" s="1" t="s">
        <v>25</v>
      </c>
      <c r="E21" s="1">
        <v>2022</v>
      </c>
      <c r="F21" s="1" t="s">
        <v>18</v>
      </c>
      <c r="G21" s="1" t="s">
        <v>19</v>
      </c>
      <c r="H21" s="1" t="s">
        <v>31</v>
      </c>
      <c r="I21" s="1" t="s">
        <v>23</v>
      </c>
      <c r="J21" s="1">
        <v>5</v>
      </c>
      <c r="K21" s="1">
        <v>5</v>
      </c>
      <c r="L21" s="1">
        <v>5</v>
      </c>
      <c r="M21" s="1">
        <v>5</v>
      </c>
      <c r="N21" s="1">
        <v>1</v>
      </c>
      <c r="O21" s="1">
        <v>5</v>
      </c>
    </row>
    <row r="22" spans="1:15" ht="12.5">
      <c r="A22" s="2">
        <v>45428.9235615625</v>
      </c>
      <c r="B22" s="1" t="s">
        <v>59</v>
      </c>
      <c r="C22" s="1" t="s">
        <v>16</v>
      </c>
      <c r="D22" s="1" t="s">
        <v>25</v>
      </c>
      <c r="E22" s="1">
        <v>2022</v>
      </c>
      <c r="F22" s="1" t="s">
        <v>18</v>
      </c>
      <c r="G22" s="1" t="s">
        <v>19</v>
      </c>
      <c r="H22" s="1" t="s">
        <v>19</v>
      </c>
      <c r="I22" s="1" t="s">
        <v>23</v>
      </c>
      <c r="J22" s="1">
        <v>1</v>
      </c>
      <c r="K22" s="1">
        <v>1</v>
      </c>
      <c r="L22" s="1">
        <v>1</v>
      </c>
      <c r="M22" s="1">
        <v>1</v>
      </c>
      <c r="N22" s="1">
        <v>5</v>
      </c>
      <c r="O22" s="1">
        <v>1</v>
      </c>
    </row>
    <row r="23" spans="1:15" ht="12.5">
      <c r="A23" s="2">
        <v>45428.924179444446</v>
      </c>
      <c r="B23" s="1" t="s">
        <v>60</v>
      </c>
      <c r="C23" s="1" t="s">
        <v>16</v>
      </c>
      <c r="D23" s="1" t="s">
        <v>17</v>
      </c>
      <c r="E23" s="1">
        <v>2022</v>
      </c>
      <c r="F23" s="1" t="s">
        <v>18</v>
      </c>
      <c r="G23" s="1" t="s">
        <v>19</v>
      </c>
      <c r="H23" s="1" t="s">
        <v>31</v>
      </c>
      <c r="I23" s="1" t="s">
        <v>23</v>
      </c>
      <c r="J23" s="1">
        <v>2</v>
      </c>
      <c r="K23" s="1">
        <v>3</v>
      </c>
      <c r="L23" s="1">
        <v>2</v>
      </c>
      <c r="M23" s="1">
        <v>4</v>
      </c>
      <c r="N23" s="1">
        <v>4</v>
      </c>
      <c r="O23" s="1">
        <v>3</v>
      </c>
    </row>
    <row r="24" spans="1:15" ht="12.5">
      <c r="A24" s="2">
        <v>45428.9317925</v>
      </c>
      <c r="B24" s="1" t="s">
        <v>62</v>
      </c>
      <c r="C24" s="1" t="s">
        <v>16</v>
      </c>
      <c r="D24" s="1" t="s">
        <v>25</v>
      </c>
      <c r="E24" s="1">
        <v>2021</v>
      </c>
      <c r="F24" s="1" t="s">
        <v>18</v>
      </c>
      <c r="G24" s="1" t="s">
        <v>19</v>
      </c>
      <c r="H24" s="1" t="s">
        <v>31</v>
      </c>
      <c r="I24" s="1" t="s">
        <v>32</v>
      </c>
      <c r="J24" s="1">
        <v>1</v>
      </c>
      <c r="K24" s="1">
        <v>1</v>
      </c>
      <c r="L24" s="1">
        <v>3</v>
      </c>
      <c r="M24" s="1">
        <v>3</v>
      </c>
      <c r="N24" s="1">
        <v>5</v>
      </c>
      <c r="O24" s="1">
        <v>1</v>
      </c>
    </row>
    <row r="25" spans="1:15" ht="12.5">
      <c r="A25" s="2">
        <v>45428.93283200232</v>
      </c>
      <c r="B25" s="1" t="s">
        <v>63</v>
      </c>
      <c r="C25" s="1" t="s">
        <v>16</v>
      </c>
      <c r="D25" s="1" t="s">
        <v>41</v>
      </c>
      <c r="E25" s="1">
        <v>2023</v>
      </c>
      <c r="F25" s="1" t="s">
        <v>18</v>
      </c>
      <c r="G25" s="1" t="s">
        <v>19</v>
      </c>
      <c r="H25" s="1" t="s">
        <v>19</v>
      </c>
      <c r="I25" s="1" t="s">
        <v>20</v>
      </c>
      <c r="J25" s="1">
        <v>1</v>
      </c>
      <c r="K25" s="1">
        <v>1</v>
      </c>
      <c r="L25" s="1">
        <v>1</v>
      </c>
      <c r="M25" s="1">
        <v>2</v>
      </c>
      <c r="N25" s="1">
        <v>4</v>
      </c>
      <c r="O25" s="1">
        <v>1</v>
      </c>
    </row>
    <row r="26" spans="1:15" ht="12.5">
      <c r="A26" s="2">
        <v>45428.934535266206</v>
      </c>
      <c r="B26" s="1" t="s">
        <v>64</v>
      </c>
      <c r="C26" s="1" t="s">
        <v>29</v>
      </c>
      <c r="D26" s="1" t="s">
        <v>17</v>
      </c>
      <c r="E26" s="1">
        <v>2022</v>
      </c>
      <c r="F26" s="1" t="s">
        <v>18</v>
      </c>
      <c r="G26" s="1" t="s">
        <v>19</v>
      </c>
      <c r="H26" s="1" t="s">
        <v>31</v>
      </c>
      <c r="I26" s="1" t="s">
        <v>23</v>
      </c>
      <c r="J26" s="1">
        <v>3</v>
      </c>
      <c r="K26" s="1">
        <v>2</v>
      </c>
      <c r="L26" s="1">
        <v>1</v>
      </c>
      <c r="M26" s="1">
        <v>3</v>
      </c>
      <c r="N26" s="1">
        <v>5</v>
      </c>
      <c r="O26" s="1">
        <v>4</v>
      </c>
    </row>
    <row r="27" spans="1:15" ht="12.5">
      <c r="A27" s="2">
        <v>45428.948129259261</v>
      </c>
      <c r="B27" s="1" t="s">
        <v>67</v>
      </c>
      <c r="C27" s="1" t="s">
        <v>16</v>
      </c>
      <c r="D27" s="1" t="s">
        <v>25</v>
      </c>
      <c r="E27" s="1">
        <v>2022</v>
      </c>
      <c r="F27" s="1" t="s">
        <v>18</v>
      </c>
      <c r="G27" s="1" t="s">
        <v>19</v>
      </c>
      <c r="H27" s="1" t="s">
        <v>31</v>
      </c>
      <c r="I27" s="1" t="s">
        <v>23</v>
      </c>
      <c r="J27" s="1">
        <v>2</v>
      </c>
      <c r="K27" s="1">
        <v>2</v>
      </c>
      <c r="L27" s="1">
        <v>2</v>
      </c>
      <c r="M27" s="1">
        <v>3</v>
      </c>
      <c r="N27" s="1">
        <v>4</v>
      </c>
      <c r="O27" s="1">
        <v>3</v>
      </c>
    </row>
    <row r="28" spans="1:15" ht="12.5">
      <c r="A28" s="2">
        <v>45428.953772523149</v>
      </c>
      <c r="B28" s="1" t="s">
        <v>68</v>
      </c>
      <c r="C28" s="1" t="s">
        <v>29</v>
      </c>
      <c r="D28" s="1" t="s">
        <v>17</v>
      </c>
      <c r="E28" s="1">
        <v>2022</v>
      </c>
      <c r="F28" s="1" t="s">
        <v>18</v>
      </c>
      <c r="G28" s="1" t="s">
        <v>19</v>
      </c>
      <c r="H28" s="1" t="s">
        <v>19</v>
      </c>
      <c r="I28" s="1" t="s">
        <v>23</v>
      </c>
      <c r="J28" s="1">
        <v>1</v>
      </c>
      <c r="K28" s="1">
        <v>1</v>
      </c>
      <c r="L28" s="1">
        <v>1</v>
      </c>
      <c r="M28" s="1">
        <v>1</v>
      </c>
      <c r="N28" s="1">
        <v>3</v>
      </c>
      <c r="O28" s="1">
        <v>1</v>
      </c>
    </row>
    <row r="29" spans="1:15" ht="12.5">
      <c r="A29" s="2">
        <v>45428.954070474538</v>
      </c>
      <c r="B29" s="1" t="s">
        <v>69</v>
      </c>
      <c r="C29" s="1" t="s">
        <v>29</v>
      </c>
      <c r="D29" s="1" t="s">
        <v>25</v>
      </c>
      <c r="E29" s="1">
        <v>2022</v>
      </c>
      <c r="F29" s="1" t="s">
        <v>18</v>
      </c>
      <c r="G29" s="1" t="s">
        <v>19</v>
      </c>
      <c r="H29" s="1" t="s">
        <v>19</v>
      </c>
      <c r="I29" s="1" t="s">
        <v>23</v>
      </c>
      <c r="J29" s="1">
        <v>1</v>
      </c>
      <c r="K29" s="1">
        <v>1</v>
      </c>
      <c r="L29" s="1">
        <v>1</v>
      </c>
      <c r="M29" s="1">
        <v>2</v>
      </c>
      <c r="N29" s="1">
        <v>4</v>
      </c>
      <c r="O29" s="1">
        <v>2</v>
      </c>
    </row>
    <row r="30" spans="1:15" ht="12.5">
      <c r="A30" s="2">
        <v>45428.956849756942</v>
      </c>
      <c r="B30" s="1" t="s">
        <v>70</v>
      </c>
      <c r="C30" s="1" t="s">
        <v>16</v>
      </c>
      <c r="D30" s="1" t="s">
        <v>17</v>
      </c>
      <c r="E30" s="1">
        <v>2022</v>
      </c>
      <c r="F30" s="1" t="s">
        <v>18</v>
      </c>
      <c r="G30" s="1" t="s">
        <v>19</v>
      </c>
      <c r="H30" s="1" t="s">
        <v>31</v>
      </c>
      <c r="I30" s="1" t="s">
        <v>23</v>
      </c>
      <c r="J30" s="1">
        <v>1</v>
      </c>
      <c r="K30" s="1">
        <v>1</v>
      </c>
      <c r="L30" s="1">
        <v>1</v>
      </c>
      <c r="M30" s="1">
        <v>5</v>
      </c>
      <c r="N30" s="1">
        <v>5</v>
      </c>
      <c r="O30" s="1">
        <v>3</v>
      </c>
    </row>
    <row r="31" spans="1:15" ht="12.5">
      <c r="A31" s="2">
        <v>45428.96020637732</v>
      </c>
      <c r="B31" s="1" t="s">
        <v>71</v>
      </c>
      <c r="C31" s="1" t="s">
        <v>16</v>
      </c>
      <c r="D31" s="1" t="s">
        <v>41</v>
      </c>
      <c r="E31" s="1">
        <v>2023</v>
      </c>
      <c r="F31" s="1" t="s">
        <v>18</v>
      </c>
      <c r="G31" s="1" t="s">
        <v>19</v>
      </c>
      <c r="H31" s="1" t="s">
        <v>72</v>
      </c>
      <c r="I31" s="1" t="s">
        <v>32</v>
      </c>
      <c r="J31" s="1">
        <v>4</v>
      </c>
      <c r="K31" s="1">
        <v>1</v>
      </c>
      <c r="L31" s="1">
        <v>4</v>
      </c>
      <c r="M31" s="1">
        <v>5</v>
      </c>
      <c r="N31" s="1">
        <v>5</v>
      </c>
      <c r="O31" s="1">
        <v>4</v>
      </c>
    </row>
    <row r="32" spans="1:15" ht="12.5">
      <c r="A32" s="2">
        <v>45428.963841874996</v>
      </c>
      <c r="B32" s="1" t="s">
        <v>73</v>
      </c>
      <c r="C32" s="1" t="s">
        <v>16</v>
      </c>
      <c r="D32" s="1" t="s">
        <v>17</v>
      </c>
      <c r="E32" s="1">
        <v>2022</v>
      </c>
      <c r="F32" s="1" t="s">
        <v>18</v>
      </c>
      <c r="G32" s="1" t="s">
        <v>19</v>
      </c>
      <c r="H32" s="1" t="s">
        <v>19</v>
      </c>
      <c r="I32" s="1" t="s">
        <v>34</v>
      </c>
      <c r="J32" s="1">
        <v>1</v>
      </c>
      <c r="K32" s="1">
        <v>1</v>
      </c>
      <c r="L32" s="1">
        <v>3</v>
      </c>
      <c r="M32" s="1">
        <v>3</v>
      </c>
      <c r="N32" s="1">
        <v>5</v>
      </c>
      <c r="O32" s="1">
        <v>3</v>
      </c>
    </row>
    <row r="33" spans="1:15" ht="12.5">
      <c r="A33" s="2">
        <v>45429.231622743057</v>
      </c>
      <c r="B33" s="1" t="s">
        <v>75</v>
      </c>
      <c r="C33" s="1" t="s">
        <v>29</v>
      </c>
      <c r="D33" s="1" t="s">
        <v>17</v>
      </c>
      <c r="E33" s="1">
        <v>2022</v>
      </c>
      <c r="F33" s="1" t="s">
        <v>18</v>
      </c>
      <c r="G33" s="1" t="s">
        <v>19</v>
      </c>
      <c r="H33" s="1" t="s">
        <v>19</v>
      </c>
      <c r="I33" s="1" t="s">
        <v>23</v>
      </c>
      <c r="J33" s="1">
        <v>1</v>
      </c>
      <c r="K33" s="1">
        <v>1</v>
      </c>
      <c r="L33" s="1">
        <v>2</v>
      </c>
      <c r="M33" s="1">
        <v>2</v>
      </c>
      <c r="N33" s="1">
        <v>4</v>
      </c>
      <c r="O33" s="1">
        <v>2</v>
      </c>
    </row>
    <row r="34" spans="1:15" ht="12.5">
      <c r="A34" s="2">
        <v>45429.302392928235</v>
      </c>
      <c r="B34" s="1" t="s">
        <v>77</v>
      </c>
      <c r="C34" s="1" t="s">
        <v>16</v>
      </c>
      <c r="D34" s="1" t="s">
        <v>25</v>
      </c>
      <c r="E34" s="1">
        <v>2022</v>
      </c>
      <c r="F34" s="1" t="s">
        <v>18</v>
      </c>
      <c r="G34" s="1" t="s">
        <v>19</v>
      </c>
      <c r="H34" s="1" t="s">
        <v>19</v>
      </c>
      <c r="I34" s="1" t="s">
        <v>23</v>
      </c>
      <c r="J34" s="1">
        <v>1</v>
      </c>
      <c r="K34" s="1">
        <v>1</v>
      </c>
      <c r="L34" s="1">
        <v>1</v>
      </c>
      <c r="M34" s="1">
        <v>1</v>
      </c>
      <c r="N34" s="1">
        <v>5</v>
      </c>
      <c r="O34" s="1">
        <v>3</v>
      </c>
    </row>
    <row r="35" spans="1:15" ht="12.5">
      <c r="A35" s="2">
        <v>45429.304975636573</v>
      </c>
      <c r="B35" s="1" t="s">
        <v>78</v>
      </c>
      <c r="C35" s="1" t="s">
        <v>29</v>
      </c>
      <c r="D35" s="1" t="s">
        <v>52</v>
      </c>
      <c r="E35" s="1" t="s">
        <v>53</v>
      </c>
      <c r="F35" s="1" t="s">
        <v>18</v>
      </c>
      <c r="G35" s="1" t="s">
        <v>19</v>
      </c>
      <c r="H35" s="1" t="s">
        <v>19</v>
      </c>
      <c r="I35" s="1" t="s">
        <v>23</v>
      </c>
      <c r="J35" s="1">
        <v>2</v>
      </c>
      <c r="K35" s="1">
        <v>1</v>
      </c>
      <c r="L35" s="1">
        <v>1</v>
      </c>
      <c r="M35" s="1">
        <v>4</v>
      </c>
      <c r="N35" s="1">
        <v>5</v>
      </c>
      <c r="O35" s="1">
        <v>2</v>
      </c>
    </row>
    <row r="36" spans="1:15" ht="12.5">
      <c r="A36" s="2">
        <v>45429.398229317128</v>
      </c>
      <c r="B36" s="1" t="s">
        <v>80</v>
      </c>
      <c r="C36" s="1" t="s">
        <v>16</v>
      </c>
      <c r="D36" s="1" t="s">
        <v>25</v>
      </c>
      <c r="E36" s="1">
        <v>2022</v>
      </c>
      <c r="F36" s="1" t="s">
        <v>18</v>
      </c>
      <c r="G36" s="1" t="s">
        <v>19</v>
      </c>
      <c r="H36" s="1" t="s">
        <v>19</v>
      </c>
      <c r="I36" s="1" t="s">
        <v>23</v>
      </c>
      <c r="J36" s="1">
        <v>1</v>
      </c>
      <c r="K36" s="1">
        <v>1</v>
      </c>
      <c r="L36" s="1">
        <v>1</v>
      </c>
      <c r="M36" s="1">
        <v>1</v>
      </c>
      <c r="N36" s="1">
        <v>4</v>
      </c>
      <c r="O36" s="1">
        <v>3</v>
      </c>
    </row>
    <row r="37" spans="1:15" ht="12.5">
      <c r="A37" s="2">
        <v>45429.446518773148</v>
      </c>
      <c r="B37" s="1" t="s">
        <v>81</v>
      </c>
      <c r="C37" s="1" t="s">
        <v>16</v>
      </c>
      <c r="D37" s="1" t="s">
        <v>41</v>
      </c>
      <c r="E37" s="1">
        <v>2022</v>
      </c>
      <c r="F37" s="1" t="s">
        <v>18</v>
      </c>
      <c r="G37" s="1" t="s">
        <v>19</v>
      </c>
      <c r="H37" s="1" t="s">
        <v>31</v>
      </c>
      <c r="I37" s="1" t="s">
        <v>23</v>
      </c>
      <c r="J37" s="1">
        <v>2</v>
      </c>
      <c r="K37" s="1">
        <v>2</v>
      </c>
      <c r="L37" s="1">
        <v>2</v>
      </c>
      <c r="M37" s="1">
        <v>4</v>
      </c>
      <c r="N37" s="1">
        <v>5</v>
      </c>
      <c r="O37" s="1">
        <v>2</v>
      </c>
    </row>
    <row r="38" spans="1:15" ht="12.5">
      <c r="A38" s="2">
        <v>45429.499082754628</v>
      </c>
      <c r="B38" s="1" t="s">
        <v>82</v>
      </c>
      <c r="C38" s="1" t="s">
        <v>16</v>
      </c>
      <c r="D38" s="1" t="s">
        <v>17</v>
      </c>
      <c r="E38" s="1">
        <v>2022</v>
      </c>
      <c r="F38" s="1" t="s">
        <v>18</v>
      </c>
      <c r="G38" s="1" t="s">
        <v>19</v>
      </c>
      <c r="H38" s="1" t="s">
        <v>19</v>
      </c>
      <c r="I38" s="1" t="s">
        <v>20</v>
      </c>
      <c r="J38" s="1">
        <v>1</v>
      </c>
      <c r="K38" s="1">
        <v>1</v>
      </c>
      <c r="L38" s="1">
        <v>1</v>
      </c>
      <c r="M38" s="1">
        <v>1</v>
      </c>
      <c r="N38" s="1">
        <v>3</v>
      </c>
      <c r="O38" s="1">
        <v>1</v>
      </c>
    </row>
    <row r="39" spans="1:15" ht="12.5">
      <c r="A39" s="2">
        <v>45429.561263321761</v>
      </c>
      <c r="B39" s="1" t="s">
        <v>84</v>
      </c>
      <c r="C39" s="1" t="s">
        <v>16</v>
      </c>
      <c r="D39" s="1" t="s">
        <v>41</v>
      </c>
      <c r="E39" s="1">
        <v>2023</v>
      </c>
      <c r="F39" s="1" t="s">
        <v>18</v>
      </c>
      <c r="G39" s="1" t="s">
        <v>19</v>
      </c>
      <c r="H39" s="1" t="s">
        <v>31</v>
      </c>
      <c r="I39" s="1" t="s">
        <v>23</v>
      </c>
      <c r="J39" s="1">
        <v>1</v>
      </c>
      <c r="K39" s="1">
        <v>1</v>
      </c>
      <c r="L39" s="1">
        <v>1</v>
      </c>
      <c r="M39" s="1">
        <v>1</v>
      </c>
      <c r="N39" s="1">
        <v>5</v>
      </c>
      <c r="O39" s="1">
        <v>1</v>
      </c>
    </row>
    <row r="40" spans="1:15" ht="12.5">
      <c r="A40" s="2">
        <v>45429.62447988426</v>
      </c>
      <c r="B40" s="1" t="s">
        <v>85</v>
      </c>
      <c r="C40" s="1" t="s">
        <v>16</v>
      </c>
      <c r="D40" s="1" t="s">
        <v>22</v>
      </c>
      <c r="E40" s="1">
        <v>2021</v>
      </c>
      <c r="F40" s="1" t="s">
        <v>18</v>
      </c>
      <c r="G40" s="1" t="s">
        <v>19</v>
      </c>
      <c r="H40" s="1" t="s">
        <v>19</v>
      </c>
      <c r="I40" s="1" t="s">
        <v>23</v>
      </c>
      <c r="J40" s="1">
        <v>3</v>
      </c>
      <c r="K40" s="1">
        <v>3</v>
      </c>
      <c r="L40" s="1">
        <v>2</v>
      </c>
      <c r="M40" s="1">
        <v>5</v>
      </c>
      <c r="N40" s="1">
        <v>4</v>
      </c>
      <c r="O40" s="1">
        <v>5</v>
      </c>
    </row>
    <row r="41" spans="1:15" ht="12.5">
      <c r="A41" s="2">
        <v>45429.687621064819</v>
      </c>
      <c r="B41" s="1" t="s">
        <v>87</v>
      </c>
      <c r="C41" s="1" t="s">
        <v>16</v>
      </c>
      <c r="D41" s="1" t="s">
        <v>52</v>
      </c>
      <c r="E41" s="1" t="s">
        <v>53</v>
      </c>
      <c r="F41" s="1" t="s">
        <v>18</v>
      </c>
      <c r="G41" s="1" t="s">
        <v>19</v>
      </c>
      <c r="H41" s="1" t="s">
        <v>19</v>
      </c>
      <c r="I41" s="1" t="s">
        <v>23</v>
      </c>
      <c r="J41" s="1">
        <v>1</v>
      </c>
      <c r="K41" s="1">
        <v>1</v>
      </c>
      <c r="L41" s="1">
        <v>1</v>
      </c>
      <c r="M41" s="1">
        <v>3</v>
      </c>
      <c r="N41" s="1">
        <v>1</v>
      </c>
      <c r="O41" s="1">
        <v>1</v>
      </c>
    </row>
    <row r="42" spans="1:15" ht="12.5">
      <c r="A42" s="2">
        <v>45429.698564837963</v>
      </c>
      <c r="B42" s="1" t="s">
        <v>88</v>
      </c>
      <c r="C42" s="1" t="s">
        <v>16</v>
      </c>
      <c r="D42" s="1" t="s">
        <v>52</v>
      </c>
      <c r="E42" s="1" t="s">
        <v>53</v>
      </c>
      <c r="F42" s="1" t="s">
        <v>18</v>
      </c>
      <c r="G42" s="1" t="s">
        <v>19</v>
      </c>
      <c r="H42" s="1" t="s">
        <v>31</v>
      </c>
      <c r="I42" s="1" t="s">
        <v>23</v>
      </c>
      <c r="J42" s="1">
        <v>1</v>
      </c>
      <c r="K42" s="1">
        <v>1</v>
      </c>
      <c r="L42" s="1">
        <v>1</v>
      </c>
      <c r="M42" s="1">
        <v>4</v>
      </c>
      <c r="N42" s="1">
        <v>4</v>
      </c>
      <c r="O42" s="1">
        <v>1</v>
      </c>
    </row>
    <row r="43" spans="1:15" ht="12.5">
      <c r="A43" s="2">
        <v>45429.783531076391</v>
      </c>
      <c r="B43" s="1" t="s">
        <v>91</v>
      </c>
      <c r="C43" s="1" t="s">
        <v>16</v>
      </c>
      <c r="D43" s="1" t="s">
        <v>25</v>
      </c>
      <c r="E43" s="1">
        <v>2022</v>
      </c>
      <c r="F43" s="1" t="s">
        <v>18</v>
      </c>
      <c r="G43" s="1" t="s">
        <v>19</v>
      </c>
      <c r="H43" s="1" t="s">
        <v>19</v>
      </c>
      <c r="I43" s="1" t="s">
        <v>23</v>
      </c>
      <c r="J43" s="1">
        <v>2</v>
      </c>
      <c r="K43" s="1">
        <v>1</v>
      </c>
      <c r="L43" s="1">
        <v>1</v>
      </c>
      <c r="M43" s="1">
        <v>4</v>
      </c>
      <c r="N43" s="1">
        <v>4</v>
      </c>
      <c r="O43" s="1">
        <v>2</v>
      </c>
    </row>
    <row r="44" spans="1:15" ht="12.5">
      <c r="A44" s="2">
        <v>45429.875513298612</v>
      </c>
      <c r="B44" s="1" t="s">
        <v>94</v>
      </c>
      <c r="C44" s="1" t="s">
        <v>16</v>
      </c>
      <c r="D44" s="1" t="s">
        <v>25</v>
      </c>
      <c r="E44" s="1">
        <v>2022</v>
      </c>
      <c r="F44" s="1" t="s">
        <v>18</v>
      </c>
      <c r="G44" s="1" t="s">
        <v>19</v>
      </c>
      <c r="H44" s="1" t="s">
        <v>19</v>
      </c>
      <c r="I44" s="1" t="s">
        <v>23</v>
      </c>
      <c r="J44" s="1">
        <v>1</v>
      </c>
      <c r="K44" s="1">
        <v>1</v>
      </c>
      <c r="L44" s="1">
        <v>1</v>
      </c>
      <c r="M44" s="1">
        <v>1</v>
      </c>
      <c r="N44" s="1">
        <v>4</v>
      </c>
      <c r="O44" s="1">
        <v>1</v>
      </c>
    </row>
    <row r="45" spans="1:15" ht="12.5">
      <c r="A45" s="2">
        <v>45431.610042442131</v>
      </c>
      <c r="B45" s="1" t="s">
        <v>95</v>
      </c>
      <c r="C45" s="1" t="s">
        <v>16</v>
      </c>
      <c r="D45" s="1" t="s">
        <v>52</v>
      </c>
      <c r="E45" s="1" t="s">
        <v>53</v>
      </c>
      <c r="F45" s="1" t="s">
        <v>18</v>
      </c>
      <c r="G45" s="1" t="s">
        <v>19</v>
      </c>
      <c r="H45" s="1" t="s">
        <v>19</v>
      </c>
      <c r="I45" s="1" t="s">
        <v>34</v>
      </c>
      <c r="J45" s="1">
        <v>1</v>
      </c>
      <c r="K45" s="1">
        <v>1</v>
      </c>
      <c r="L45" s="1">
        <v>1</v>
      </c>
      <c r="M45" s="1">
        <v>2</v>
      </c>
      <c r="N45" s="1">
        <v>4</v>
      </c>
      <c r="O45" s="1">
        <v>2</v>
      </c>
    </row>
    <row r="46" spans="1:15" ht="12.5">
      <c r="A46" s="2">
        <v>45431.611519652783</v>
      </c>
      <c r="B46" s="1" t="s">
        <v>98</v>
      </c>
      <c r="C46" s="1" t="s">
        <v>16</v>
      </c>
      <c r="D46" s="1" t="s">
        <v>17</v>
      </c>
      <c r="E46" s="1">
        <v>2021</v>
      </c>
      <c r="F46" s="1" t="s">
        <v>18</v>
      </c>
      <c r="G46" s="1" t="s">
        <v>19</v>
      </c>
      <c r="H46" s="1" t="s">
        <v>19</v>
      </c>
      <c r="I46" s="1" t="s">
        <v>50</v>
      </c>
      <c r="J46" s="1">
        <v>1</v>
      </c>
      <c r="K46" s="1">
        <v>2</v>
      </c>
      <c r="L46" s="1">
        <v>1</v>
      </c>
      <c r="M46" s="1">
        <v>3</v>
      </c>
      <c r="N46" s="1">
        <v>4</v>
      </c>
      <c r="O46" s="1">
        <v>2</v>
      </c>
    </row>
    <row r="47" spans="1:15" ht="12.5">
      <c r="A47" s="2">
        <v>45431.615006342588</v>
      </c>
      <c r="B47" s="1" t="s">
        <v>99</v>
      </c>
      <c r="C47" s="1" t="s">
        <v>29</v>
      </c>
      <c r="D47" s="1" t="s">
        <v>41</v>
      </c>
      <c r="E47" s="1">
        <v>2023</v>
      </c>
      <c r="F47" s="1" t="s">
        <v>18</v>
      </c>
      <c r="G47" s="1" t="s">
        <v>19</v>
      </c>
      <c r="H47" s="1" t="s">
        <v>19</v>
      </c>
      <c r="I47" s="1" t="s">
        <v>34</v>
      </c>
      <c r="J47" s="1">
        <v>1</v>
      </c>
      <c r="K47" s="1">
        <v>1</v>
      </c>
      <c r="L47" s="1">
        <v>2</v>
      </c>
      <c r="M47" s="1">
        <v>2</v>
      </c>
      <c r="N47" s="1">
        <v>5</v>
      </c>
      <c r="O47" s="1">
        <v>1</v>
      </c>
    </row>
    <row r="48" spans="1:15" ht="12.5">
      <c r="A48" s="2">
        <v>45431.618292662039</v>
      </c>
      <c r="B48" s="1" t="s">
        <v>101</v>
      </c>
      <c r="C48" s="1" t="s">
        <v>16</v>
      </c>
      <c r="D48" s="1" t="s">
        <v>52</v>
      </c>
      <c r="E48" s="1">
        <v>2023</v>
      </c>
      <c r="F48" s="1" t="s">
        <v>18</v>
      </c>
      <c r="G48" s="1" t="s">
        <v>19</v>
      </c>
      <c r="H48" s="1" t="s">
        <v>19</v>
      </c>
      <c r="I48" s="1" t="s">
        <v>20</v>
      </c>
      <c r="J48" s="1">
        <v>1</v>
      </c>
      <c r="K48" s="1">
        <v>1</v>
      </c>
      <c r="L48" s="1">
        <v>1</v>
      </c>
      <c r="M48" s="1">
        <v>2</v>
      </c>
      <c r="N48" s="1">
        <v>3</v>
      </c>
      <c r="O48" s="1">
        <v>1</v>
      </c>
    </row>
    <row r="49" spans="1:15" ht="12.5">
      <c r="A49" s="2">
        <v>45431.620826817132</v>
      </c>
      <c r="B49" s="1" t="s">
        <v>103</v>
      </c>
      <c r="C49" s="1" t="s">
        <v>16</v>
      </c>
      <c r="D49" s="1" t="s">
        <v>52</v>
      </c>
      <c r="E49" s="1" t="s">
        <v>53</v>
      </c>
      <c r="F49" s="1" t="s">
        <v>18</v>
      </c>
      <c r="G49" s="1" t="s">
        <v>19</v>
      </c>
      <c r="H49" s="1" t="s">
        <v>19</v>
      </c>
      <c r="I49" s="1" t="s">
        <v>20</v>
      </c>
      <c r="J49" s="1">
        <v>1</v>
      </c>
      <c r="K49" s="1">
        <v>1</v>
      </c>
      <c r="L49" s="1">
        <v>1</v>
      </c>
      <c r="M49" s="1">
        <v>2</v>
      </c>
      <c r="N49" s="1">
        <v>5</v>
      </c>
      <c r="O49" s="1">
        <v>2</v>
      </c>
    </row>
    <row r="50" spans="1:15" ht="12.5">
      <c r="A50" s="2">
        <v>45428.909825972223</v>
      </c>
      <c r="B50" s="1" t="s">
        <v>44</v>
      </c>
      <c r="C50" s="1" t="s">
        <v>16</v>
      </c>
      <c r="D50" s="1" t="s">
        <v>22</v>
      </c>
      <c r="E50" s="1">
        <v>2022</v>
      </c>
      <c r="F50" s="1" t="s">
        <v>18</v>
      </c>
      <c r="G50" s="1" t="s">
        <v>31</v>
      </c>
      <c r="H50" s="1" t="s">
        <v>19</v>
      </c>
      <c r="I50" s="1" t="s">
        <v>23</v>
      </c>
      <c r="J50" s="1">
        <v>1</v>
      </c>
      <c r="K50" s="1">
        <v>1</v>
      </c>
      <c r="L50" s="1">
        <v>2</v>
      </c>
      <c r="M50" s="1">
        <v>3</v>
      </c>
      <c r="N50" s="1">
        <v>3</v>
      </c>
      <c r="O50" s="1">
        <v>3</v>
      </c>
    </row>
    <row r="51" spans="1:15" ht="12.5">
      <c r="A51" s="2">
        <v>45429.218038217594</v>
      </c>
      <c r="B51" s="1" t="s">
        <v>74</v>
      </c>
      <c r="C51" s="1" t="s">
        <v>16</v>
      </c>
      <c r="D51" s="1" t="s">
        <v>17</v>
      </c>
      <c r="E51" s="1">
        <v>2022</v>
      </c>
      <c r="F51" s="1" t="s">
        <v>18</v>
      </c>
      <c r="G51" s="1" t="s">
        <v>31</v>
      </c>
      <c r="H51" s="1" t="s">
        <v>72</v>
      </c>
      <c r="I51" s="1" t="s">
        <v>32</v>
      </c>
      <c r="J51" s="1">
        <v>1</v>
      </c>
      <c r="K51" s="1">
        <v>1</v>
      </c>
      <c r="L51" s="1">
        <v>1</v>
      </c>
      <c r="M51" s="1">
        <v>4</v>
      </c>
      <c r="N51" s="1">
        <v>4</v>
      </c>
      <c r="O51" s="1">
        <v>2</v>
      </c>
    </row>
    <row r="52" spans="1:15" ht="12.5">
      <c r="A52" s="2">
        <v>45429.53562811343</v>
      </c>
      <c r="B52" s="1" t="s">
        <v>83</v>
      </c>
      <c r="C52" s="1" t="s">
        <v>16</v>
      </c>
      <c r="D52" s="1" t="s">
        <v>17</v>
      </c>
      <c r="E52" s="1">
        <v>2022</v>
      </c>
      <c r="F52" s="1" t="s">
        <v>18</v>
      </c>
      <c r="G52" s="1" t="s">
        <v>31</v>
      </c>
      <c r="H52" s="1" t="s">
        <v>31</v>
      </c>
      <c r="I52" s="1" t="s">
        <v>23</v>
      </c>
      <c r="J52" s="1">
        <v>1</v>
      </c>
      <c r="K52" s="1">
        <v>1</v>
      </c>
      <c r="L52" s="1">
        <v>1</v>
      </c>
      <c r="M52" s="1">
        <v>2</v>
      </c>
      <c r="N52" s="1">
        <v>4</v>
      </c>
      <c r="O52" s="1">
        <v>2</v>
      </c>
    </row>
    <row r="53" spans="1:15" ht="12.5">
      <c r="A53" s="2">
        <v>45429.768106423609</v>
      </c>
      <c r="B53" s="1" t="s">
        <v>89</v>
      </c>
      <c r="C53" s="1" t="s">
        <v>16</v>
      </c>
      <c r="D53" s="1" t="s">
        <v>17</v>
      </c>
      <c r="E53" s="1">
        <v>2022</v>
      </c>
      <c r="F53" s="1" t="s">
        <v>18</v>
      </c>
      <c r="G53" s="1" t="s">
        <v>31</v>
      </c>
      <c r="H53" s="1" t="s">
        <v>31</v>
      </c>
      <c r="I53" s="1" t="s">
        <v>90</v>
      </c>
      <c r="J53" s="1">
        <v>2</v>
      </c>
      <c r="K53" s="1">
        <v>2</v>
      </c>
      <c r="L53" s="1">
        <v>2</v>
      </c>
      <c r="M53" s="1">
        <v>4</v>
      </c>
      <c r="N53" s="1">
        <v>5</v>
      </c>
      <c r="O53" s="1">
        <v>5</v>
      </c>
    </row>
    <row r="54" spans="1:15" ht="12.5">
      <c r="A54" s="2">
        <v>45431.610703599537</v>
      </c>
      <c r="B54" s="1" t="s">
        <v>96</v>
      </c>
      <c r="C54" s="1" t="s">
        <v>29</v>
      </c>
      <c r="D54" s="1" t="s">
        <v>17</v>
      </c>
      <c r="E54" s="1">
        <v>2021</v>
      </c>
      <c r="F54" s="1" t="s">
        <v>18</v>
      </c>
      <c r="G54" s="1" t="s">
        <v>31</v>
      </c>
      <c r="H54" s="1" t="s">
        <v>31</v>
      </c>
      <c r="I54" s="1" t="s">
        <v>50</v>
      </c>
      <c r="J54" s="1">
        <v>1</v>
      </c>
      <c r="K54" s="1">
        <v>1</v>
      </c>
      <c r="L54" s="1">
        <v>1</v>
      </c>
      <c r="M54" s="1">
        <v>1</v>
      </c>
      <c r="N54" s="1">
        <v>2</v>
      </c>
      <c r="O54" s="1">
        <v>1</v>
      </c>
    </row>
    <row r="55" spans="1:15" ht="12.5">
      <c r="A55" s="2">
        <v>45428.897772939818</v>
      </c>
      <c r="B55" s="1" t="s">
        <v>24</v>
      </c>
      <c r="C55" s="1" t="s">
        <v>16</v>
      </c>
      <c r="D55" s="1" t="s">
        <v>25</v>
      </c>
      <c r="E55" s="1">
        <v>2022</v>
      </c>
      <c r="F55" s="1" t="s">
        <v>26</v>
      </c>
    </row>
    <row r="56" spans="1:15" ht="12.5">
      <c r="A56" s="2">
        <v>45428.902168668981</v>
      </c>
      <c r="B56" s="1" t="s">
        <v>28</v>
      </c>
      <c r="C56" s="1" t="s">
        <v>29</v>
      </c>
      <c r="D56" s="1" t="s">
        <v>25</v>
      </c>
      <c r="E56" s="1">
        <v>2022</v>
      </c>
      <c r="F56" s="1" t="s">
        <v>26</v>
      </c>
    </row>
    <row r="57" spans="1:15" ht="12.5">
      <c r="A57" s="2">
        <v>45428.906134027777</v>
      </c>
      <c r="B57" s="1" t="s">
        <v>37</v>
      </c>
      <c r="C57" s="1" t="s">
        <v>16</v>
      </c>
      <c r="D57" s="1" t="s">
        <v>25</v>
      </c>
      <c r="E57" s="1">
        <v>2022</v>
      </c>
      <c r="F57" s="1" t="s">
        <v>26</v>
      </c>
    </row>
    <row r="58" spans="1:15" ht="12.5">
      <c r="A58" s="2">
        <v>45428.906698923616</v>
      </c>
      <c r="B58" s="1" t="s">
        <v>39</v>
      </c>
      <c r="C58" s="1" t="s">
        <v>16</v>
      </c>
      <c r="D58" s="1" t="s">
        <v>17</v>
      </c>
      <c r="E58" s="1">
        <v>2022</v>
      </c>
      <c r="F58" s="1" t="s">
        <v>26</v>
      </c>
    </row>
    <row r="59" spans="1:15" ht="12.5">
      <c r="A59" s="2">
        <v>45428.910828680557</v>
      </c>
      <c r="B59" s="1" t="s">
        <v>46</v>
      </c>
      <c r="C59" s="1" t="s">
        <v>16</v>
      </c>
      <c r="D59" s="1" t="s">
        <v>25</v>
      </c>
      <c r="E59" s="1">
        <v>2022</v>
      </c>
      <c r="F59" s="1" t="s">
        <v>26</v>
      </c>
    </row>
    <row r="60" spans="1:15" ht="12.5">
      <c r="A60" s="2">
        <v>45428.918754988423</v>
      </c>
      <c r="B60" s="1" t="s">
        <v>54</v>
      </c>
      <c r="C60" s="1" t="s">
        <v>16</v>
      </c>
      <c r="D60" s="1" t="s">
        <v>25</v>
      </c>
      <c r="E60" s="1">
        <v>2022</v>
      </c>
      <c r="F60" s="1" t="s">
        <v>26</v>
      </c>
    </row>
    <row r="61" spans="1:15" ht="12.5">
      <c r="A61" s="2">
        <v>45428.930682453705</v>
      </c>
      <c r="B61" s="1" t="s">
        <v>61</v>
      </c>
      <c r="C61" s="1" t="s">
        <v>16</v>
      </c>
      <c r="D61" s="1" t="s">
        <v>25</v>
      </c>
      <c r="E61" s="1">
        <v>2022</v>
      </c>
      <c r="F61" s="1" t="s">
        <v>26</v>
      </c>
    </row>
    <row r="62" spans="1:15" ht="12.5">
      <c r="A62" s="2">
        <v>45428.9399475463</v>
      </c>
      <c r="B62" s="1" t="s">
        <v>65</v>
      </c>
      <c r="C62" s="1" t="s">
        <v>16</v>
      </c>
      <c r="D62" s="1" t="s">
        <v>17</v>
      </c>
      <c r="E62" s="1">
        <v>2023</v>
      </c>
      <c r="F62" s="1" t="s">
        <v>26</v>
      </c>
    </row>
    <row r="63" spans="1:15" ht="12.5">
      <c r="A63" s="2">
        <v>45428.942722361113</v>
      </c>
      <c r="B63" s="1" t="s">
        <v>66</v>
      </c>
      <c r="C63" s="1" t="s">
        <v>29</v>
      </c>
      <c r="D63" s="1" t="s">
        <v>41</v>
      </c>
      <c r="E63" s="1">
        <v>2023</v>
      </c>
      <c r="F63" s="1" t="s">
        <v>26</v>
      </c>
    </row>
    <row r="64" spans="1:15" ht="12.5">
      <c r="A64" s="2">
        <v>45429.259681724536</v>
      </c>
      <c r="B64" s="1" t="s">
        <v>76</v>
      </c>
      <c r="C64" s="1" t="s">
        <v>16</v>
      </c>
      <c r="D64" s="1" t="s">
        <v>25</v>
      </c>
      <c r="E64" s="1">
        <v>2022</v>
      </c>
      <c r="F64" s="1" t="s">
        <v>26</v>
      </c>
    </row>
    <row r="65" spans="1:6" ht="12.5">
      <c r="A65" s="2">
        <v>45429.371847268514</v>
      </c>
      <c r="B65" s="1" t="s">
        <v>79</v>
      </c>
      <c r="C65" s="1" t="s">
        <v>29</v>
      </c>
      <c r="D65" s="1" t="s">
        <v>17</v>
      </c>
      <c r="E65" s="1">
        <v>2022</v>
      </c>
      <c r="F65" s="1" t="s">
        <v>26</v>
      </c>
    </row>
    <row r="66" spans="1:6" ht="12.5">
      <c r="A66" s="2">
        <v>45429.686737546297</v>
      </c>
      <c r="B66" s="1" t="s">
        <v>86</v>
      </c>
      <c r="C66" s="1" t="s">
        <v>16</v>
      </c>
      <c r="D66" s="1" t="s">
        <v>22</v>
      </c>
      <c r="E66" s="1" t="s">
        <v>53</v>
      </c>
      <c r="F66" s="1" t="s">
        <v>26</v>
      </c>
    </row>
    <row r="67" spans="1:6" ht="12.5">
      <c r="A67" s="2">
        <v>45429.852033530093</v>
      </c>
      <c r="B67" s="1" t="s">
        <v>92</v>
      </c>
      <c r="C67" s="1" t="s">
        <v>16</v>
      </c>
      <c r="D67" s="1" t="s">
        <v>52</v>
      </c>
      <c r="E67" s="1">
        <v>2022</v>
      </c>
      <c r="F67" s="1" t="s">
        <v>26</v>
      </c>
    </row>
    <row r="68" spans="1:6" ht="12.5">
      <c r="A68" s="2">
        <v>45429.855926655087</v>
      </c>
      <c r="B68" s="1" t="s">
        <v>93</v>
      </c>
      <c r="C68" s="1" t="s">
        <v>29</v>
      </c>
      <c r="D68" s="1" t="s">
        <v>25</v>
      </c>
      <c r="E68" s="1">
        <v>2022</v>
      </c>
      <c r="F68" s="1" t="s">
        <v>26</v>
      </c>
    </row>
    <row r="69" spans="1:6" ht="12.5">
      <c r="A69" s="2">
        <v>45431.610969456015</v>
      </c>
      <c r="B69" s="1" t="s">
        <v>97</v>
      </c>
      <c r="C69" s="1" t="s">
        <v>16</v>
      </c>
      <c r="D69" s="1" t="s">
        <v>22</v>
      </c>
      <c r="E69" s="1" t="s">
        <v>53</v>
      </c>
      <c r="F69" s="1" t="s">
        <v>26</v>
      </c>
    </row>
    <row r="70" spans="1:6" ht="12.5">
      <c r="A70" s="2">
        <v>45431.615252118056</v>
      </c>
      <c r="B70" s="1" t="s">
        <v>100</v>
      </c>
      <c r="C70" s="1" t="s">
        <v>16</v>
      </c>
      <c r="D70" s="1" t="s">
        <v>22</v>
      </c>
      <c r="E70" s="1">
        <v>2023</v>
      </c>
      <c r="F70" s="1" t="s">
        <v>26</v>
      </c>
    </row>
    <row r="71" spans="1:6" ht="12.5">
      <c r="A71" s="2">
        <v>45431.618746574073</v>
      </c>
      <c r="B71" s="1" t="s">
        <v>102</v>
      </c>
      <c r="C71" s="1" t="s">
        <v>29</v>
      </c>
      <c r="D71" s="1" t="s">
        <v>25</v>
      </c>
      <c r="E71" s="1">
        <v>2022</v>
      </c>
      <c r="F71" s="1" t="s">
        <v>26</v>
      </c>
    </row>
    <row r="73" spans="1:6" ht="12.5">
      <c r="A73" s="1">
        <f>COUNTA(A2:A71)</f>
        <v>70</v>
      </c>
    </row>
  </sheetData>
  <autoFilter ref="A1:O1" xr:uid="{00000000-0001-0000-0000-000000000000}">
    <sortState xmlns:xlrd2="http://schemas.microsoft.com/office/spreadsheetml/2017/richdata2" ref="A2:O71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workbookViewId="0"/>
  </sheetViews>
  <sheetFormatPr defaultColWidth="12.6328125" defaultRowHeight="15.75" customHeight="1"/>
  <cols>
    <col min="1" max="1" width="24.453125" customWidth="1"/>
  </cols>
  <sheetData>
    <row r="1" spans="1:3" ht="15.75" customHeight="1">
      <c r="A1" s="1" t="s">
        <v>3</v>
      </c>
      <c r="B1" s="1" t="s">
        <v>104</v>
      </c>
      <c r="C1" s="1" t="s">
        <v>105</v>
      </c>
    </row>
    <row r="2" spans="1:3" ht="15.75" customHeight="1">
      <c r="A2" s="1" t="s">
        <v>41</v>
      </c>
      <c r="B2" s="1">
        <v>8</v>
      </c>
      <c r="C2" s="3">
        <f t="shared" ref="C2:C6" si="0">(B2/$B$7)*100</f>
        <v>11.428571428571429</v>
      </c>
    </row>
    <row r="3" spans="1:3" ht="15.75" customHeight="1">
      <c r="A3" s="1" t="s">
        <v>17</v>
      </c>
      <c r="B3" s="1">
        <v>21</v>
      </c>
      <c r="C3" s="3">
        <f t="shared" si="0"/>
        <v>30</v>
      </c>
    </row>
    <row r="4" spans="1:3" ht="15.75" customHeight="1">
      <c r="A4" s="1" t="s">
        <v>25</v>
      </c>
      <c r="B4" s="1">
        <v>26</v>
      </c>
      <c r="C4" s="3">
        <f t="shared" si="0"/>
        <v>37.142857142857146</v>
      </c>
    </row>
    <row r="5" spans="1:3" ht="15.75" customHeight="1">
      <c r="A5" s="1" t="s">
        <v>22</v>
      </c>
      <c r="B5" s="1">
        <v>7</v>
      </c>
      <c r="C5" s="3">
        <f t="shared" si="0"/>
        <v>10</v>
      </c>
    </row>
    <row r="6" spans="1:3" ht="15.75" customHeight="1">
      <c r="A6" s="1" t="s">
        <v>52</v>
      </c>
      <c r="B6" s="1">
        <v>8</v>
      </c>
      <c r="C6" s="3">
        <f t="shared" si="0"/>
        <v>11.428571428571429</v>
      </c>
    </row>
    <row r="7" spans="1:3" ht="15.75" customHeight="1">
      <c r="A7" s="1" t="s">
        <v>106</v>
      </c>
      <c r="B7" s="1">
        <f t="shared" ref="B7:C7" si="1">SUM(B2:B6)</f>
        <v>70</v>
      </c>
      <c r="C7" s="3">
        <f t="shared" si="1"/>
        <v>100.00000000000001</v>
      </c>
    </row>
    <row r="9" spans="1:3" ht="15.75" customHeight="1">
      <c r="A9" s="1" t="s">
        <v>107</v>
      </c>
      <c r="B9" s="1" t="s">
        <v>104</v>
      </c>
      <c r="C9" s="1" t="s">
        <v>105</v>
      </c>
    </row>
    <row r="10" spans="1:3" ht="15.75" customHeight="1">
      <c r="A10" s="1" t="s">
        <v>108</v>
      </c>
      <c r="B10" s="1">
        <f>COUNTA('Form Responses 1'!C2:C57)</f>
        <v>56</v>
      </c>
      <c r="C10" s="1">
        <f t="shared" ref="C10:C12" si="2">(B10/$B$12)*100</f>
        <v>80</v>
      </c>
    </row>
    <row r="11" spans="1:3" ht="15.75" customHeight="1">
      <c r="A11" s="1" t="s">
        <v>29</v>
      </c>
      <c r="B11" s="1">
        <f>COUNTA('Form Responses 1'!C58:C71)</f>
        <v>14</v>
      </c>
      <c r="C11" s="1">
        <f t="shared" si="2"/>
        <v>20</v>
      </c>
    </row>
    <row r="12" spans="1:3" ht="15.75" customHeight="1">
      <c r="A12" s="1" t="s">
        <v>106</v>
      </c>
      <c r="B12" s="1">
        <f>SUM(B10:B11)</f>
        <v>70</v>
      </c>
      <c r="C12" s="1">
        <f t="shared" si="2"/>
        <v>100</v>
      </c>
    </row>
    <row r="14" spans="1:3" ht="15.75" customHeight="1">
      <c r="A14" s="1" t="s">
        <v>4</v>
      </c>
      <c r="B14" s="1" t="s">
        <v>104</v>
      </c>
      <c r="C14" s="1" t="s">
        <v>105</v>
      </c>
    </row>
    <row r="15" spans="1:3" ht="15.75" customHeight="1">
      <c r="A15" s="1" t="s">
        <v>53</v>
      </c>
      <c r="B15" s="1">
        <f>COUNTA('Form Responses 1'!E2:E10)</f>
        <v>9</v>
      </c>
      <c r="C15" s="3">
        <f t="shared" ref="C15:C19" si="3">(B15/$B$19)*100</f>
        <v>12.857142857142856</v>
      </c>
    </row>
    <row r="16" spans="1:3" ht="15.75" customHeight="1">
      <c r="A16" s="4">
        <v>2021</v>
      </c>
      <c r="B16" s="1">
        <f>COUNTA('Form Responses 1'!E66:E71)</f>
        <v>6</v>
      </c>
      <c r="C16" s="3">
        <f t="shared" si="3"/>
        <v>8.5714285714285712</v>
      </c>
    </row>
    <row r="17" spans="1:3" ht="15.75" customHeight="1">
      <c r="A17" s="4">
        <v>2022</v>
      </c>
      <c r="B17" s="1">
        <f>COUNTA('Form Responses 1'!E22:E65)</f>
        <v>44</v>
      </c>
      <c r="C17" s="3">
        <f t="shared" si="3"/>
        <v>62.857142857142854</v>
      </c>
    </row>
    <row r="18" spans="1:3" ht="15.75" customHeight="1">
      <c r="A18" s="4">
        <v>2023</v>
      </c>
      <c r="B18" s="1">
        <f>COUNTA('Form Responses 1'!E11:E21)</f>
        <v>11</v>
      </c>
      <c r="C18" s="3">
        <f t="shared" si="3"/>
        <v>15.714285714285714</v>
      </c>
    </row>
    <row r="19" spans="1:3" ht="15.75" customHeight="1">
      <c r="A19" s="1" t="s">
        <v>106</v>
      </c>
      <c r="B19" s="1">
        <f>SUM(B15:B18)</f>
        <v>70</v>
      </c>
      <c r="C19" s="1">
        <f t="shared" si="3"/>
        <v>100</v>
      </c>
    </row>
    <row r="21" spans="1:3" ht="12.5">
      <c r="A21" s="1" t="s">
        <v>109</v>
      </c>
      <c r="B21" s="1" t="s">
        <v>104</v>
      </c>
      <c r="C21" s="1" t="s">
        <v>105</v>
      </c>
    </row>
    <row r="22" spans="1:3" ht="12.5">
      <c r="A22" s="1" t="s">
        <v>18</v>
      </c>
      <c r="B22" s="1">
        <f>COUNTA('Form Responses 1'!F2:F54)</f>
        <v>53</v>
      </c>
      <c r="C22" s="3">
        <f t="shared" ref="C22:C24" si="4">(B22/$B$24)*100</f>
        <v>75.714285714285708</v>
      </c>
    </row>
    <row r="23" spans="1:3" ht="12.5">
      <c r="A23" s="1" t="s">
        <v>26</v>
      </c>
      <c r="B23" s="1">
        <f>COUNTA('Form Responses 1'!F55:F71)</f>
        <v>17</v>
      </c>
      <c r="C23" s="3">
        <f t="shared" si="4"/>
        <v>24.285714285714285</v>
      </c>
    </row>
    <row r="24" spans="1:3" ht="12.5">
      <c r="A24" s="1" t="s">
        <v>106</v>
      </c>
      <c r="B24" s="1">
        <f>SUM(B22:B23)</f>
        <v>70</v>
      </c>
      <c r="C24" s="1">
        <f t="shared" si="4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1"/>
  <sheetViews>
    <sheetView topLeftCell="A4" workbookViewId="0">
      <selection activeCell="B10" sqref="B10"/>
    </sheetView>
  </sheetViews>
  <sheetFormatPr defaultColWidth="12.6328125" defaultRowHeight="15.75" customHeight="1"/>
  <cols>
    <col min="1" max="1" width="28" customWidth="1"/>
  </cols>
  <sheetData>
    <row r="1" spans="1:4" ht="15.75" customHeight="1">
      <c r="A1" s="1" t="s">
        <v>110</v>
      </c>
    </row>
    <row r="2" spans="1:4" ht="15.75" customHeight="1">
      <c r="A2" s="1" t="s">
        <v>111</v>
      </c>
      <c r="B2" s="1" t="s">
        <v>104</v>
      </c>
      <c r="C2" s="1" t="s">
        <v>105</v>
      </c>
    </row>
    <row r="3" spans="1:4" ht="15.75" customHeight="1">
      <c r="A3" s="1" t="s">
        <v>19</v>
      </c>
      <c r="B3" s="1">
        <f>COUNTA('Form Responses 1'!G2:G49)</f>
        <v>48</v>
      </c>
      <c r="C3" s="3">
        <f t="shared" ref="C3:C6" si="0">(B3/$B$6)*100</f>
        <v>90.566037735849065</v>
      </c>
      <c r="D3" s="1"/>
    </row>
    <row r="4" spans="1:4" ht="15.75" customHeight="1">
      <c r="A4" s="1" t="s">
        <v>31</v>
      </c>
      <c r="B4" s="1">
        <f>COUNTA('Form Responses 1'!G50:G54)</f>
        <v>5</v>
      </c>
      <c r="C4" s="3">
        <f t="shared" si="0"/>
        <v>9.433962264150944</v>
      </c>
    </row>
    <row r="5" spans="1:4" ht="15.75" customHeight="1">
      <c r="A5" s="1" t="s">
        <v>72</v>
      </c>
      <c r="B5" s="1">
        <v>0</v>
      </c>
      <c r="C5" s="1">
        <f t="shared" si="0"/>
        <v>0</v>
      </c>
    </row>
    <row r="6" spans="1:4" ht="15.75" customHeight="1">
      <c r="A6" s="1" t="s">
        <v>106</v>
      </c>
      <c r="B6" s="1">
        <f>SUM(B3:B5)</f>
        <v>53</v>
      </c>
      <c r="C6" s="1">
        <f t="shared" si="0"/>
        <v>100</v>
      </c>
    </row>
    <row r="8" spans="1:4" ht="15.75" customHeight="1">
      <c r="A8" s="1" t="s">
        <v>112</v>
      </c>
      <c r="B8" s="1" t="s">
        <v>104</v>
      </c>
      <c r="C8" s="1" t="s">
        <v>105</v>
      </c>
    </row>
    <row r="9" spans="1:4" ht="15.75" customHeight="1">
      <c r="A9" s="1" t="s">
        <v>19</v>
      </c>
      <c r="B9" s="1">
        <f>COUNTA('Form Responses 1'!H2:H34)</f>
        <v>33</v>
      </c>
      <c r="C9" s="3">
        <f t="shared" ref="C9:C12" si="1">(B9/$B$12)*100</f>
        <v>62.264150943396224</v>
      </c>
    </row>
    <row r="10" spans="1:4" ht="15.75" customHeight="1">
      <c r="A10" s="1" t="s">
        <v>31</v>
      </c>
      <c r="B10" s="1">
        <f>COUNTA('Form Responses 1'!H37:H54)</f>
        <v>18</v>
      </c>
      <c r="C10" s="3">
        <f t="shared" si="1"/>
        <v>33.962264150943398</v>
      </c>
    </row>
    <row r="11" spans="1:4" ht="15.75" customHeight="1">
      <c r="A11" s="1" t="s">
        <v>72</v>
      </c>
      <c r="B11" s="1">
        <f>COUNTA('Form Responses 1'!H35:H36)</f>
        <v>2</v>
      </c>
      <c r="C11" s="3">
        <f t="shared" si="1"/>
        <v>3.7735849056603774</v>
      </c>
    </row>
    <row r="12" spans="1:4" ht="15.75" customHeight="1">
      <c r="A12" s="1" t="s">
        <v>106</v>
      </c>
      <c r="B12" s="1">
        <f>SUM(B9:B11)</f>
        <v>53</v>
      </c>
      <c r="C12" s="1">
        <f t="shared" si="1"/>
        <v>100</v>
      </c>
    </row>
    <row r="14" spans="1:4" ht="15.75" customHeight="1">
      <c r="A14" s="1" t="s">
        <v>113</v>
      </c>
      <c r="B14" s="1" t="s">
        <v>104</v>
      </c>
      <c r="C14" s="1" t="s">
        <v>105</v>
      </c>
    </row>
    <row r="15" spans="1:4" ht="15.75" customHeight="1">
      <c r="A15" s="1" t="s">
        <v>23</v>
      </c>
      <c r="B15" s="1">
        <f>COUNTA('Form Responses 1'!I10:I38)</f>
        <v>29</v>
      </c>
      <c r="C15" s="3">
        <f t="shared" ref="C15:C21" si="2">(B15/$B$21)*100</f>
        <v>54.716981132075468</v>
      </c>
    </row>
    <row r="16" spans="1:4" ht="15.75" customHeight="1">
      <c r="A16" s="1" t="s">
        <v>20</v>
      </c>
      <c r="B16" s="1">
        <f>COUNTA('Form Responses 1'!I2:I9)</f>
        <v>8</v>
      </c>
      <c r="C16" s="3">
        <f t="shared" si="2"/>
        <v>15.09433962264151</v>
      </c>
    </row>
    <row r="17" spans="1:3" ht="15.75" customHeight="1">
      <c r="A17" s="1" t="s">
        <v>114</v>
      </c>
      <c r="B17" s="1">
        <f>COUNTA('Form Responses 1'!I44:I51)</f>
        <v>8</v>
      </c>
      <c r="C17" s="3">
        <f t="shared" si="2"/>
        <v>15.09433962264151</v>
      </c>
    </row>
    <row r="18" spans="1:3" ht="15.75" customHeight="1">
      <c r="A18" s="1" t="s">
        <v>115</v>
      </c>
      <c r="B18" s="1">
        <f>COUNTA('Form Responses 1'!I40:I43)</f>
        <v>4</v>
      </c>
      <c r="C18" s="3">
        <f t="shared" si="2"/>
        <v>7.5471698113207548</v>
      </c>
    </row>
    <row r="19" spans="1:3" ht="15.75" customHeight="1">
      <c r="A19" s="1" t="s">
        <v>50</v>
      </c>
      <c r="B19" s="1">
        <f>COUNTA('Form Responses 1'!I52:I54)</f>
        <v>3</v>
      </c>
      <c r="C19" s="3">
        <f t="shared" si="2"/>
        <v>5.6603773584905666</v>
      </c>
    </row>
    <row r="20" spans="1:3" ht="12.5">
      <c r="A20" s="1" t="s">
        <v>90</v>
      </c>
      <c r="B20" s="5">
        <f>COUNTA('Form Responses 1'!I39)</f>
        <v>1</v>
      </c>
      <c r="C20" s="3">
        <f t="shared" si="2"/>
        <v>1.8867924528301887</v>
      </c>
    </row>
    <row r="21" spans="1:3" ht="12.5">
      <c r="A21" s="1" t="s">
        <v>106</v>
      </c>
      <c r="B21" s="1">
        <f>SUM(B15:B20)</f>
        <v>53</v>
      </c>
      <c r="C21" s="1">
        <f t="shared" si="2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"/>
  <sheetViews>
    <sheetView workbookViewId="0">
      <selection activeCell="D3" sqref="D3:D9"/>
    </sheetView>
  </sheetViews>
  <sheetFormatPr defaultColWidth="12.6328125" defaultRowHeight="15.75" customHeight="1"/>
  <cols>
    <col min="1" max="1" width="23.453125" customWidth="1"/>
  </cols>
  <sheetData>
    <row r="1" spans="1:4" ht="15.75" customHeight="1">
      <c r="A1" s="6" t="s">
        <v>116</v>
      </c>
      <c r="B1" s="6"/>
      <c r="C1" s="6"/>
      <c r="D1" s="6"/>
    </row>
    <row r="2" spans="1:4" ht="15.75" customHeight="1">
      <c r="A2" s="1" t="s">
        <v>117</v>
      </c>
      <c r="B2" s="1" t="s">
        <v>118</v>
      </c>
      <c r="C2" s="1" t="s">
        <v>119</v>
      </c>
      <c r="D2" s="1" t="s">
        <v>120</v>
      </c>
    </row>
    <row r="3" spans="1:4" ht="15.75" customHeight="1">
      <c r="A3" s="7" t="s">
        <v>9</v>
      </c>
      <c r="B3" s="8">
        <v>1.7735849056603774</v>
      </c>
      <c r="C3" s="8">
        <v>1.1871347119780313</v>
      </c>
      <c r="D3" s="9" t="str">
        <f>_xlfn.IFS(
    AND(B3 &gt;= 1, B3 &lt;= 1.8), "sangat tidak setuju",
    AND(B3 &gt;= 1.81, B3 &lt;= 2.6), "kurang setuju",
    AND(B3 &gt;= 2.61, B3 &lt;= 3.4), "cukup setuju",
    AND(B3 &gt;= 3.41, B3 &lt;= 4.2), "setuju",
    AND(B3 &gt;= 4.21, B3 &lt;= 5), "sangat setuju"
)</f>
        <v>sangat tidak setuju</v>
      </c>
    </row>
    <row r="4" spans="1:4" ht="15.75" customHeight="1">
      <c r="A4" s="7" t="s">
        <v>10</v>
      </c>
      <c r="B4" s="8">
        <v>1.4905660377358489</v>
      </c>
      <c r="C4" s="8">
        <v>0.99271658186075762</v>
      </c>
      <c r="D4" s="9" t="str">
        <f t="shared" ref="D4:D9" si="0">_xlfn.IFS(
    AND(B4 &gt;= 1, B4 &lt;= 1.8), "sangat tidak setuju",
    AND(B4 &gt;= 1.81, B4 &lt;= 2.6), "kurang setuju",
    AND(B4 &gt;= 2.61, B4 &lt;= 3.4), "cukup setuju",
    AND(B4 &gt;= 3.41, B4 &lt;= 4.2), "setuju",
    AND(B4 &gt;= 4.21, B4 &lt;= 5), "sangat setuju"
)</f>
        <v>sangat tidak setuju</v>
      </c>
    </row>
    <row r="5" spans="1:4" ht="15.75" customHeight="1">
      <c r="A5" s="7" t="s">
        <v>11</v>
      </c>
      <c r="B5" s="8">
        <v>1.6037735849056605</v>
      </c>
      <c r="C5" s="8">
        <v>0.9872187553056746</v>
      </c>
      <c r="D5" s="9" t="str">
        <f t="shared" si="0"/>
        <v>sangat tidak setuju</v>
      </c>
    </row>
    <row r="6" spans="1:4" ht="15.75" customHeight="1">
      <c r="A6" s="7" t="s">
        <v>12</v>
      </c>
      <c r="B6" s="8">
        <v>2.8301886792452828</v>
      </c>
      <c r="C6" s="8">
        <v>1.3691076411101866</v>
      </c>
      <c r="D6" s="9" t="str">
        <f t="shared" si="0"/>
        <v>cukup setuju</v>
      </c>
    </row>
    <row r="7" spans="1:4" ht="15.75" customHeight="1">
      <c r="A7" s="7" t="s">
        <v>13</v>
      </c>
      <c r="B7" s="8">
        <v>3.9622641509433962</v>
      </c>
      <c r="C7" s="8">
        <v>1.1087460719025619</v>
      </c>
      <c r="D7" s="9" t="str">
        <f t="shared" si="0"/>
        <v>setuju</v>
      </c>
    </row>
    <row r="8" spans="1:4" ht="15.75" customHeight="1">
      <c r="A8" s="7" t="s">
        <v>14</v>
      </c>
      <c r="B8" s="8">
        <v>2.1509433962264151</v>
      </c>
      <c r="C8" s="8">
        <v>1.2309506397510943</v>
      </c>
      <c r="D8" s="9" t="str">
        <f t="shared" si="0"/>
        <v>kurang setuju</v>
      </c>
    </row>
    <row r="9" spans="1:4" ht="25">
      <c r="A9" s="10" t="s">
        <v>121</v>
      </c>
      <c r="B9" s="11">
        <f t="shared" ref="B9:C9" si="1">AVERAGE(B3:B8)</f>
        <v>2.3018867924528301</v>
      </c>
      <c r="C9" s="11">
        <f t="shared" si="1"/>
        <v>1.1459790669847179</v>
      </c>
      <c r="D9" s="9" t="str">
        <f t="shared" si="0"/>
        <v>kurang setuju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Demographic Profile</vt:lpstr>
      <vt:lpstr>Durasi &amp; Alasan</vt:lpstr>
      <vt:lpstr>Sikap saat bermain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Krisna Setia</cp:lastModifiedBy>
  <dcterms:modified xsi:type="dcterms:W3CDTF">2024-05-19T09:38:52Z</dcterms:modified>
</cp:coreProperties>
</file>