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rststepskent-my.sharepoint.com/personal/jtinoco_firststepskent_org/Documents/Desktop/"/>
    </mc:Choice>
  </mc:AlternateContent>
  <xr:revisionPtr revIDLastSave="1141" documentId="8_{79E78B99-6D7B-453E-8DB6-7203D887001B}" xr6:coauthVersionLast="47" xr6:coauthVersionMax="47" xr10:uidLastSave="{554160A7-90DC-4F59-8CED-2CEAEDB4256F}"/>
  <bookViews>
    <workbookView xWindow="-120" yWindow="-120" windowWidth="29040" windowHeight="15720" xr2:uid="{2B306A60-432B-4FDF-96C1-10D33AEA5445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</calcChain>
</file>

<file path=xl/sharedStrings.xml><?xml version="1.0" encoding="utf-8"?>
<sst xmlns="http://schemas.openxmlformats.org/spreadsheetml/2006/main" count="716" uniqueCount="104">
  <si>
    <t>Agency Name</t>
  </si>
  <si>
    <t>Fiscal Year</t>
  </si>
  <si>
    <t>Contract Duration</t>
  </si>
  <si>
    <t>Service Category</t>
  </si>
  <si>
    <t>Program Type</t>
  </si>
  <si>
    <t>Metric Type</t>
  </si>
  <si>
    <t>Target</t>
  </si>
  <si>
    <t>Actual</t>
  </si>
  <si>
    <t>Program Name</t>
  </si>
  <si>
    <t>Agency ID</t>
  </si>
  <si>
    <t>ACDSHD</t>
  </si>
  <si>
    <t>Arbor Circle</t>
  </si>
  <si>
    <t>Healthy Development</t>
  </si>
  <si>
    <t>Developmental, Social Emotional Screenings, and Referral</t>
  </si>
  <si>
    <t>ACKPHD</t>
  </si>
  <si>
    <t>BCCCS</t>
  </si>
  <si>
    <t>Bethany Christian Services of Michigan</t>
  </si>
  <si>
    <t>Hands Connected Parent Safety Education</t>
  </si>
  <si>
    <t>Parent Education and Support</t>
  </si>
  <si>
    <t>Child Safety Initiatives</t>
  </si>
  <si>
    <t>BCSON</t>
  </si>
  <si>
    <t>Hands Connected Early Childhood Navigation Services</t>
  </si>
  <si>
    <t>Niche Family Supports</t>
  </si>
  <si>
    <t>Vibrant Futures</t>
  </si>
  <si>
    <t>Little Scholars</t>
  </si>
  <si>
    <t>Home Visiting</t>
  </si>
  <si>
    <t>Little Learners</t>
  </si>
  <si>
    <t>Early Learning</t>
  </si>
  <si>
    <t>Play and Learn</t>
  </si>
  <si>
    <t>CHCCS</t>
  </si>
  <si>
    <t>Cherry Street Services</t>
  </si>
  <si>
    <t>Child Safety Passenger and Safe Sleep Program</t>
  </si>
  <si>
    <t>CHDSC</t>
  </si>
  <si>
    <t>Improving Access to Early Childhood Developmental Assessments &amp; Treatments Services for the Underserved</t>
  </si>
  <si>
    <t>CHHTHD</t>
  </si>
  <si>
    <t>CTCPL</t>
  </si>
  <si>
    <t>Comprehensive Therapy Center</t>
  </si>
  <si>
    <t>Therapeutic Playgroups</t>
  </si>
  <si>
    <t>DBECHV</t>
  </si>
  <si>
    <t>Early Childhood Attachment Services</t>
  </si>
  <si>
    <t>FFHFHV</t>
  </si>
  <si>
    <t>Family Futures</t>
  </si>
  <si>
    <t>Healthy Families Kent County</t>
  </si>
  <si>
    <t>FFON</t>
  </si>
  <si>
    <t>Connections</t>
  </si>
  <si>
    <t>Outreach and Navigation</t>
  </si>
  <si>
    <t>Coordinated Outreach, Screening and Navigation</t>
  </si>
  <si>
    <t>FPGR</t>
  </si>
  <si>
    <t>Family Promise</t>
  </si>
  <si>
    <t>GRCCPL</t>
  </si>
  <si>
    <t>Grand Rapids Community College</t>
  </si>
  <si>
    <t>Play and Learn GRCC</t>
  </si>
  <si>
    <t>HCWM</t>
  </si>
  <si>
    <t>Hispanic Center of Western Michigan</t>
  </si>
  <si>
    <t>Family Support Services</t>
  </si>
  <si>
    <t>HHCHSH</t>
  </si>
  <si>
    <t>Healthy Homes Coalition</t>
  </si>
  <si>
    <t>Healthy and Safe Home Environment</t>
  </si>
  <si>
    <t>HNWM</t>
  </si>
  <si>
    <t>Health Net of West Michigan</t>
  </si>
  <si>
    <t>KCHSH</t>
  </si>
  <si>
    <t>Kent County Health Department</t>
  </si>
  <si>
    <t>Lead Program Expansion</t>
  </si>
  <si>
    <t>KISDBBHV</t>
  </si>
  <si>
    <t>Kent ISD</t>
  </si>
  <si>
    <t>KISDBBPG</t>
  </si>
  <si>
    <t>Bright Beginnings Playgroups</t>
  </si>
  <si>
    <t>KISDCCON</t>
  </si>
  <si>
    <t>Childcare Navigation</t>
  </si>
  <si>
    <t>Early Care Connection</t>
  </si>
  <si>
    <t>MBHV</t>
  </si>
  <si>
    <t>MomsBloom</t>
  </si>
  <si>
    <t>Postpartum Support</t>
  </si>
  <si>
    <t>SHBSHV</t>
  </si>
  <si>
    <t>Corewell Health</t>
  </si>
  <si>
    <t>Baby Scholars</t>
  </si>
  <si>
    <t>SHHSHV</t>
  </si>
  <si>
    <t>Strong Beginnings</t>
  </si>
  <si>
    <t>YMCANFS</t>
  </si>
  <si>
    <t>YMCA</t>
  </si>
  <si>
    <t>Child and Family Advocate</t>
  </si>
  <si>
    <t>FY24</t>
  </si>
  <si>
    <t>FY25</t>
  </si>
  <si>
    <t>Unique Individuals Served</t>
  </si>
  <si>
    <t>Encounters</t>
  </si>
  <si>
    <t>Infant Toddler Development Services (ITDS)</t>
  </si>
  <si>
    <t>Keep Early Education Positive (KEEP)</t>
  </si>
  <si>
    <t>Maternal and Infant Health Program (MIHP)</t>
  </si>
  <si>
    <t>D. A. Blodgett St. John's</t>
  </si>
  <si>
    <t>Healthy Homes Ready by Five</t>
  </si>
  <si>
    <t>Health Net Outreach &amp; Navigation Services</t>
  </si>
  <si>
    <t>KCHCLP</t>
  </si>
  <si>
    <t>Childhood Lead Poisoning Prevention Program</t>
  </si>
  <si>
    <t>Bright Beginnings Home Visiting</t>
  </si>
  <si>
    <t>TPHTP</t>
  </si>
  <si>
    <t>Healing Through Play</t>
  </si>
  <si>
    <t>THE PLAYGROUNDgr</t>
  </si>
  <si>
    <t>VFHV</t>
  </si>
  <si>
    <t>VFPL</t>
  </si>
  <si>
    <t>9 Months</t>
  </si>
  <si>
    <t>12 Months</t>
  </si>
  <si>
    <t>6 Months</t>
  </si>
  <si>
    <t>Outcome %</t>
  </si>
  <si>
    <t>Agency 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</si>
</sst>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applyFont="1" applyFill="1" applyBorder="1" applyAlignment="1"/>
    <xf numFmtId="164" fontId="0" fillId="0" borderId="0" xfId="0" applyNumberFormat="1" applyFont="1" applyFill="1" applyBorder="1"/>
    <xf numFmtId="164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19CA97-0B69-4064-9995-FCA22BEDE677}" name="Table5" displayName="Table5" ref="A1:L89" totalsRowShown="0" headerRowDxfId="2">
  <autoFilter ref="A1:L89" xr:uid="{C419CA97-0B69-4064-9995-FCA22BEDE677}"/>
  <tableColumns count="12">
    <tableColumn id="1" xr3:uid="{3F89E720-71F7-40CE-902F-515EF6F79AD9}" name="Agency ID"/>
    <tableColumn id="2" xr3:uid="{8672C731-A3C8-43F0-8816-205CCCF3B769}" name="Program Name"/>
    <tableColumn id="3" xr3:uid="{F2A3F834-47B1-4BAB-8D04-AA614D6F3CE9}" name="Agency Name"/>
    <tableColumn id="4" xr3:uid="{78402DE2-7C22-499C-B867-B05FBE36331C}" name="Fiscal Year" dataDxfId="7"/>
    <tableColumn id="5" xr3:uid="{E2B475CB-1F64-4C37-96CD-7B22535CEC0C}" name="Contract Duration" dataDxfId="6"/>
    <tableColumn id="6" xr3:uid="{968205D6-72B8-4AC9-86F7-C2A82713B865}" name="Service Category" dataDxfId="5"/>
    <tableColumn id="7" xr3:uid="{74992F4B-12B8-4C54-A2C5-212644DDD92D}" name="Program Type" dataDxfId="4"/>
    <tableColumn id="8" xr3:uid="{376177F2-51D8-422B-B175-F67FAA26402D}" name="Metric Type" dataDxfId="3"/>
    <tableColumn id="9" xr3:uid="{A8BD2622-E5E6-4BB7-9EEA-6B56B572EEC6}" name="Target"/>
    <tableColumn id="10" xr3:uid="{43763E9C-C3F6-4FFE-AA48-53F2EA605243}" name="Actual"/>
    <tableColumn id="11" xr3:uid="{BA177327-8874-4F05-92FA-5B05E8222CE1}" name="Outcome %" dataDxfId="1">
      <calculatedColumnFormula>IFERROR(Table5[[#This Row],[Actual]]/Table5[[#This Row],[Target]], "")</calculatedColumnFormula>
    </tableColumn>
    <tableColumn id="12" xr3:uid="{04194BDF-DB74-40F7-A18D-4F912E0F069F}" name="Agency Helper" dataDxfId="0">
      <calculatedColumnFormula>Table5[[#This Row],[Agency ID]] &amp; "_" &amp; Table5[[#This Row],[Metric Type]] &amp; "_" &amp; Table5[[#This Row],[Fiscal Year]]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3F7C-96C6-473E-936F-5F3E35A5D2DE}">
  <dimension ref="A1:L89"/>
  <sheetViews>
    <sheetView tabSelected="1" topLeftCell="A12" workbookViewId="0">
      <selection activeCell="P4" sqref="P4"/>
    </sheetView>
  </sheetViews>
  <sheetFormatPr defaultRowHeight="15" x14ac:dyDescent="0.25"/>
  <cols>
    <col min="1" max="1" width="12" customWidth="1"/>
    <col min="2" max="2" width="28.42578125" customWidth="1"/>
    <col min="3" max="3" width="16.42578125" customWidth="1"/>
    <col min="4" max="4" width="12.7109375" customWidth="1"/>
    <col min="5" max="5" width="19.28515625" customWidth="1"/>
    <col min="6" max="6" width="21.140625" customWidth="1"/>
    <col min="7" max="7" width="19.140625" customWidth="1"/>
    <col min="8" max="8" width="24.42578125" customWidth="1"/>
    <col min="9" max="9" width="13" customWidth="1"/>
    <col min="10" max="10" width="11.5703125" customWidth="1"/>
    <col min="11" max="11" width="14.140625" customWidth="1"/>
    <col min="12" max="12" width="20.28515625" customWidth="1"/>
  </cols>
  <sheetData>
    <row r="1" spans="1:12" x14ac:dyDescent="0.25">
      <c r="A1" s="8" t="s">
        <v>9</v>
      </c>
      <c r="B1" s="5" t="s">
        <v>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7" t="s">
        <v>7</v>
      </c>
      <c r="K1" s="7" t="s">
        <v>102</v>
      </c>
      <c r="L1" s="7" t="s">
        <v>103</v>
      </c>
    </row>
    <row r="2" spans="1:12" ht="18" customHeight="1" x14ac:dyDescent="0.25">
      <c r="A2" t="s">
        <v>10</v>
      </c>
      <c r="B2" s="1" t="s">
        <v>85</v>
      </c>
      <c r="C2" s="1" t="s">
        <v>11</v>
      </c>
      <c r="D2" s="2" t="s">
        <v>81</v>
      </c>
      <c r="E2" s="1" t="s">
        <v>99</v>
      </c>
      <c r="F2" s="1" t="s">
        <v>12</v>
      </c>
      <c r="G2" s="3" t="s">
        <v>13</v>
      </c>
      <c r="H2" s="1" t="s">
        <v>83</v>
      </c>
      <c r="I2" s="1">
        <v>60</v>
      </c>
      <c r="J2" s="1">
        <v>58</v>
      </c>
      <c r="K2" s="10">
        <f>IFERROR(Table5[[#This Row],[Actual]]/Table5[[#This Row],[Target]], "")</f>
        <v>0.96666666666666667</v>
      </c>
      <c r="L2" s="4" t="str">
        <f>Table5[[#This Row],[Agency ID]] &amp; "_" &amp; Table5[[#This Row],[Metric Type]] &amp; "_" &amp; Table5[[#This Row],[Fiscal Year]]</f>
        <v>ACDSHD_Unique Individuals Served_FY24</v>
      </c>
    </row>
    <row r="3" spans="1:12" ht="15.75" customHeight="1" x14ac:dyDescent="0.25">
      <c r="A3" t="s">
        <v>10</v>
      </c>
      <c r="B3" s="1" t="s">
        <v>85</v>
      </c>
      <c r="C3" s="1" t="s">
        <v>11</v>
      </c>
      <c r="D3" s="2" t="s">
        <v>81</v>
      </c>
      <c r="E3" s="1" t="s">
        <v>99</v>
      </c>
      <c r="F3" s="1" t="s">
        <v>12</v>
      </c>
      <c r="G3" s="3" t="s">
        <v>13</v>
      </c>
      <c r="H3" s="1" t="s">
        <v>84</v>
      </c>
      <c r="I3" s="1">
        <v>1235</v>
      </c>
      <c r="J3" s="1">
        <v>547</v>
      </c>
      <c r="K3" s="10">
        <f>IFERROR(Table5[[#This Row],[Actual]]/Table5[[#This Row],[Target]], "")</f>
        <v>0.44291497975708505</v>
      </c>
      <c r="L3" s="4" t="str">
        <f>Table5[[#This Row],[Agency ID]] &amp; "_" &amp; Table5[[#This Row],[Metric Type]] &amp; "_" &amp; Table5[[#This Row],[Fiscal Year]]</f>
        <v>ACDSHD_Encounters_FY24</v>
      </c>
    </row>
    <row r="4" spans="1:12" ht="16.5" customHeight="1" x14ac:dyDescent="0.25">
      <c r="A4" t="s">
        <v>10</v>
      </c>
      <c r="B4" s="1" t="s">
        <v>85</v>
      </c>
      <c r="C4" s="1" t="s">
        <v>11</v>
      </c>
      <c r="D4" s="2" t="s">
        <v>82</v>
      </c>
      <c r="E4" s="1" t="s">
        <v>100</v>
      </c>
      <c r="F4" s="1" t="s">
        <v>12</v>
      </c>
      <c r="G4" s="3" t="s">
        <v>13</v>
      </c>
      <c r="H4" s="3" t="s">
        <v>83</v>
      </c>
      <c r="I4" s="1">
        <v>70</v>
      </c>
      <c r="J4" s="1">
        <v>71</v>
      </c>
      <c r="K4" s="10">
        <f>IFERROR(Table5[[#This Row],[Actual]]/Table5[[#This Row],[Target]], "")</f>
        <v>1.0142857142857142</v>
      </c>
      <c r="L4" s="4" t="str">
        <f>Table5[[#This Row],[Agency ID]] &amp; "_" &amp; Table5[[#This Row],[Metric Type]] &amp; "_" &amp; Table5[[#This Row],[Fiscal Year]]</f>
        <v>ACDSHD_Unique Individuals Served_FY25</v>
      </c>
    </row>
    <row r="5" spans="1:12" ht="13.5" customHeight="1" x14ac:dyDescent="0.25">
      <c r="A5" t="s">
        <v>10</v>
      </c>
      <c r="B5" s="1" t="s">
        <v>85</v>
      </c>
      <c r="C5" s="1" t="s">
        <v>11</v>
      </c>
      <c r="D5" s="2" t="s">
        <v>82</v>
      </c>
      <c r="E5" s="1" t="s">
        <v>100</v>
      </c>
      <c r="F5" s="1" t="s">
        <v>12</v>
      </c>
      <c r="G5" s="3" t="s">
        <v>13</v>
      </c>
      <c r="H5" s="1" t="s">
        <v>84</v>
      </c>
      <c r="I5" s="1">
        <v>750</v>
      </c>
      <c r="J5" s="1">
        <v>520</v>
      </c>
      <c r="K5" s="10">
        <f>IFERROR(Table5[[#This Row],[Actual]]/Table5[[#This Row],[Target]], "")</f>
        <v>0.69333333333333336</v>
      </c>
      <c r="L5" s="4" t="str">
        <f>Table5[[#This Row],[Agency ID]] &amp; "_" &amp; Table5[[#This Row],[Metric Type]] &amp; "_" &amp; Table5[[#This Row],[Fiscal Year]]</f>
        <v>ACDSHD_Encounters_FY25</v>
      </c>
    </row>
    <row r="6" spans="1:12" ht="14.25" customHeight="1" x14ac:dyDescent="0.25">
      <c r="A6" t="s">
        <v>14</v>
      </c>
      <c r="B6" s="1" t="s">
        <v>86</v>
      </c>
      <c r="C6" s="1" t="s">
        <v>11</v>
      </c>
      <c r="D6" s="2" t="s">
        <v>81</v>
      </c>
      <c r="E6" s="1" t="s">
        <v>99</v>
      </c>
      <c r="F6" s="1" t="s">
        <v>12</v>
      </c>
      <c r="G6" s="3" t="s">
        <v>13</v>
      </c>
      <c r="H6" s="1" t="s">
        <v>83</v>
      </c>
      <c r="I6" s="1">
        <v>57</v>
      </c>
      <c r="J6" s="1">
        <v>58</v>
      </c>
      <c r="K6" s="10">
        <f>IFERROR(Table5[[#This Row],[Actual]]/Table5[[#This Row],[Target]], "")</f>
        <v>1.0175438596491229</v>
      </c>
      <c r="L6" s="4" t="str">
        <f>Table5[[#This Row],[Agency ID]] &amp; "_" &amp; Table5[[#This Row],[Metric Type]] &amp; "_" &amp; Table5[[#This Row],[Fiscal Year]]</f>
        <v>ACKPHD_Unique Individuals Served_FY24</v>
      </c>
    </row>
    <row r="7" spans="1:12" ht="15" customHeight="1" x14ac:dyDescent="0.25">
      <c r="A7" t="s">
        <v>14</v>
      </c>
      <c r="B7" s="1" t="s">
        <v>86</v>
      </c>
      <c r="C7" s="1" t="s">
        <v>11</v>
      </c>
      <c r="D7" s="2" t="s">
        <v>81</v>
      </c>
      <c r="E7" s="1" t="s">
        <v>99</v>
      </c>
      <c r="F7" s="1" t="s">
        <v>12</v>
      </c>
      <c r="G7" s="3" t="s">
        <v>13</v>
      </c>
      <c r="H7" s="1" t="s">
        <v>84</v>
      </c>
      <c r="I7" s="1">
        <v>675</v>
      </c>
      <c r="J7" s="1">
        <v>508</v>
      </c>
      <c r="K7" s="10">
        <f>IFERROR(Table5[[#This Row],[Actual]]/Table5[[#This Row],[Target]], "")</f>
        <v>0.75259259259259259</v>
      </c>
      <c r="L7" s="4" t="str">
        <f>Table5[[#This Row],[Agency ID]] &amp; "_" &amp; Table5[[#This Row],[Metric Type]] &amp; "_" &amp; Table5[[#This Row],[Fiscal Year]]</f>
        <v>ACKPHD_Encounters_FY24</v>
      </c>
    </row>
    <row r="8" spans="1:12" ht="15" customHeight="1" x14ac:dyDescent="0.25">
      <c r="A8" t="s">
        <v>14</v>
      </c>
      <c r="B8" s="1" t="s">
        <v>86</v>
      </c>
      <c r="C8" s="1" t="s">
        <v>11</v>
      </c>
      <c r="D8" s="2" t="s">
        <v>82</v>
      </c>
      <c r="E8" s="1" t="s">
        <v>100</v>
      </c>
      <c r="F8" s="1" t="s">
        <v>12</v>
      </c>
      <c r="G8" s="3" t="s">
        <v>13</v>
      </c>
      <c r="H8" s="1" t="s">
        <v>83</v>
      </c>
      <c r="I8" s="1">
        <v>64</v>
      </c>
      <c r="J8" s="1">
        <v>40</v>
      </c>
      <c r="K8" s="10">
        <f>IFERROR(Table5[[#This Row],[Actual]]/Table5[[#This Row],[Target]], "")</f>
        <v>0.625</v>
      </c>
      <c r="L8" s="4" t="str">
        <f>Table5[[#This Row],[Agency ID]] &amp; "_" &amp; Table5[[#This Row],[Metric Type]] &amp; "_" &amp; Table5[[#This Row],[Fiscal Year]]</f>
        <v>ACKPHD_Unique Individuals Served_FY25</v>
      </c>
    </row>
    <row r="9" spans="1:12" ht="14.25" customHeight="1" x14ac:dyDescent="0.25">
      <c r="A9" t="s">
        <v>14</v>
      </c>
      <c r="B9" s="1" t="s">
        <v>86</v>
      </c>
      <c r="C9" s="1" t="s">
        <v>11</v>
      </c>
      <c r="D9" s="2" t="s">
        <v>82</v>
      </c>
      <c r="E9" s="1" t="s">
        <v>100</v>
      </c>
      <c r="F9" s="1" t="s">
        <v>12</v>
      </c>
      <c r="G9" s="3" t="s">
        <v>13</v>
      </c>
      <c r="H9" s="1" t="s">
        <v>84</v>
      </c>
      <c r="I9" s="1">
        <v>700</v>
      </c>
      <c r="J9" s="1">
        <v>384</v>
      </c>
      <c r="K9" s="10">
        <f>IFERROR(Table5[[#This Row],[Actual]]/Table5[[#This Row],[Target]], "")</f>
        <v>0.5485714285714286</v>
      </c>
      <c r="L9" s="4" t="str">
        <f>Table5[[#This Row],[Agency ID]] &amp; "_" &amp; Table5[[#This Row],[Metric Type]] &amp; "_" &amp; Table5[[#This Row],[Fiscal Year]]</f>
        <v>ACKPHD_Encounters_FY25</v>
      </c>
    </row>
    <row r="10" spans="1:12" ht="18.75" customHeight="1" x14ac:dyDescent="0.25">
      <c r="A10" t="s">
        <v>15</v>
      </c>
      <c r="B10" s="1" t="s">
        <v>17</v>
      </c>
      <c r="C10" s="1" t="s">
        <v>16</v>
      </c>
      <c r="D10" s="2" t="s">
        <v>81</v>
      </c>
      <c r="E10" s="1" t="s">
        <v>99</v>
      </c>
      <c r="F10" s="1" t="s">
        <v>18</v>
      </c>
      <c r="G10" s="3" t="s">
        <v>19</v>
      </c>
      <c r="H10" s="1" t="s">
        <v>83</v>
      </c>
      <c r="I10" s="1">
        <v>378</v>
      </c>
      <c r="J10" s="1">
        <v>371</v>
      </c>
      <c r="K10" s="10">
        <f>IFERROR(Table5[[#This Row],[Actual]]/Table5[[#This Row],[Target]], "")</f>
        <v>0.98148148148148151</v>
      </c>
      <c r="L10" s="4" t="str">
        <f>Table5[[#This Row],[Agency ID]] &amp; "_" &amp; Table5[[#This Row],[Metric Type]] &amp; "_" &amp; Table5[[#This Row],[Fiscal Year]]</f>
        <v>BCCCS_Unique Individuals Served_FY24</v>
      </c>
    </row>
    <row r="11" spans="1:12" ht="16.5" customHeight="1" x14ac:dyDescent="0.25">
      <c r="A11" t="s">
        <v>15</v>
      </c>
      <c r="B11" s="1" t="s">
        <v>17</v>
      </c>
      <c r="C11" s="1" t="s">
        <v>16</v>
      </c>
      <c r="D11" s="2" t="s">
        <v>81</v>
      </c>
      <c r="E11" s="1" t="s">
        <v>99</v>
      </c>
      <c r="F11" s="1" t="s">
        <v>18</v>
      </c>
      <c r="G11" s="3" t="s">
        <v>19</v>
      </c>
      <c r="H11" s="1" t="s">
        <v>84</v>
      </c>
      <c r="I11" s="1">
        <v>378</v>
      </c>
      <c r="J11" s="1">
        <v>544</v>
      </c>
      <c r="K11" s="10">
        <f>IFERROR(Table5[[#This Row],[Actual]]/Table5[[#This Row],[Target]], "")</f>
        <v>1.4391534391534391</v>
      </c>
      <c r="L11" s="4" t="str">
        <f>Table5[[#This Row],[Agency ID]] &amp; "_" &amp; Table5[[#This Row],[Metric Type]] &amp; "_" &amp; Table5[[#This Row],[Fiscal Year]]</f>
        <v>BCCCS_Encounters_FY24</v>
      </c>
    </row>
    <row r="12" spans="1:12" ht="13.5" customHeight="1" x14ac:dyDescent="0.25">
      <c r="A12" t="s">
        <v>20</v>
      </c>
      <c r="B12" s="1" t="s">
        <v>21</v>
      </c>
      <c r="C12" s="1" t="s">
        <v>16</v>
      </c>
      <c r="D12" s="2" t="s">
        <v>81</v>
      </c>
      <c r="E12" s="1" t="s">
        <v>99</v>
      </c>
      <c r="F12" s="1" t="s">
        <v>12</v>
      </c>
      <c r="G12" s="3" t="s">
        <v>22</v>
      </c>
      <c r="H12" s="1" t="s">
        <v>83</v>
      </c>
      <c r="I12" s="1">
        <v>108</v>
      </c>
      <c r="J12" s="1">
        <v>124</v>
      </c>
      <c r="K12" s="10">
        <f>IFERROR(Table5[[#This Row],[Actual]]/Table5[[#This Row],[Target]], "")</f>
        <v>1.1481481481481481</v>
      </c>
      <c r="L12" s="4" t="str">
        <f>Table5[[#This Row],[Agency ID]] &amp; "_" &amp; Table5[[#This Row],[Metric Type]] &amp; "_" &amp; Table5[[#This Row],[Fiscal Year]]</f>
        <v>BCSON_Unique Individuals Served_FY24</v>
      </c>
    </row>
    <row r="13" spans="1:12" ht="14.25" customHeight="1" x14ac:dyDescent="0.25">
      <c r="A13" t="s">
        <v>20</v>
      </c>
      <c r="B13" s="1" t="s">
        <v>21</v>
      </c>
      <c r="C13" s="1" t="s">
        <v>16</v>
      </c>
      <c r="D13" s="2" t="s">
        <v>82</v>
      </c>
      <c r="E13" s="1" t="s">
        <v>100</v>
      </c>
      <c r="F13" s="1" t="s">
        <v>12</v>
      </c>
      <c r="G13" s="3" t="s">
        <v>22</v>
      </c>
      <c r="H13" s="1" t="s">
        <v>83</v>
      </c>
      <c r="I13" s="4">
        <v>144</v>
      </c>
      <c r="J13" s="4">
        <v>93</v>
      </c>
      <c r="K13" s="11">
        <f>IFERROR(Table5[[#This Row],[Actual]]/Table5[[#This Row],[Target]], "")</f>
        <v>0.64583333333333337</v>
      </c>
      <c r="L13" s="4" t="str">
        <f>Table5[[#This Row],[Agency ID]] &amp; "_" &amp; Table5[[#This Row],[Metric Type]] &amp; "_" &amp; Table5[[#This Row],[Fiscal Year]]</f>
        <v>BCSON_Unique Individuals Served_FY25</v>
      </c>
    </row>
    <row r="14" spans="1:12" x14ac:dyDescent="0.25">
      <c r="A14" t="s">
        <v>97</v>
      </c>
      <c r="B14" s="1" t="s">
        <v>24</v>
      </c>
      <c r="C14" s="1" t="s">
        <v>23</v>
      </c>
      <c r="D14" s="2" t="s">
        <v>81</v>
      </c>
      <c r="E14" s="1" t="s">
        <v>99</v>
      </c>
      <c r="F14" s="1" t="s">
        <v>18</v>
      </c>
      <c r="G14" s="3" t="s">
        <v>25</v>
      </c>
      <c r="H14" s="1" t="s">
        <v>83</v>
      </c>
      <c r="I14" s="4">
        <v>75</v>
      </c>
      <c r="J14" s="4">
        <v>84</v>
      </c>
      <c r="K14" s="12">
        <f>IFERROR(Table5[[#This Row],[Actual]]/Table5[[#This Row],[Target]], "")</f>
        <v>1.1200000000000001</v>
      </c>
      <c r="L14" t="str">
        <f>Table5[[#This Row],[Agency ID]] &amp; "_" &amp; Table5[[#This Row],[Metric Type]] &amp; "_" &amp; Table5[[#This Row],[Fiscal Year]]</f>
        <v>VFHV_Unique Individuals Served_FY24</v>
      </c>
    </row>
    <row r="15" spans="1:12" x14ac:dyDescent="0.25">
      <c r="A15" t="s">
        <v>97</v>
      </c>
      <c r="B15" t="s">
        <v>24</v>
      </c>
      <c r="C15" s="1" t="s">
        <v>23</v>
      </c>
      <c r="D15" s="2" t="s">
        <v>81</v>
      </c>
      <c r="E15" s="1" t="s">
        <v>99</v>
      </c>
      <c r="F15" s="1" t="s">
        <v>18</v>
      </c>
      <c r="G15" s="3" t="s">
        <v>25</v>
      </c>
      <c r="H15" s="1" t="s">
        <v>84</v>
      </c>
      <c r="I15">
        <v>675</v>
      </c>
      <c r="J15">
        <v>782</v>
      </c>
      <c r="K15" s="12">
        <f>IFERROR(Table5[[#This Row],[Actual]]/Table5[[#This Row],[Target]], "")</f>
        <v>1.1585185185185185</v>
      </c>
      <c r="L15" t="str">
        <f>Table5[[#This Row],[Agency ID]] &amp; "_" &amp; Table5[[#This Row],[Metric Type]] &amp; "_" &amp; Table5[[#This Row],[Fiscal Year]]</f>
        <v>VFHV_Encounters_FY24</v>
      </c>
    </row>
    <row r="16" spans="1:12" x14ac:dyDescent="0.25">
      <c r="A16" t="s">
        <v>97</v>
      </c>
      <c r="B16" t="s">
        <v>24</v>
      </c>
      <c r="C16" s="1" t="s">
        <v>23</v>
      </c>
      <c r="D16" s="2" t="s">
        <v>82</v>
      </c>
      <c r="E16" s="1" t="s">
        <v>100</v>
      </c>
      <c r="F16" s="1" t="s">
        <v>18</v>
      </c>
      <c r="G16" s="3" t="s">
        <v>25</v>
      </c>
      <c r="H16" s="1" t="s">
        <v>83</v>
      </c>
      <c r="I16">
        <v>100</v>
      </c>
      <c r="J16">
        <v>56</v>
      </c>
      <c r="K16" s="12">
        <f>IFERROR(Table5[[#This Row],[Actual]]/Table5[[#This Row],[Target]], "")</f>
        <v>0.56000000000000005</v>
      </c>
      <c r="L16" t="str">
        <f>Table5[[#This Row],[Agency ID]] &amp; "_" &amp; Table5[[#This Row],[Metric Type]] &amp; "_" &amp; Table5[[#This Row],[Fiscal Year]]</f>
        <v>VFHV_Unique Individuals Served_FY25</v>
      </c>
    </row>
    <row r="17" spans="1:12" x14ac:dyDescent="0.25">
      <c r="A17" t="s">
        <v>97</v>
      </c>
      <c r="B17" t="s">
        <v>24</v>
      </c>
      <c r="C17" s="1" t="s">
        <v>23</v>
      </c>
      <c r="D17" s="2" t="s">
        <v>82</v>
      </c>
      <c r="E17" s="1" t="s">
        <v>100</v>
      </c>
      <c r="F17" s="1" t="s">
        <v>18</v>
      </c>
      <c r="G17" s="3" t="s">
        <v>25</v>
      </c>
      <c r="H17" s="1" t="s">
        <v>84</v>
      </c>
      <c r="I17">
        <v>750</v>
      </c>
      <c r="J17">
        <v>381</v>
      </c>
      <c r="K17" s="12">
        <f>IFERROR(Table5[[#This Row],[Actual]]/Table5[[#This Row],[Target]], "")</f>
        <v>0.50800000000000001</v>
      </c>
      <c r="L17" t="str">
        <f>Table5[[#This Row],[Agency ID]] &amp; "_" &amp; Table5[[#This Row],[Metric Type]] &amp; "_" &amp; Table5[[#This Row],[Fiscal Year]]</f>
        <v>VFHV_Encounters_FY25</v>
      </c>
    </row>
    <row r="18" spans="1:12" x14ac:dyDescent="0.25">
      <c r="A18" t="s">
        <v>98</v>
      </c>
      <c r="B18" t="s">
        <v>26</v>
      </c>
      <c r="C18" s="1" t="s">
        <v>23</v>
      </c>
      <c r="D18" s="2" t="s">
        <v>81</v>
      </c>
      <c r="E18" s="1" t="s">
        <v>99</v>
      </c>
      <c r="F18" t="s">
        <v>27</v>
      </c>
      <c r="G18" s="3" t="s">
        <v>28</v>
      </c>
      <c r="H18" s="1" t="s">
        <v>83</v>
      </c>
      <c r="I18">
        <v>730</v>
      </c>
      <c r="J18">
        <v>1007</v>
      </c>
      <c r="K18" s="12">
        <f>IFERROR(Table5[[#This Row],[Actual]]/Table5[[#This Row],[Target]], "")</f>
        <v>1.3794520547945206</v>
      </c>
      <c r="L18" t="str">
        <f>Table5[[#This Row],[Agency ID]] &amp; "_" &amp; Table5[[#This Row],[Metric Type]] &amp; "_" &amp; Table5[[#This Row],[Fiscal Year]]</f>
        <v>VFPL_Unique Individuals Served_FY24</v>
      </c>
    </row>
    <row r="19" spans="1:12" x14ac:dyDescent="0.25">
      <c r="A19" t="s">
        <v>98</v>
      </c>
      <c r="B19" t="s">
        <v>26</v>
      </c>
      <c r="C19" s="1" t="s">
        <v>23</v>
      </c>
      <c r="D19" s="2" t="s">
        <v>81</v>
      </c>
      <c r="E19" s="1" t="s">
        <v>99</v>
      </c>
      <c r="F19" t="s">
        <v>27</v>
      </c>
      <c r="G19" s="3" t="s">
        <v>28</v>
      </c>
      <c r="H19" s="1" t="s">
        <v>84</v>
      </c>
      <c r="I19">
        <v>134</v>
      </c>
      <c r="J19">
        <v>113</v>
      </c>
      <c r="K19" s="12">
        <f>IFERROR(Table5[[#This Row],[Actual]]/Table5[[#This Row],[Target]], "")</f>
        <v>0.84328358208955223</v>
      </c>
      <c r="L19" t="str">
        <f>Table5[[#This Row],[Agency ID]] &amp; "_" &amp; Table5[[#This Row],[Metric Type]] &amp; "_" &amp; Table5[[#This Row],[Fiscal Year]]</f>
        <v>VFPL_Encounters_FY24</v>
      </c>
    </row>
    <row r="20" spans="1:12" x14ac:dyDescent="0.25">
      <c r="A20" t="s">
        <v>98</v>
      </c>
      <c r="B20" t="s">
        <v>26</v>
      </c>
      <c r="C20" s="1" t="s">
        <v>23</v>
      </c>
      <c r="D20" s="2" t="s">
        <v>82</v>
      </c>
      <c r="E20" s="1" t="s">
        <v>100</v>
      </c>
      <c r="F20" t="s">
        <v>27</v>
      </c>
      <c r="G20" s="3" t="s">
        <v>28</v>
      </c>
      <c r="H20" t="s">
        <v>83</v>
      </c>
      <c r="I20">
        <v>960</v>
      </c>
      <c r="J20">
        <v>1074</v>
      </c>
      <c r="K20" s="12">
        <f>IFERROR(Table5[[#This Row],[Actual]]/Table5[[#This Row],[Target]], "")</f>
        <v>1.1187499999999999</v>
      </c>
      <c r="L20" t="str">
        <f>Table5[[#This Row],[Agency ID]] &amp; "_" &amp; Table5[[#This Row],[Metric Type]] &amp; "_" &amp; Table5[[#This Row],[Fiscal Year]]</f>
        <v>VFPL_Unique Individuals Served_FY25</v>
      </c>
    </row>
    <row r="21" spans="1:12" x14ac:dyDescent="0.25">
      <c r="A21" t="s">
        <v>98</v>
      </c>
      <c r="B21" t="s">
        <v>26</v>
      </c>
      <c r="C21" s="1" t="s">
        <v>23</v>
      </c>
      <c r="D21" s="2" t="s">
        <v>82</v>
      </c>
      <c r="E21" s="1" t="s">
        <v>100</v>
      </c>
      <c r="F21" t="s">
        <v>27</v>
      </c>
      <c r="G21" s="3" t="s">
        <v>28</v>
      </c>
      <c r="H21" t="s">
        <v>84</v>
      </c>
      <c r="I21">
        <v>170</v>
      </c>
      <c r="J21">
        <v>85</v>
      </c>
      <c r="K21" s="12">
        <f>IFERROR(Table5[[#This Row],[Actual]]/Table5[[#This Row],[Target]], "")</f>
        <v>0.5</v>
      </c>
      <c r="L21" t="str">
        <f>Table5[[#This Row],[Agency ID]] &amp; "_" &amp; Table5[[#This Row],[Metric Type]] &amp; "_" &amp; Table5[[#This Row],[Fiscal Year]]</f>
        <v>VFPL_Encounters_FY25</v>
      </c>
    </row>
    <row r="22" spans="1:12" ht="16.5" customHeight="1" x14ac:dyDescent="0.25">
      <c r="A22" t="s">
        <v>29</v>
      </c>
      <c r="B22" t="s">
        <v>31</v>
      </c>
      <c r="C22" s="1" t="s">
        <v>30</v>
      </c>
      <c r="D22" s="2" t="s">
        <v>81</v>
      </c>
      <c r="E22" s="1" t="s">
        <v>99</v>
      </c>
      <c r="F22" s="1" t="s">
        <v>18</v>
      </c>
      <c r="G22" s="3" t="s">
        <v>19</v>
      </c>
      <c r="H22" s="1" t="s">
        <v>83</v>
      </c>
      <c r="I22">
        <v>255</v>
      </c>
      <c r="J22">
        <v>371</v>
      </c>
      <c r="K22" s="12">
        <f>IFERROR(Table5[[#This Row],[Actual]]/Table5[[#This Row],[Target]], "")</f>
        <v>1.4549019607843137</v>
      </c>
      <c r="L22" t="str">
        <f>Table5[[#This Row],[Agency ID]] &amp; "_" &amp; Table5[[#This Row],[Metric Type]] &amp; "_" &amp; Table5[[#This Row],[Fiscal Year]]</f>
        <v>CHCCS_Unique Individuals Served_FY24</v>
      </c>
    </row>
    <row r="23" spans="1:12" ht="13.5" customHeight="1" x14ac:dyDescent="0.25">
      <c r="A23" t="s">
        <v>29</v>
      </c>
      <c r="B23" t="s">
        <v>31</v>
      </c>
      <c r="C23" s="1" t="s">
        <v>30</v>
      </c>
      <c r="D23" s="2" t="s">
        <v>81</v>
      </c>
      <c r="E23" s="1" t="s">
        <v>99</v>
      </c>
      <c r="F23" s="1" t="s">
        <v>18</v>
      </c>
      <c r="G23" s="3" t="s">
        <v>19</v>
      </c>
      <c r="H23" s="1" t="s">
        <v>84</v>
      </c>
      <c r="I23">
        <v>255</v>
      </c>
      <c r="J23">
        <v>544</v>
      </c>
      <c r="K23" s="12">
        <f>IFERROR(Table5[[#This Row],[Actual]]/Table5[[#This Row],[Target]], "")</f>
        <v>2.1333333333333333</v>
      </c>
      <c r="L23" t="str">
        <f>Table5[[#This Row],[Agency ID]] &amp; "_" &amp; Table5[[#This Row],[Metric Type]] &amp; "_" &amp; Table5[[#This Row],[Fiscal Year]]</f>
        <v>CHCCS_Encounters_FY24</v>
      </c>
    </row>
    <row r="24" spans="1:12" ht="15.75" customHeight="1" x14ac:dyDescent="0.25">
      <c r="A24" t="s">
        <v>32</v>
      </c>
      <c r="B24" t="s">
        <v>33</v>
      </c>
      <c r="C24" s="1" t="s">
        <v>30</v>
      </c>
      <c r="D24" s="2" t="s">
        <v>81</v>
      </c>
      <c r="E24" s="1" t="s">
        <v>99</v>
      </c>
      <c r="F24" s="1" t="s">
        <v>12</v>
      </c>
      <c r="G24" s="3" t="s">
        <v>13</v>
      </c>
      <c r="H24" s="1" t="s">
        <v>83</v>
      </c>
      <c r="I24">
        <v>40</v>
      </c>
      <c r="J24">
        <v>77</v>
      </c>
      <c r="K24" s="12">
        <f>IFERROR(Table5[[#This Row],[Actual]]/Table5[[#This Row],[Target]], "")</f>
        <v>1.925</v>
      </c>
      <c r="L24" t="str">
        <f>Table5[[#This Row],[Agency ID]] &amp; "_" &amp; Table5[[#This Row],[Metric Type]] &amp; "_" &amp; Table5[[#This Row],[Fiscal Year]]</f>
        <v>CHDSC_Unique Individuals Served_FY24</v>
      </c>
    </row>
    <row r="25" spans="1:12" x14ac:dyDescent="0.25">
      <c r="A25" t="s">
        <v>34</v>
      </c>
      <c r="B25" t="s">
        <v>87</v>
      </c>
      <c r="C25" s="1" t="s">
        <v>30</v>
      </c>
      <c r="D25" s="2" t="s">
        <v>81</v>
      </c>
      <c r="E25" s="1" t="s">
        <v>99</v>
      </c>
      <c r="F25" s="1" t="s">
        <v>18</v>
      </c>
      <c r="G25" s="3" t="s">
        <v>25</v>
      </c>
      <c r="H25" s="1" t="s">
        <v>83</v>
      </c>
      <c r="I25">
        <v>525</v>
      </c>
      <c r="J25">
        <v>601</v>
      </c>
      <c r="K25" s="12">
        <f>IFERROR(Table5[[#This Row],[Actual]]/Table5[[#This Row],[Target]], "")</f>
        <v>1.1447619047619049</v>
      </c>
      <c r="L25" t="str">
        <f>Table5[[#This Row],[Agency ID]] &amp; "_" &amp; Table5[[#This Row],[Metric Type]] &amp; "_" &amp; Table5[[#This Row],[Fiscal Year]]</f>
        <v>CHHTHD_Unique Individuals Served_FY24</v>
      </c>
    </row>
    <row r="26" spans="1:12" x14ac:dyDescent="0.25">
      <c r="A26" t="s">
        <v>34</v>
      </c>
      <c r="B26" t="s">
        <v>87</v>
      </c>
      <c r="C26" s="1" t="s">
        <v>30</v>
      </c>
      <c r="D26" s="2" t="s">
        <v>81</v>
      </c>
      <c r="E26" s="1" t="s">
        <v>99</v>
      </c>
      <c r="F26" s="1" t="s">
        <v>18</v>
      </c>
      <c r="G26" s="3" t="s">
        <v>25</v>
      </c>
      <c r="H26" s="1" t="s">
        <v>84</v>
      </c>
      <c r="I26">
        <v>525</v>
      </c>
      <c r="J26">
        <v>2603</v>
      </c>
      <c r="K26" s="12">
        <f>IFERROR(Table5[[#This Row],[Actual]]/Table5[[#This Row],[Target]], "")</f>
        <v>4.9580952380952379</v>
      </c>
      <c r="L26" t="str">
        <f>Table5[[#This Row],[Agency ID]] &amp; "_" &amp; Table5[[#This Row],[Metric Type]] &amp; "_" &amp; Table5[[#This Row],[Fiscal Year]]</f>
        <v>CHHTHD_Encounters_FY24</v>
      </c>
    </row>
    <row r="27" spans="1:12" x14ac:dyDescent="0.25">
      <c r="A27" t="s">
        <v>34</v>
      </c>
      <c r="B27" t="s">
        <v>87</v>
      </c>
      <c r="C27" s="1" t="s">
        <v>30</v>
      </c>
      <c r="D27" s="2" t="s">
        <v>82</v>
      </c>
      <c r="E27" s="1" t="s">
        <v>100</v>
      </c>
      <c r="F27" s="1" t="s">
        <v>18</v>
      </c>
      <c r="G27" s="3" t="s">
        <v>25</v>
      </c>
      <c r="H27" s="1" t="s">
        <v>83</v>
      </c>
      <c r="I27">
        <v>700</v>
      </c>
      <c r="J27">
        <v>568</v>
      </c>
      <c r="K27" s="12">
        <f>IFERROR(Table5[[#This Row],[Actual]]/Table5[[#This Row],[Target]], "")</f>
        <v>0.81142857142857139</v>
      </c>
      <c r="L27" t="str">
        <f>Table5[[#This Row],[Agency ID]] &amp; "_" &amp; Table5[[#This Row],[Metric Type]] &amp; "_" &amp; Table5[[#This Row],[Fiscal Year]]</f>
        <v>CHHTHD_Unique Individuals Served_FY25</v>
      </c>
    </row>
    <row r="28" spans="1:12" x14ac:dyDescent="0.25">
      <c r="A28" t="s">
        <v>34</v>
      </c>
      <c r="B28" t="s">
        <v>87</v>
      </c>
      <c r="C28" s="1" t="s">
        <v>30</v>
      </c>
      <c r="D28" s="2" t="s">
        <v>82</v>
      </c>
      <c r="E28" s="1" t="s">
        <v>100</v>
      </c>
      <c r="F28" s="1" t="s">
        <v>18</v>
      </c>
      <c r="G28" s="3" t="s">
        <v>25</v>
      </c>
      <c r="H28" s="1" t="s">
        <v>84</v>
      </c>
      <c r="I28">
        <v>700</v>
      </c>
      <c r="J28">
        <v>2175</v>
      </c>
      <c r="K28" s="12">
        <f>IFERROR(Table5[[#This Row],[Actual]]/Table5[[#This Row],[Target]], "")</f>
        <v>3.1071428571428572</v>
      </c>
      <c r="L28" t="str">
        <f>Table5[[#This Row],[Agency ID]] &amp; "_" &amp; Table5[[#This Row],[Metric Type]] &amp; "_" &amp; Table5[[#This Row],[Fiscal Year]]</f>
        <v>CHHTHD_Encounters_FY25</v>
      </c>
    </row>
    <row r="29" spans="1:12" x14ac:dyDescent="0.25">
      <c r="A29" t="s">
        <v>35</v>
      </c>
      <c r="B29" t="s">
        <v>37</v>
      </c>
      <c r="C29" s="1" t="s">
        <v>36</v>
      </c>
      <c r="D29" s="2" t="s">
        <v>81</v>
      </c>
      <c r="E29" s="1" t="s">
        <v>99</v>
      </c>
      <c r="F29" s="1" t="s">
        <v>27</v>
      </c>
      <c r="G29" s="3" t="s">
        <v>28</v>
      </c>
      <c r="H29" s="1" t="s">
        <v>83</v>
      </c>
      <c r="I29">
        <v>100</v>
      </c>
      <c r="J29">
        <v>44</v>
      </c>
      <c r="K29" s="12">
        <f>IFERROR(Table5[[#This Row],[Actual]]/Table5[[#This Row],[Target]], "")</f>
        <v>0.44</v>
      </c>
      <c r="L29" t="str">
        <f>Table5[[#This Row],[Agency ID]] &amp; "_" &amp; Table5[[#This Row],[Metric Type]] &amp; "_" &amp; Table5[[#This Row],[Fiscal Year]]</f>
        <v>CTCPL_Unique Individuals Served_FY24</v>
      </c>
    </row>
    <row r="30" spans="1:12" x14ac:dyDescent="0.25">
      <c r="A30" t="s">
        <v>35</v>
      </c>
      <c r="B30" t="s">
        <v>37</v>
      </c>
      <c r="C30" t="s">
        <v>36</v>
      </c>
      <c r="D30" s="2" t="s">
        <v>81</v>
      </c>
      <c r="E30" s="1" t="s">
        <v>99</v>
      </c>
      <c r="F30" s="1" t="s">
        <v>27</v>
      </c>
      <c r="G30" s="3" t="s">
        <v>28</v>
      </c>
      <c r="H30" s="1" t="s">
        <v>84</v>
      </c>
      <c r="I30">
        <v>20</v>
      </c>
      <c r="J30">
        <v>20</v>
      </c>
      <c r="K30" s="12">
        <f>IFERROR(Table5[[#This Row],[Actual]]/Table5[[#This Row],[Target]], "")</f>
        <v>1</v>
      </c>
      <c r="L30" t="str">
        <f>Table5[[#This Row],[Agency ID]] &amp; "_" &amp; Table5[[#This Row],[Metric Type]] &amp; "_" &amp; Table5[[#This Row],[Fiscal Year]]</f>
        <v>CTCPL_Encounters_FY24</v>
      </c>
    </row>
    <row r="31" spans="1:12" x14ac:dyDescent="0.25">
      <c r="A31" t="s">
        <v>35</v>
      </c>
      <c r="B31" t="s">
        <v>37</v>
      </c>
      <c r="C31" t="s">
        <v>36</v>
      </c>
      <c r="D31" s="2" t="s">
        <v>82</v>
      </c>
      <c r="E31" s="1" t="s">
        <v>100</v>
      </c>
      <c r="F31" s="1" t="s">
        <v>27</v>
      </c>
      <c r="G31" s="3" t="s">
        <v>28</v>
      </c>
      <c r="H31" s="1" t="s">
        <v>83</v>
      </c>
      <c r="I31">
        <v>80</v>
      </c>
      <c r="J31">
        <v>59</v>
      </c>
      <c r="K31" s="12">
        <f>IFERROR(Table5[[#This Row],[Actual]]/Table5[[#This Row],[Target]], "")</f>
        <v>0.73750000000000004</v>
      </c>
      <c r="L31" t="str">
        <f>Table5[[#This Row],[Agency ID]] &amp; "_" &amp; Table5[[#This Row],[Metric Type]] &amp; "_" &amp; Table5[[#This Row],[Fiscal Year]]</f>
        <v>CTCPL_Unique Individuals Served_FY25</v>
      </c>
    </row>
    <row r="32" spans="1:12" x14ac:dyDescent="0.25">
      <c r="A32" t="s">
        <v>35</v>
      </c>
      <c r="B32" t="s">
        <v>37</v>
      </c>
      <c r="C32" t="s">
        <v>36</v>
      </c>
      <c r="D32" s="2" t="s">
        <v>82</v>
      </c>
      <c r="E32" s="1" t="s">
        <v>100</v>
      </c>
      <c r="F32" s="1" t="s">
        <v>27</v>
      </c>
      <c r="G32" s="3" t="s">
        <v>28</v>
      </c>
      <c r="H32" s="1" t="s">
        <v>84</v>
      </c>
      <c r="I32">
        <v>20</v>
      </c>
      <c r="J32">
        <v>10</v>
      </c>
      <c r="K32" s="12">
        <f>IFERROR(Table5[[#This Row],[Actual]]/Table5[[#This Row],[Target]], "")</f>
        <v>0.5</v>
      </c>
      <c r="L32" t="str">
        <f>Table5[[#This Row],[Agency ID]] &amp; "_" &amp; Table5[[#This Row],[Metric Type]] &amp; "_" &amp; Table5[[#This Row],[Fiscal Year]]</f>
        <v>CTCPL_Encounters_FY25</v>
      </c>
    </row>
    <row r="33" spans="1:12" x14ac:dyDescent="0.25">
      <c r="A33" t="s">
        <v>38</v>
      </c>
      <c r="B33" t="s">
        <v>39</v>
      </c>
      <c r="C33" t="s">
        <v>88</v>
      </c>
      <c r="D33" s="2" t="s">
        <v>81</v>
      </c>
      <c r="E33" s="1" t="s">
        <v>99</v>
      </c>
      <c r="F33" s="1" t="s">
        <v>18</v>
      </c>
      <c r="G33" s="3" t="s">
        <v>25</v>
      </c>
      <c r="H33" s="1" t="s">
        <v>83</v>
      </c>
      <c r="I33">
        <v>70</v>
      </c>
      <c r="J33">
        <v>51</v>
      </c>
      <c r="K33" s="12">
        <f>IFERROR(Table5[[#This Row],[Actual]]/Table5[[#This Row],[Target]], "")</f>
        <v>0.72857142857142854</v>
      </c>
      <c r="L33" t="str">
        <f>Table5[[#This Row],[Agency ID]] &amp; "_" &amp; Table5[[#This Row],[Metric Type]] &amp; "_" &amp; Table5[[#This Row],[Fiscal Year]]</f>
        <v>DBECHV_Unique Individuals Served_FY24</v>
      </c>
    </row>
    <row r="34" spans="1:12" x14ac:dyDescent="0.25">
      <c r="A34" t="s">
        <v>38</v>
      </c>
      <c r="B34" t="s">
        <v>39</v>
      </c>
      <c r="C34" t="s">
        <v>88</v>
      </c>
      <c r="D34" s="2" t="s">
        <v>81</v>
      </c>
      <c r="E34" s="1" t="s">
        <v>99</v>
      </c>
      <c r="F34" s="1" t="s">
        <v>18</v>
      </c>
      <c r="G34" s="3" t="s">
        <v>25</v>
      </c>
      <c r="H34" s="1" t="s">
        <v>84</v>
      </c>
      <c r="I34">
        <v>630</v>
      </c>
      <c r="J34">
        <v>515</v>
      </c>
      <c r="K34" s="12">
        <f>IFERROR(Table5[[#This Row],[Actual]]/Table5[[#This Row],[Target]], "")</f>
        <v>0.81746031746031744</v>
      </c>
      <c r="L34" t="str">
        <f>Table5[[#This Row],[Agency ID]] &amp; "_" &amp; Table5[[#This Row],[Metric Type]] &amp; "_" &amp; Table5[[#This Row],[Fiscal Year]]</f>
        <v>DBECHV_Encounters_FY24</v>
      </c>
    </row>
    <row r="35" spans="1:12" x14ac:dyDescent="0.25">
      <c r="A35" t="s">
        <v>38</v>
      </c>
      <c r="B35" t="s">
        <v>39</v>
      </c>
      <c r="C35" t="s">
        <v>88</v>
      </c>
      <c r="D35" s="2" t="s">
        <v>82</v>
      </c>
      <c r="E35" s="1" t="s">
        <v>100</v>
      </c>
      <c r="F35" s="1" t="s">
        <v>18</v>
      </c>
      <c r="G35" s="3" t="s">
        <v>25</v>
      </c>
      <c r="H35" s="1" t="s">
        <v>83</v>
      </c>
      <c r="I35">
        <v>80</v>
      </c>
      <c r="J35">
        <v>45</v>
      </c>
      <c r="K35" s="12">
        <f>IFERROR(Table5[[#This Row],[Actual]]/Table5[[#This Row],[Target]], "")</f>
        <v>0.5625</v>
      </c>
      <c r="L35" t="str">
        <f>Table5[[#This Row],[Agency ID]] &amp; "_" &amp; Table5[[#This Row],[Metric Type]] &amp; "_" &amp; Table5[[#This Row],[Fiscal Year]]</f>
        <v>DBECHV_Unique Individuals Served_FY25</v>
      </c>
    </row>
    <row r="36" spans="1:12" x14ac:dyDescent="0.25">
      <c r="A36" t="s">
        <v>38</v>
      </c>
      <c r="B36" t="s">
        <v>39</v>
      </c>
      <c r="C36" t="s">
        <v>88</v>
      </c>
      <c r="D36" s="2" t="s">
        <v>82</v>
      </c>
      <c r="E36" s="1" t="s">
        <v>100</v>
      </c>
      <c r="F36" s="1" t="s">
        <v>18</v>
      </c>
      <c r="G36" s="3" t="s">
        <v>25</v>
      </c>
      <c r="H36" s="1" t="s">
        <v>84</v>
      </c>
      <c r="I36">
        <v>864</v>
      </c>
      <c r="J36">
        <v>568</v>
      </c>
      <c r="K36" s="12">
        <f>IFERROR(Table5[[#This Row],[Actual]]/Table5[[#This Row],[Target]], "")</f>
        <v>0.65740740740740744</v>
      </c>
      <c r="L36" t="str">
        <f>Table5[[#This Row],[Agency ID]] &amp; "_" &amp; Table5[[#This Row],[Metric Type]] &amp; "_" &amp; Table5[[#This Row],[Fiscal Year]]</f>
        <v>DBECHV_Encounters_FY25</v>
      </c>
    </row>
    <row r="37" spans="1:12" x14ac:dyDescent="0.25">
      <c r="A37" t="s">
        <v>40</v>
      </c>
      <c r="B37" t="s">
        <v>42</v>
      </c>
      <c r="C37" t="s">
        <v>41</v>
      </c>
      <c r="D37" s="2" t="s">
        <v>81</v>
      </c>
      <c r="E37" s="1" t="s">
        <v>99</v>
      </c>
      <c r="F37" s="1" t="s">
        <v>18</v>
      </c>
      <c r="G37" s="3" t="s">
        <v>25</v>
      </c>
      <c r="H37" s="1" t="s">
        <v>83</v>
      </c>
      <c r="I37">
        <v>19</v>
      </c>
      <c r="J37">
        <v>15</v>
      </c>
      <c r="K37" s="12">
        <f>IFERROR(Table5[[#This Row],[Actual]]/Table5[[#This Row],[Target]], "")</f>
        <v>0.78947368421052633</v>
      </c>
      <c r="L37" t="str">
        <f>Table5[[#This Row],[Agency ID]] &amp; "_" &amp; Table5[[#This Row],[Metric Type]] &amp; "_" &amp; Table5[[#This Row],[Fiscal Year]]</f>
        <v>FFHFHV_Unique Individuals Served_FY24</v>
      </c>
    </row>
    <row r="38" spans="1:12" x14ac:dyDescent="0.25">
      <c r="A38" t="s">
        <v>40</v>
      </c>
      <c r="B38" t="s">
        <v>42</v>
      </c>
      <c r="C38" t="s">
        <v>41</v>
      </c>
      <c r="D38" s="2" t="s">
        <v>81</v>
      </c>
      <c r="E38" s="1" t="s">
        <v>99</v>
      </c>
      <c r="F38" s="1" t="s">
        <v>18</v>
      </c>
      <c r="G38" s="3" t="s">
        <v>25</v>
      </c>
      <c r="H38" s="1" t="s">
        <v>84</v>
      </c>
      <c r="I38">
        <v>76</v>
      </c>
      <c r="J38">
        <v>159</v>
      </c>
      <c r="K38" s="12">
        <f>IFERROR(Table5[[#This Row],[Actual]]/Table5[[#This Row],[Target]], "")</f>
        <v>2.0921052631578947</v>
      </c>
      <c r="L38" t="str">
        <f>Table5[[#This Row],[Agency ID]] &amp; "_" &amp; Table5[[#This Row],[Metric Type]] &amp; "_" &amp; Table5[[#This Row],[Fiscal Year]]</f>
        <v>FFHFHV_Encounters_FY24</v>
      </c>
    </row>
    <row r="39" spans="1:12" x14ac:dyDescent="0.25">
      <c r="A39" t="s">
        <v>43</v>
      </c>
      <c r="B39" t="s">
        <v>44</v>
      </c>
      <c r="C39" t="s">
        <v>41</v>
      </c>
      <c r="D39" s="2" t="s">
        <v>81</v>
      </c>
      <c r="E39" s="1" t="s">
        <v>99</v>
      </c>
      <c r="F39" t="s">
        <v>45</v>
      </c>
      <c r="G39" t="s">
        <v>46</v>
      </c>
      <c r="H39" s="1" t="s">
        <v>83</v>
      </c>
      <c r="I39">
        <v>800</v>
      </c>
      <c r="J39">
        <v>1291</v>
      </c>
      <c r="K39" s="12">
        <f>IFERROR(Table5[[#This Row],[Actual]]/Table5[[#This Row],[Target]], "")</f>
        <v>1.61375</v>
      </c>
      <c r="L39" t="str">
        <f>Table5[[#This Row],[Agency ID]] &amp; "_" &amp; Table5[[#This Row],[Metric Type]] &amp; "_" &amp; Table5[[#This Row],[Fiscal Year]]</f>
        <v>FFON_Unique Individuals Served_FY24</v>
      </c>
    </row>
    <row r="40" spans="1:12" x14ac:dyDescent="0.25">
      <c r="A40" t="s">
        <v>43</v>
      </c>
      <c r="B40" t="s">
        <v>44</v>
      </c>
      <c r="C40" t="s">
        <v>41</v>
      </c>
      <c r="D40" s="2" t="s">
        <v>82</v>
      </c>
      <c r="E40" s="1" t="s">
        <v>100</v>
      </c>
      <c r="F40" t="s">
        <v>45</v>
      </c>
      <c r="G40" t="s">
        <v>46</v>
      </c>
      <c r="H40" s="1" t="s">
        <v>83</v>
      </c>
      <c r="I40">
        <v>900</v>
      </c>
      <c r="J40">
        <v>373</v>
      </c>
      <c r="K40" s="12">
        <f>IFERROR(Table5[[#This Row],[Actual]]/Table5[[#This Row],[Target]], "")</f>
        <v>0.41444444444444445</v>
      </c>
      <c r="L40" t="str">
        <f>Table5[[#This Row],[Agency ID]] &amp; "_" &amp; Table5[[#This Row],[Metric Type]] &amp; "_" &amp; Table5[[#This Row],[Fiscal Year]]</f>
        <v>FFON_Unique Individuals Served_FY25</v>
      </c>
    </row>
    <row r="41" spans="1:12" ht="18" customHeight="1" x14ac:dyDescent="0.25">
      <c r="A41" t="s">
        <v>47</v>
      </c>
      <c r="B41" t="s">
        <v>22</v>
      </c>
      <c r="C41" t="s">
        <v>48</v>
      </c>
      <c r="D41" s="2" t="s">
        <v>81</v>
      </c>
      <c r="E41" s="1" t="s">
        <v>99</v>
      </c>
      <c r="F41" s="1" t="s">
        <v>12</v>
      </c>
      <c r="G41" s="9" t="s">
        <v>22</v>
      </c>
      <c r="H41" s="1" t="s">
        <v>83</v>
      </c>
      <c r="I41">
        <v>105</v>
      </c>
      <c r="J41">
        <v>489</v>
      </c>
      <c r="K41" s="12">
        <f>IFERROR(Table5[[#This Row],[Actual]]/Table5[[#This Row],[Target]], "")</f>
        <v>4.6571428571428575</v>
      </c>
      <c r="L41" t="str">
        <f>Table5[[#This Row],[Agency ID]] &amp; "_" &amp; Table5[[#This Row],[Metric Type]] &amp; "_" &amp; Table5[[#This Row],[Fiscal Year]]</f>
        <v>FPGR_Unique Individuals Served_FY24</v>
      </c>
    </row>
    <row r="42" spans="1:12" ht="16.5" customHeight="1" x14ac:dyDescent="0.25">
      <c r="A42" t="s">
        <v>47</v>
      </c>
      <c r="B42" t="s">
        <v>22</v>
      </c>
      <c r="C42" t="s">
        <v>48</v>
      </c>
      <c r="D42" s="2" t="s">
        <v>81</v>
      </c>
      <c r="E42" s="1" t="s">
        <v>99</v>
      </c>
      <c r="F42" s="1" t="s">
        <v>12</v>
      </c>
      <c r="G42" s="9" t="s">
        <v>22</v>
      </c>
      <c r="H42" s="1" t="s">
        <v>84</v>
      </c>
      <c r="I42">
        <v>105</v>
      </c>
      <c r="J42">
        <v>581</v>
      </c>
      <c r="K42" s="12">
        <f>IFERROR(Table5[[#This Row],[Actual]]/Table5[[#This Row],[Target]], "")</f>
        <v>5.5333333333333332</v>
      </c>
      <c r="L42" t="str">
        <f>Table5[[#This Row],[Agency ID]] &amp; "_" &amp; Table5[[#This Row],[Metric Type]] &amp; "_" &amp; Table5[[#This Row],[Fiscal Year]]</f>
        <v>FPGR_Encounters_FY24</v>
      </c>
    </row>
    <row r="43" spans="1:12" ht="15" customHeight="1" x14ac:dyDescent="0.25">
      <c r="A43" t="s">
        <v>47</v>
      </c>
      <c r="B43" t="s">
        <v>22</v>
      </c>
      <c r="C43" t="s">
        <v>48</v>
      </c>
      <c r="D43" s="2" t="s">
        <v>82</v>
      </c>
      <c r="E43" s="1" t="s">
        <v>100</v>
      </c>
      <c r="F43" s="1" t="s">
        <v>12</v>
      </c>
      <c r="G43" s="9" t="s">
        <v>22</v>
      </c>
      <c r="H43" s="1" t="s">
        <v>83</v>
      </c>
      <c r="I43">
        <v>350</v>
      </c>
      <c r="J43">
        <v>228</v>
      </c>
      <c r="K43" s="12">
        <f>IFERROR(Table5[[#This Row],[Actual]]/Table5[[#This Row],[Target]], "")</f>
        <v>0.65142857142857147</v>
      </c>
      <c r="L43" t="str">
        <f>Table5[[#This Row],[Agency ID]] &amp; "_" &amp; Table5[[#This Row],[Metric Type]] &amp; "_" &amp; Table5[[#This Row],[Fiscal Year]]</f>
        <v>FPGR_Unique Individuals Served_FY25</v>
      </c>
    </row>
    <row r="44" spans="1:12" ht="21" customHeight="1" x14ac:dyDescent="0.25">
      <c r="A44" t="s">
        <v>47</v>
      </c>
      <c r="B44" t="s">
        <v>22</v>
      </c>
      <c r="C44" t="s">
        <v>48</v>
      </c>
      <c r="D44" s="2" t="s">
        <v>82</v>
      </c>
      <c r="E44" s="1" t="s">
        <v>100</v>
      </c>
      <c r="F44" s="1" t="s">
        <v>12</v>
      </c>
      <c r="G44" s="9" t="s">
        <v>22</v>
      </c>
      <c r="H44" s="1" t="s">
        <v>84</v>
      </c>
      <c r="I44">
        <v>350</v>
      </c>
      <c r="J44">
        <v>244</v>
      </c>
      <c r="K44" s="12">
        <f>IFERROR(Table5[[#This Row],[Actual]]/Table5[[#This Row],[Target]], "")</f>
        <v>0.69714285714285718</v>
      </c>
      <c r="L44" t="str">
        <f>Table5[[#This Row],[Agency ID]] &amp; "_" &amp; Table5[[#This Row],[Metric Type]] &amp; "_" &amp; Table5[[#This Row],[Fiscal Year]]</f>
        <v>FPGR_Encounters_FY25</v>
      </c>
    </row>
    <row r="45" spans="1:12" x14ac:dyDescent="0.25">
      <c r="A45" t="s">
        <v>49</v>
      </c>
      <c r="B45" t="s">
        <v>51</v>
      </c>
      <c r="C45" t="s">
        <v>50</v>
      </c>
      <c r="D45" s="2" t="s">
        <v>81</v>
      </c>
      <c r="E45" s="1" t="s">
        <v>99</v>
      </c>
      <c r="F45" s="1" t="s">
        <v>27</v>
      </c>
      <c r="G45" s="3" t="s">
        <v>28</v>
      </c>
      <c r="H45" s="1" t="s">
        <v>83</v>
      </c>
      <c r="I45">
        <v>2472</v>
      </c>
      <c r="J45">
        <v>4901</v>
      </c>
      <c r="K45" s="12">
        <f>IFERROR(Table5[[#This Row],[Actual]]/Table5[[#This Row],[Target]], "")</f>
        <v>1.9826051779935274</v>
      </c>
      <c r="L45" t="str">
        <f>Table5[[#This Row],[Agency ID]] &amp; "_" &amp; Table5[[#This Row],[Metric Type]] &amp; "_" &amp; Table5[[#This Row],[Fiscal Year]]</f>
        <v>GRCCPL_Unique Individuals Served_FY24</v>
      </c>
    </row>
    <row r="46" spans="1:12" x14ac:dyDescent="0.25">
      <c r="A46" t="s">
        <v>49</v>
      </c>
      <c r="B46" t="s">
        <v>51</v>
      </c>
      <c r="C46" t="s">
        <v>50</v>
      </c>
      <c r="D46" s="2" t="s">
        <v>81</v>
      </c>
      <c r="E46" s="1" t="s">
        <v>99</v>
      </c>
      <c r="F46" s="1" t="s">
        <v>27</v>
      </c>
      <c r="G46" s="3" t="s">
        <v>28</v>
      </c>
      <c r="H46" s="1" t="s">
        <v>84</v>
      </c>
      <c r="I46">
        <v>412</v>
      </c>
      <c r="J46">
        <v>496</v>
      </c>
      <c r="K46" s="12">
        <f>IFERROR(Table5[[#This Row],[Actual]]/Table5[[#This Row],[Target]], "")</f>
        <v>1.203883495145631</v>
      </c>
      <c r="L46" t="str">
        <f>Table5[[#This Row],[Agency ID]] &amp; "_" &amp; Table5[[#This Row],[Metric Type]] &amp; "_" &amp; Table5[[#This Row],[Fiscal Year]]</f>
        <v>GRCCPL_Encounters_FY24</v>
      </c>
    </row>
    <row r="47" spans="1:12" x14ac:dyDescent="0.25">
      <c r="A47" t="s">
        <v>49</v>
      </c>
      <c r="B47" t="s">
        <v>51</v>
      </c>
      <c r="C47" t="s">
        <v>50</v>
      </c>
      <c r="D47" s="2" t="s">
        <v>82</v>
      </c>
      <c r="E47" s="1" t="s">
        <v>100</v>
      </c>
      <c r="F47" s="1" t="s">
        <v>27</v>
      </c>
      <c r="G47" s="3" t="s">
        <v>28</v>
      </c>
      <c r="H47" s="1" t="s">
        <v>83</v>
      </c>
      <c r="I47">
        <v>3300</v>
      </c>
      <c r="J47">
        <v>3538</v>
      </c>
      <c r="K47" s="12">
        <f>IFERROR(Table5[[#This Row],[Actual]]/Table5[[#This Row],[Target]], "")</f>
        <v>1.072121212121212</v>
      </c>
      <c r="L47" t="str">
        <f>Table5[[#This Row],[Agency ID]] &amp; "_" &amp; Table5[[#This Row],[Metric Type]] &amp; "_" &amp; Table5[[#This Row],[Fiscal Year]]</f>
        <v>GRCCPL_Unique Individuals Served_FY25</v>
      </c>
    </row>
    <row r="48" spans="1:12" x14ac:dyDescent="0.25">
      <c r="A48" t="s">
        <v>49</v>
      </c>
      <c r="B48" t="s">
        <v>51</v>
      </c>
      <c r="C48" t="s">
        <v>50</v>
      </c>
      <c r="D48" s="2" t="s">
        <v>82</v>
      </c>
      <c r="E48" s="1" t="s">
        <v>100</v>
      </c>
      <c r="F48" s="1" t="s">
        <v>27</v>
      </c>
      <c r="G48" s="3" t="s">
        <v>28</v>
      </c>
      <c r="H48" s="1" t="s">
        <v>84</v>
      </c>
      <c r="I48">
        <v>550</v>
      </c>
      <c r="J48">
        <v>323</v>
      </c>
      <c r="K48" s="12">
        <f>IFERROR(Table5[[#This Row],[Actual]]/Table5[[#This Row],[Target]], "")</f>
        <v>0.58727272727272728</v>
      </c>
      <c r="L48" t="str">
        <f>Table5[[#This Row],[Agency ID]] &amp; "_" &amp; Table5[[#This Row],[Metric Type]] &amp; "_" &amp; Table5[[#This Row],[Fiscal Year]]</f>
        <v>GRCCPL_Encounters_FY25</v>
      </c>
    </row>
    <row r="49" spans="1:12" ht="23.25" customHeight="1" x14ac:dyDescent="0.25">
      <c r="A49" t="s">
        <v>52</v>
      </c>
      <c r="B49" t="s">
        <v>54</v>
      </c>
      <c r="C49" t="s">
        <v>53</v>
      </c>
      <c r="D49" s="2" t="s">
        <v>81</v>
      </c>
      <c r="E49" s="1" t="s">
        <v>99</v>
      </c>
      <c r="F49" s="1" t="s">
        <v>12</v>
      </c>
      <c r="G49" s="3" t="s">
        <v>22</v>
      </c>
      <c r="H49" s="1" t="s">
        <v>83</v>
      </c>
      <c r="I49">
        <v>55</v>
      </c>
      <c r="J49">
        <v>55</v>
      </c>
      <c r="K49" s="12">
        <f>IFERROR(Table5[[#This Row],[Actual]]/Table5[[#This Row],[Target]], "")</f>
        <v>1</v>
      </c>
      <c r="L49" t="str">
        <f>Table5[[#This Row],[Agency ID]] &amp; "_" &amp; Table5[[#This Row],[Metric Type]] &amp; "_" &amp; Table5[[#This Row],[Fiscal Year]]</f>
        <v>HCWM_Unique Individuals Served_FY24</v>
      </c>
    </row>
    <row r="50" spans="1:12" ht="21" customHeight="1" x14ac:dyDescent="0.25">
      <c r="A50" t="s">
        <v>52</v>
      </c>
      <c r="B50" t="s">
        <v>54</v>
      </c>
      <c r="C50" t="s">
        <v>53</v>
      </c>
      <c r="D50" s="2" t="s">
        <v>82</v>
      </c>
      <c r="E50" s="1" t="s">
        <v>100</v>
      </c>
      <c r="F50" s="1" t="s">
        <v>12</v>
      </c>
      <c r="G50" s="3" t="s">
        <v>22</v>
      </c>
      <c r="H50" s="1" t="s">
        <v>83</v>
      </c>
      <c r="I50">
        <v>55</v>
      </c>
      <c r="J50">
        <v>19</v>
      </c>
      <c r="K50" s="12">
        <f>IFERROR(Table5[[#This Row],[Actual]]/Table5[[#This Row],[Target]], "")</f>
        <v>0.34545454545454546</v>
      </c>
      <c r="L50" t="str">
        <f>Table5[[#This Row],[Agency ID]] &amp; "_" &amp; Table5[[#This Row],[Metric Type]] &amp; "_" &amp; Table5[[#This Row],[Fiscal Year]]</f>
        <v>HCWM_Unique Individuals Served_FY25</v>
      </c>
    </row>
    <row r="51" spans="1:12" x14ac:dyDescent="0.25">
      <c r="A51" t="s">
        <v>55</v>
      </c>
      <c r="B51" t="s">
        <v>89</v>
      </c>
      <c r="C51" t="s">
        <v>56</v>
      </c>
      <c r="D51" s="2" t="s">
        <v>81</v>
      </c>
      <c r="E51" s="1" t="s">
        <v>100</v>
      </c>
      <c r="F51" s="1" t="s">
        <v>12</v>
      </c>
      <c r="G51" t="s">
        <v>57</v>
      </c>
      <c r="H51" s="1" t="s">
        <v>83</v>
      </c>
      <c r="I51">
        <v>50</v>
      </c>
      <c r="J51">
        <v>240</v>
      </c>
      <c r="K51" s="12">
        <f>IFERROR(Table5[[#This Row],[Actual]]/Table5[[#This Row],[Target]], "")</f>
        <v>4.8</v>
      </c>
      <c r="L51" t="str">
        <f>Table5[[#This Row],[Agency ID]] &amp; "_" &amp; Table5[[#This Row],[Metric Type]] &amp; "_" &amp; Table5[[#This Row],[Fiscal Year]]</f>
        <v>HHCHSH_Unique Individuals Served_FY24</v>
      </c>
    </row>
    <row r="52" spans="1:12" ht="30" x14ac:dyDescent="0.25">
      <c r="A52" t="s">
        <v>55</v>
      </c>
      <c r="B52" t="s">
        <v>89</v>
      </c>
      <c r="C52" t="s">
        <v>56</v>
      </c>
      <c r="D52" s="2" t="s">
        <v>81</v>
      </c>
      <c r="E52" s="1" t="s">
        <v>100</v>
      </c>
      <c r="F52" s="1" t="s">
        <v>12</v>
      </c>
      <c r="G52" s="3" t="s">
        <v>57</v>
      </c>
      <c r="H52" s="1" t="s">
        <v>84</v>
      </c>
      <c r="I52">
        <v>450</v>
      </c>
      <c r="J52">
        <v>500</v>
      </c>
      <c r="K52" s="12">
        <f>IFERROR(Table5[[#This Row],[Actual]]/Table5[[#This Row],[Target]], "")</f>
        <v>1.1111111111111112</v>
      </c>
      <c r="L52" t="str">
        <f>Table5[[#This Row],[Agency ID]] &amp; "_" &amp; Table5[[#This Row],[Metric Type]] &amp; "_" &amp; Table5[[#This Row],[Fiscal Year]]</f>
        <v>HHCHSH_Encounters_FY24</v>
      </c>
    </row>
    <row r="53" spans="1:12" ht="30" x14ac:dyDescent="0.25">
      <c r="A53" t="s">
        <v>55</v>
      </c>
      <c r="B53" t="s">
        <v>89</v>
      </c>
      <c r="C53" t="s">
        <v>56</v>
      </c>
      <c r="D53" s="2" t="s">
        <v>82</v>
      </c>
      <c r="E53" s="1" t="s">
        <v>100</v>
      </c>
      <c r="F53" s="1" t="s">
        <v>12</v>
      </c>
      <c r="G53" s="3" t="s">
        <v>57</v>
      </c>
      <c r="H53" s="1" t="s">
        <v>83</v>
      </c>
      <c r="I53">
        <v>45</v>
      </c>
      <c r="J53">
        <v>55</v>
      </c>
      <c r="K53" s="12">
        <f>IFERROR(Table5[[#This Row],[Actual]]/Table5[[#This Row],[Target]], "")</f>
        <v>1.2222222222222223</v>
      </c>
      <c r="L53" t="str">
        <f>Table5[[#This Row],[Agency ID]] &amp; "_" &amp; Table5[[#This Row],[Metric Type]] &amp; "_" &amp; Table5[[#This Row],[Fiscal Year]]</f>
        <v>HHCHSH_Unique Individuals Served_FY25</v>
      </c>
    </row>
    <row r="54" spans="1:12" ht="30" x14ac:dyDescent="0.25">
      <c r="A54" t="s">
        <v>55</v>
      </c>
      <c r="B54" t="s">
        <v>89</v>
      </c>
      <c r="C54" t="s">
        <v>56</v>
      </c>
      <c r="D54" s="2" t="s">
        <v>82</v>
      </c>
      <c r="E54" s="1" t="s">
        <v>100</v>
      </c>
      <c r="F54" s="1" t="s">
        <v>12</v>
      </c>
      <c r="G54" s="3" t="s">
        <v>57</v>
      </c>
      <c r="H54" s="1" t="s">
        <v>84</v>
      </c>
      <c r="I54">
        <v>270</v>
      </c>
      <c r="J54">
        <v>187</v>
      </c>
      <c r="K54" s="12">
        <f>IFERROR(Table5[[#This Row],[Actual]]/Table5[[#This Row],[Target]], "")</f>
        <v>0.69259259259259254</v>
      </c>
      <c r="L54" t="str">
        <f>Table5[[#This Row],[Agency ID]] &amp; "_" &amp; Table5[[#This Row],[Metric Type]] &amp; "_" &amp; Table5[[#This Row],[Fiscal Year]]</f>
        <v>HHCHSH_Encounters_FY25</v>
      </c>
    </row>
    <row r="55" spans="1:12" ht="45" x14ac:dyDescent="0.25">
      <c r="A55" t="s">
        <v>58</v>
      </c>
      <c r="B55" t="s">
        <v>90</v>
      </c>
      <c r="C55" t="s">
        <v>59</v>
      </c>
      <c r="D55" s="2" t="s">
        <v>81</v>
      </c>
      <c r="E55" s="1" t="s">
        <v>99</v>
      </c>
      <c r="F55" s="1" t="s">
        <v>45</v>
      </c>
      <c r="G55" s="3" t="s">
        <v>46</v>
      </c>
      <c r="H55" s="1" t="s">
        <v>83</v>
      </c>
      <c r="I55">
        <v>700</v>
      </c>
      <c r="J55">
        <v>614</v>
      </c>
      <c r="K55" s="12">
        <f>IFERROR(Table5[[#This Row],[Actual]]/Table5[[#This Row],[Target]], "")</f>
        <v>0.87714285714285711</v>
      </c>
      <c r="L55" t="str">
        <f>Table5[[#This Row],[Agency ID]] &amp; "_" &amp; Table5[[#This Row],[Metric Type]] &amp; "_" &amp; Table5[[#This Row],[Fiscal Year]]</f>
        <v>HNWM_Unique Individuals Served_FY24</v>
      </c>
    </row>
    <row r="56" spans="1:12" ht="45" x14ac:dyDescent="0.25">
      <c r="A56" t="s">
        <v>58</v>
      </c>
      <c r="B56" t="s">
        <v>90</v>
      </c>
      <c r="C56" t="s">
        <v>59</v>
      </c>
      <c r="D56" s="2" t="s">
        <v>82</v>
      </c>
      <c r="E56" s="1" t="s">
        <v>100</v>
      </c>
      <c r="F56" s="1" t="s">
        <v>45</v>
      </c>
      <c r="G56" s="3" t="s">
        <v>46</v>
      </c>
      <c r="H56" s="1" t="s">
        <v>83</v>
      </c>
      <c r="I56">
        <v>900</v>
      </c>
      <c r="J56">
        <v>251</v>
      </c>
      <c r="K56" s="12">
        <f>IFERROR(Table5[[#This Row],[Actual]]/Table5[[#This Row],[Target]], "")</f>
        <v>0.27888888888888891</v>
      </c>
      <c r="L56" t="str">
        <f>Table5[[#This Row],[Agency ID]] &amp; "_" &amp; Table5[[#This Row],[Metric Type]] &amp; "_" &amp; Table5[[#This Row],[Fiscal Year]]</f>
        <v>HNWM_Unique Individuals Served_FY25</v>
      </c>
    </row>
    <row r="57" spans="1:12" ht="30" x14ac:dyDescent="0.25">
      <c r="A57" t="s">
        <v>60</v>
      </c>
      <c r="B57" t="s">
        <v>62</v>
      </c>
      <c r="C57" t="s">
        <v>61</v>
      </c>
      <c r="D57" s="2" t="s">
        <v>81</v>
      </c>
      <c r="E57" s="1" t="s">
        <v>100</v>
      </c>
      <c r="F57" s="1" t="s">
        <v>12</v>
      </c>
      <c r="G57" s="3" t="s">
        <v>57</v>
      </c>
      <c r="H57" s="1" t="s">
        <v>83</v>
      </c>
      <c r="I57">
        <v>144</v>
      </c>
      <c r="J57">
        <v>164</v>
      </c>
      <c r="K57" s="12">
        <f>IFERROR(Table5[[#This Row],[Actual]]/Table5[[#This Row],[Target]], "")</f>
        <v>1.1388888888888888</v>
      </c>
      <c r="L57" t="str">
        <f>Table5[[#This Row],[Agency ID]] &amp; "_" &amp; Table5[[#This Row],[Metric Type]] &amp; "_" &amp; Table5[[#This Row],[Fiscal Year]]</f>
        <v>KCHSH_Unique Individuals Served_FY24</v>
      </c>
    </row>
    <row r="58" spans="1:12" ht="30" x14ac:dyDescent="0.25">
      <c r="A58" t="s">
        <v>60</v>
      </c>
      <c r="B58" t="s">
        <v>62</v>
      </c>
      <c r="C58" t="s">
        <v>61</v>
      </c>
      <c r="D58" s="2" t="s">
        <v>81</v>
      </c>
      <c r="E58" s="1" t="s">
        <v>100</v>
      </c>
      <c r="F58" s="1" t="s">
        <v>12</v>
      </c>
      <c r="G58" s="3" t="s">
        <v>57</v>
      </c>
      <c r="H58" s="1" t="s">
        <v>84</v>
      </c>
      <c r="I58">
        <v>96</v>
      </c>
      <c r="J58">
        <v>142</v>
      </c>
      <c r="K58" s="12">
        <f>IFERROR(Table5[[#This Row],[Actual]]/Table5[[#This Row],[Target]], "")</f>
        <v>1.4791666666666667</v>
      </c>
      <c r="L58" t="str">
        <f>Table5[[#This Row],[Agency ID]] &amp; "_" &amp; Table5[[#This Row],[Metric Type]] &amp; "_" &amp; Table5[[#This Row],[Fiscal Year]]</f>
        <v>KCHSH_Encounters_FY24</v>
      </c>
    </row>
    <row r="59" spans="1:12" ht="30" x14ac:dyDescent="0.25">
      <c r="A59" t="s">
        <v>60</v>
      </c>
      <c r="B59" t="s">
        <v>62</v>
      </c>
      <c r="C59" t="s">
        <v>61</v>
      </c>
      <c r="D59" s="2" t="s">
        <v>82</v>
      </c>
      <c r="E59" s="1" t="s">
        <v>100</v>
      </c>
      <c r="F59" s="1" t="s">
        <v>12</v>
      </c>
      <c r="G59" s="3" t="s">
        <v>57</v>
      </c>
      <c r="H59" s="1" t="s">
        <v>83</v>
      </c>
      <c r="I59">
        <v>90</v>
      </c>
      <c r="J59">
        <v>34</v>
      </c>
      <c r="K59" s="12">
        <f>IFERROR(Table5[[#This Row],[Actual]]/Table5[[#This Row],[Target]], "")</f>
        <v>0.37777777777777777</v>
      </c>
      <c r="L59" t="str">
        <f>Table5[[#This Row],[Agency ID]] &amp; "_" &amp; Table5[[#This Row],[Metric Type]] &amp; "_" &amp; Table5[[#This Row],[Fiscal Year]]</f>
        <v>KCHSH_Unique Individuals Served_FY25</v>
      </c>
    </row>
    <row r="60" spans="1:12" ht="30" x14ac:dyDescent="0.25">
      <c r="A60" t="s">
        <v>60</v>
      </c>
      <c r="B60" t="s">
        <v>62</v>
      </c>
      <c r="C60" t="s">
        <v>61</v>
      </c>
      <c r="D60" s="2" t="s">
        <v>82</v>
      </c>
      <c r="E60" s="1" t="s">
        <v>100</v>
      </c>
      <c r="F60" s="1" t="s">
        <v>12</v>
      </c>
      <c r="G60" s="3" t="s">
        <v>57</v>
      </c>
      <c r="H60" s="1" t="s">
        <v>84</v>
      </c>
      <c r="I60">
        <v>60</v>
      </c>
      <c r="J60">
        <v>34</v>
      </c>
      <c r="K60" s="12">
        <f>IFERROR(Table5[[#This Row],[Actual]]/Table5[[#This Row],[Target]], "")</f>
        <v>0.56666666666666665</v>
      </c>
      <c r="L60" t="str">
        <f>Table5[[#This Row],[Agency ID]] &amp; "_" &amp; Table5[[#This Row],[Metric Type]] &amp; "_" &amp; Table5[[#This Row],[Fiscal Year]]</f>
        <v>KCHSH_Encounters_FY25</v>
      </c>
    </row>
    <row r="61" spans="1:12" ht="30" x14ac:dyDescent="0.25">
      <c r="A61" t="s">
        <v>91</v>
      </c>
      <c r="B61" t="s">
        <v>92</v>
      </c>
      <c r="C61" t="s">
        <v>61</v>
      </c>
      <c r="D61" s="2" t="s">
        <v>82</v>
      </c>
      <c r="E61" s="1" t="s">
        <v>100</v>
      </c>
      <c r="F61" s="1" t="s">
        <v>12</v>
      </c>
      <c r="G61" s="3" t="s">
        <v>57</v>
      </c>
      <c r="H61" s="1" t="s">
        <v>83</v>
      </c>
      <c r="I61">
        <v>45</v>
      </c>
      <c r="J61">
        <v>13</v>
      </c>
      <c r="K61" s="12">
        <f>IFERROR(Table5[[#This Row],[Actual]]/Table5[[#This Row],[Target]], "")</f>
        <v>0.28888888888888886</v>
      </c>
      <c r="L61" t="str">
        <f>Table5[[#This Row],[Agency ID]] &amp; "_" &amp; Table5[[#This Row],[Metric Type]] &amp; "_" &amp; Table5[[#This Row],[Fiscal Year]]</f>
        <v>KCHCLP_Unique Individuals Served_FY25</v>
      </c>
    </row>
    <row r="62" spans="1:12" ht="30" x14ac:dyDescent="0.25">
      <c r="A62" t="s">
        <v>91</v>
      </c>
      <c r="B62" t="s">
        <v>92</v>
      </c>
      <c r="C62" t="s">
        <v>61</v>
      </c>
      <c r="D62" s="2" t="s">
        <v>82</v>
      </c>
      <c r="E62" s="1" t="s">
        <v>100</v>
      </c>
      <c r="F62" s="1" t="s">
        <v>12</v>
      </c>
      <c r="G62" s="3" t="s">
        <v>57</v>
      </c>
      <c r="H62" s="1" t="s">
        <v>84</v>
      </c>
      <c r="I62">
        <v>90</v>
      </c>
      <c r="J62">
        <v>24</v>
      </c>
      <c r="K62" s="12">
        <f>IFERROR(Table5[[#This Row],[Actual]]/Table5[[#This Row],[Target]], "")</f>
        <v>0.26666666666666666</v>
      </c>
      <c r="L62" t="str">
        <f>Table5[[#This Row],[Agency ID]] &amp; "_" &amp; Table5[[#This Row],[Metric Type]] &amp; "_" &amp; Table5[[#This Row],[Fiscal Year]]</f>
        <v>KCHCLP_Encounters_FY25</v>
      </c>
    </row>
    <row r="63" spans="1:12" x14ac:dyDescent="0.25">
      <c r="A63" t="s">
        <v>63</v>
      </c>
      <c r="B63" t="s">
        <v>93</v>
      </c>
      <c r="C63" t="s">
        <v>64</v>
      </c>
      <c r="D63" s="2" t="s">
        <v>81</v>
      </c>
      <c r="E63" s="1" t="s">
        <v>99</v>
      </c>
      <c r="F63" s="1" t="s">
        <v>18</v>
      </c>
      <c r="G63" s="3" t="s">
        <v>25</v>
      </c>
      <c r="H63" s="1" t="s">
        <v>83</v>
      </c>
      <c r="I63">
        <v>150</v>
      </c>
      <c r="J63">
        <v>158</v>
      </c>
      <c r="K63" s="12">
        <f>IFERROR(Table5[[#This Row],[Actual]]/Table5[[#This Row],[Target]], "")</f>
        <v>1.0533333333333332</v>
      </c>
      <c r="L63" t="str">
        <f>Table5[[#This Row],[Agency ID]] &amp; "_" &amp; Table5[[#This Row],[Metric Type]] &amp; "_" &amp; Table5[[#This Row],[Fiscal Year]]</f>
        <v>KISDBBHV_Unique Individuals Served_FY24</v>
      </c>
    </row>
    <row r="64" spans="1:12" x14ac:dyDescent="0.25">
      <c r="A64" t="s">
        <v>63</v>
      </c>
      <c r="B64" t="s">
        <v>93</v>
      </c>
      <c r="C64" t="s">
        <v>64</v>
      </c>
      <c r="D64" s="2" t="s">
        <v>81</v>
      </c>
      <c r="E64" s="1" t="s">
        <v>99</v>
      </c>
      <c r="F64" s="1" t="s">
        <v>18</v>
      </c>
      <c r="G64" s="3" t="s">
        <v>25</v>
      </c>
      <c r="H64" s="1" t="s">
        <v>84</v>
      </c>
      <c r="I64">
        <v>1350</v>
      </c>
      <c r="J64">
        <v>1237</v>
      </c>
      <c r="K64" s="12">
        <f>IFERROR(Table5[[#This Row],[Actual]]/Table5[[#This Row],[Target]], "")</f>
        <v>0.91629629629629628</v>
      </c>
      <c r="L64" t="str">
        <f>Table5[[#This Row],[Agency ID]] &amp; "_" &amp; Table5[[#This Row],[Metric Type]] &amp; "_" &amp; Table5[[#This Row],[Fiscal Year]]</f>
        <v>KISDBBHV_Encounters_FY24</v>
      </c>
    </row>
    <row r="65" spans="1:12" x14ac:dyDescent="0.25">
      <c r="A65" t="s">
        <v>63</v>
      </c>
      <c r="B65" t="s">
        <v>93</v>
      </c>
      <c r="C65" t="s">
        <v>64</v>
      </c>
      <c r="D65" s="2" t="s">
        <v>82</v>
      </c>
      <c r="E65" s="1" t="s">
        <v>100</v>
      </c>
      <c r="F65" s="1" t="s">
        <v>18</v>
      </c>
      <c r="G65" s="3" t="s">
        <v>25</v>
      </c>
      <c r="H65" s="1" t="s">
        <v>83</v>
      </c>
      <c r="I65">
        <v>180</v>
      </c>
      <c r="J65">
        <v>130</v>
      </c>
      <c r="K65" s="12">
        <f>IFERROR(Table5[[#This Row],[Actual]]/Table5[[#This Row],[Target]], "")</f>
        <v>0.72222222222222221</v>
      </c>
      <c r="L65" t="str">
        <f>Table5[[#This Row],[Agency ID]] &amp; "_" &amp; Table5[[#This Row],[Metric Type]] &amp; "_" &amp; Table5[[#This Row],[Fiscal Year]]</f>
        <v>KISDBBHV_Unique Individuals Served_FY25</v>
      </c>
    </row>
    <row r="66" spans="1:12" x14ac:dyDescent="0.25">
      <c r="A66" t="s">
        <v>63</v>
      </c>
      <c r="B66" t="s">
        <v>93</v>
      </c>
      <c r="C66" t="s">
        <v>64</v>
      </c>
      <c r="D66" s="2" t="s">
        <v>82</v>
      </c>
      <c r="E66" s="1" t="s">
        <v>100</v>
      </c>
      <c r="F66" s="1" t="s">
        <v>18</v>
      </c>
      <c r="G66" s="3" t="s">
        <v>25</v>
      </c>
      <c r="H66" s="1" t="s">
        <v>84</v>
      </c>
      <c r="I66">
        <v>1845</v>
      </c>
      <c r="J66">
        <v>1099</v>
      </c>
      <c r="K66" s="12">
        <f>IFERROR(Table5[[#This Row],[Actual]]/Table5[[#This Row],[Target]], "")</f>
        <v>0.59566395663956639</v>
      </c>
      <c r="L66" t="str">
        <f>Table5[[#This Row],[Agency ID]] &amp; "_" &amp; Table5[[#This Row],[Metric Type]] &amp; "_" &amp; Table5[[#This Row],[Fiscal Year]]</f>
        <v>KISDBBHV_Encounters_FY25</v>
      </c>
    </row>
    <row r="67" spans="1:12" x14ac:dyDescent="0.25">
      <c r="A67" t="s">
        <v>65</v>
      </c>
      <c r="B67" t="s">
        <v>66</v>
      </c>
      <c r="C67" t="s">
        <v>64</v>
      </c>
      <c r="D67" s="2" t="s">
        <v>81</v>
      </c>
      <c r="E67" s="1" t="s">
        <v>99</v>
      </c>
      <c r="F67" s="1" t="s">
        <v>27</v>
      </c>
      <c r="G67" s="3" t="s">
        <v>28</v>
      </c>
      <c r="H67" s="1" t="s">
        <v>83</v>
      </c>
      <c r="I67">
        <v>915</v>
      </c>
      <c r="J67">
        <v>1455</v>
      </c>
      <c r="K67" s="12">
        <f>IFERROR(Table5[[#This Row],[Actual]]/Table5[[#This Row],[Target]], "")</f>
        <v>1.5901639344262295</v>
      </c>
      <c r="L67" t="str">
        <f>Table5[[#This Row],[Agency ID]] &amp; "_" &amp; Table5[[#This Row],[Metric Type]] &amp; "_" &amp; Table5[[#This Row],[Fiscal Year]]</f>
        <v>KISDBBPG_Unique Individuals Served_FY24</v>
      </c>
    </row>
    <row r="68" spans="1:12" x14ac:dyDescent="0.25">
      <c r="A68" t="s">
        <v>65</v>
      </c>
      <c r="B68" t="s">
        <v>66</v>
      </c>
      <c r="C68" t="s">
        <v>64</v>
      </c>
      <c r="D68" s="2" t="s">
        <v>81</v>
      </c>
      <c r="E68" s="1" t="s">
        <v>99</v>
      </c>
      <c r="F68" s="1" t="s">
        <v>27</v>
      </c>
      <c r="G68" s="3" t="s">
        <v>28</v>
      </c>
      <c r="H68" s="1" t="s">
        <v>84</v>
      </c>
      <c r="I68">
        <v>123</v>
      </c>
      <c r="J68">
        <v>133</v>
      </c>
      <c r="K68" s="12">
        <f>IFERROR(Table5[[#This Row],[Actual]]/Table5[[#This Row],[Target]], "")</f>
        <v>1.0813008130081301</v>
      </c>
      <c r="L68" t="str">
        <f>Table5[[#This Row],[Agency ID]] &amp; "_" &amp; Table5[[#This Row],[Metric Type]] &amp; "_" &amp; Table5[[#This Row],[Fiscal Year]]</f>
        <v>KISDBBPG_Encounters_FY24</v>
      </c>
    </row>
    <row r="69" spans="1:12" x14ac:dyDescent="0.25">
      <c r="A69" t="s">
        <v>65</v>
      </c>
      <c r="B69" t="s">
        <v>66</v>
      </c>
      <c r="C69" t="s">
        <v>64</v>
      </c>
      <c r="D69" s="2" t="s">
        <v>82</v>
      </c>
      <c r="E69" s="1" t="s">
        <v>100</v>
      </c>
      <c r="F69" s="1" t="s">
        <v>27</v>
      </c>
      <c r="G69" s="3" t="s">
        <v>28</v>
      </c>
      <c r="H69" s="1" t="s">
        <v>83</v>
      </c>
      <c r="I69">
        <v>1525</v>
      </c>
      <c r="J69">
        <v>1771</v>
      </c>
      <c r="K69" s="12">
        <f>IFERROR(Table5[[#This Row],[Actual]]/Table5[[#This Row],[Target]], "")</f>
        <v>1.1613114754098361</v>
      </c>
      <c r="L69" t="str">
        <f>Table5[[#This Row],[Agency ID]] &amp; "_" &amp; Table5[[#This Row],[Metric Type]] &amp; "_" &amp; Table5[[#This Row],[Fiscal Year]]</f>
        <v>KISDBBPG_Unique Individuals Served_FY25</v>
      </c>
    </row>
    <row r="70" spans="1:12" x14ac:dyDescent="0.25">
      <c r="A70" t="s">
        <v>65</v>
      </c>
      <c r="B70" t="s">
        <v>66</v>
      </c>
      <c r="C70" t="s">
        <v>64</v>
      </c>
      <c r="D70" s="2" t="s">
        <v>82</v>
      </c>
      <c r="E70" s="1" t="s">
        <v>100</v>
      </c>
      <c r="F70" s="1" t="s">
        <v>27</v>
      </c>
      <c r="G70" s="3" t="s">
        <v>28</v>
      </c>
      <c r="H70" s="1" t="s">
        <v>84</v>
      </c>
      <c r="I70">
        <v>248</v>
      </c>
      <c r="J70">
        <v>141</v>
      </c>
      <c r="K70" s="12">
        <f>IFERROR(Table5[[#This Row],[Actual]]/Table5[[#This Row],[Target]], "")</f>
        <v>0.56854838709677424</v>
      </c>
      <c r="L70" t="str">
        <f>Table5[[#This Row],[Agency ID]] &amp; "_" &amp; Table5[[#This Row],[Metric Type]] &amp; "_" &amp; Table5[[#This Row],[Fiscal Year]]</f>
        <v>KISDBBPG_Encounters_FY25</v>
      </c>
    </row>
    <row r="71" spans="1:12" ht="30" x14ac:dyDescent="0.25">
      <c r="A71" t="s">
        <v>67</v>
      </c>
      <c r="B71" t="s">
        <v>68</v>
      </c>
      <c r="C71" t="s">
        <v>64</v>
      </c>
      <c r="D71" s="2" t="s">
        <v>81</v>
      </c>
      <c r="E71" s="1" t="s">
        <v>100</v>
      </c>
      <c r="F71" s="1" t="s">
        <v>45</v>
      </c>
      <c r="G71" s="3" t="s">
        <v>69</v>
      </c>
      <c r="H71" s="1" t="s">
        <v>83</v>
      </c>
      <c r="I71">
        <v>100</v>
      </c>
      <c r="J71">
        <v>185</v>
      </c>
      <c r="K71" s="12">
        <f>IFERROR(Table5[[#This Row],[Actual]]/Table5[[#This Row],[Target]], "")</f>
        <v>1.85</v>
      </c>
      <c r="L71" t="str">
        <f>Table5[[#This Row],[Agency ID]] &amp; "_" &amp; Table5[[#This Row],[Metric Type]] &amp; "_" &amp; Table5[[#This Row],[Fiscal Year]]</f>
        <v>KISDCCON_Unique Individuals Served_FY24</v>
      </c>
    </row>
    <row r="72" spans="1:12" ht="30" x14ac:dyDescent="0.25">
      <c r="A72" t="s">
        <v>67</v>
      </c>
      <c r="B72" t="s">
        <v>68</v>
      </c>
      <c r="C72" t="s">
        <v>64</v>
      </c>
      <c r="D72" s="2" t="s">
        <v>82</v>
      </c>
      <c r="E72" s="1" t="s">
        <v>100</v>
      </c>
      <c r="F72" s="1" t="s">
        <v>45</v>
      </c>
      <c r="G72" s="3" t="s">
        <v>69</v>
      </c>
      <c r="H72" s="1" t="s">
        <v>83</v>
      </c>
      <c r="I72">
        <v>300</v>
      </c>
      <c r="J72">
        <v>421</v>
      </c>
      <c r="K72" s="12">
        <f>IFERROR(Table5[[#This Row],[Actual]]/Table5[[#This Row],[Target]], "")</f>
        <v>1.4033333333333333</v>
      </c>
      <c r="L72" t="str">
        <f>Table5[[#This Row],[Agency ID]] &amp; "_" &amp; Table5[[#This Row],[Metric Type]] &amp; "_" &amp; Table5[[#This Row],[Fiscal Year]]</f>
        <v>KISDCCON_Unique Individuals Served_FY25</v>
      </c>
    </row>
    <row r="73" spans="1:12" ht="30" x14ac:dyDescent="0.25">
      <c r="A73" t="s">
        <v>67</v>
      </c>
      <c r="B73" t="s">
        <v>68</v>
      </c>
      <c r="C73" t="s">
        <v>64</v>
      </c>
      <c r="D73" s="2" t="s">
        <v>82</v>
      </c>
      <c r="E73" s="1" t="s">
        <v>100</v>
      </c>
      <c r="F73" s="1" t="s">
        <v>45</v>
      </c>
      <c r="G73" s="3" t="s">
        <v>69</v>
      </c>
      <c r="H73" s="1" t="s">
        <v>84</v>
      </c>
      <c r="I73">
        <v>300</v>
      </c>
      <c r="J73">
        <v>451</v>
      </c>
      <c r="K73" s="12">
        <f>IFERROR(Table5[[#This Row],[Actual]]/Table5[[#This Row],[Target]], "")</f>
        <v>1.5033333333333334</v>
      </c>
      <c r="L73" t="str">
        <f>Table5[[#This Row],[Agency ID]] &amp; "_" &amp; Table5[[#This Row],[Metric Type]] &amp; "_" &amp; Table5[[#This Row],[Fiscal Year]]</f>
        <v>KISDCCON_Encounters_FY25</v>
      </c>
    </row>
    <row r="74" spans="1:12" x14ac:dyDescent="0.25">
      <c r="A74" t="s">
        <v>70</v>
      </c>
      <c r="B74" t="s">
        <v>72</v>
      </c>
      <c r="C74" t="s">
        <v>71</v>
      </c>
      <c r="D74" s="2" t="s">
        <v>81</v>
      </c>
      <c r="E74" s="1" t="s">
        <v>99</v>
      </c>
      <c r="F74" s="1" t="s">
        <v>18</v>
      </c>
      <c r="G74" s="3" t="s">
        <v>25</v>
      </c>
      <c r="H74" s="1" t="s">
        <v>83</v>
      </c>
      <c r="I74">
        <v>75</v>
      </c>
      <c r="J74">
        <v>143</v>
      </c>
      <c r="K74" s="12">
        <f>IFERROR(Table5[[#This Row],[Actual]]/Table5[[#This Row],[Target]], "")</f>
        <v>1.9066666666666667</v>
      </c>
      <c r="L74" t="str">
        <f>Table5[[#This Row],[Agency ID]] &amp; "_" &amp; Table5[[#This Row],[Metric Type]] &amp; "_" &amp; Table5[[#This Row],[Fiscal Year]]</f>
        <v>MBHV_Unique Individuals Served_FY24</v>
      </c>
    </row>
    <row r="75" spans="1:12" x14ac:dyDescent="0.25">
      <c r="A75" t="s">
        <v>70</v>
      </c>
      <c r="B75" t="s">
        <v>72</v>
      </c>
      <c r="C75" t="s">
        <v>71</v>
      </c>
      <c r="D75" s="2" t="s">
        <v>81</v>
      </c>
      <c r="E75" s="1" t="s">
        <v>99</v>
      </c>
      <c r="F75" s="1" t="s">
        <v>18</v>
      </c>
      <c r="G75" s="3" t="s">
        <v>25</v>
      </c>
      <c r="H75" s="1" t="s">
        <v>84</v>
      </c>
      <c r="I75">
        <v>1000</v>
      </c>
      <c r="J75">
        <v>1138</v>
      </c>
      <c r="K75" s="12">
        <f>IFERROR(Table5[[#This Row],[Actual]]/Table5[[#This Row],[Target]], "")</f>
        <v>1.1379999999999999</v>
      </c>
      <c r="L75" t="str">
        <f>Table5[[#This Row],[Agency ID]] &amp; "_" &amp; Table5[[#This Row],[Metric Type]] &amp; "_" &amp; Table5[[#This Row],[Fiscal Year]]</f>
        <v>MBHV_Encounters_FY24</v>
      </c>
    </row>
    <row r="76" spans="1:12" x14ac:dyDescent="0.25">
      <c r="A76" t="s">
        <v>70</v>
      </c>
      <c r="B76" t="s">
        <v>72</v>
      </c>
      <c r="C76" t="s">
        <v>71</v>
      </c>
      <c r="D76" s="2" t="s">
        <v>82</v>
      </c>
      <c r="E76" s="1" t="s">
        <v>100</v>
      </c>
      <c r="F76" s="1" t="s">
        <v>18</v>
      </c>
      <c r="G76" s="3" t="s">
        <v>25</v>
      </c>
      <c r="H76" s="1" t="s">
        <v>83</v>
      </c>
      <c r="I76">
        <v>150</v>
      </c>
      <c r="J76">
        <v>125</v>
      </c>
      <c r="K76" s="12">
        <f>IFERROR(Table5[[#This Row],[Actual]]/Table5[[#This Row],[Target]], "")</f>
        <v>0.83333333333333337</v>
      </c>
      <c r="L76" t="str">
        <f>Table5[[#This Row],[Agency ID]] &amp; "_" &amp; Table5[[#This Row],[Metric Type]] &amp; "_" &amp; Table5[[#This Row],[Fiscal Year]]</f>
        <v>MBHV_Unique Individuals Served_FY25</v>
      </c>
    </row>
    <row r="77" spans="1:12" x14ac:dyDescent="0.25">
      <c r="A77" t="s">
        <v>70</v>
      </c>
      <c r="B77" t="s">
        <v>72</v>
      </c>
      <c r="C77" t="s">
        <v>71</v>
      </c>
      <c r="D77" s="2" t="s">
        <v>82</v>
      </c>
      <c r="E77" s="1" t="s">
        <v>100</v>
      </c>
      <c r="F77" s="1" t="s">
        <v>18</v>
      </c>
      <c r="G77" s="3" t="s">
        <v>25</v>
      </c>
      <c r="H77" s="1" t="s">
        <v>84</v>
      </c>
      <c r="I77">
        <v>1300</v>
      </c>
      <c r="J77">
        <v>854</v>
      </c>
      <c r="K77" s="12">
        <f>IFERROR(Table5[[#This Row],[Actual]]/Table5[[#This Row],[Target]], "")</f>
        <v>0.65692307692307694</v>
      </c>
      <c r="L77" t="str">
        <f>Table5[[#This Row],[Agency ID]] &amp; "_" &amp; Table5[[#This Row],[Metric Type]] &amp; "_" &amp; Table5[[#This Row],[Fiscal Year]]</f>
        <v>MBHV_Encounters_FY25</v>
      </c>
    </row>
    <row r="78" spans="1:12" x14ac:dyDescent="0.25">
      <c r="A78" t="s">
        <v>73</v>
      </c>
      <c r="B78" t="s">
        <v>75</v>
      </c>
      <c r="C78" t="s">
        <v>74</v>
      </c>
      <c r="D78" s="2" t="s">
        <v>81</v>
      </c>
      <c r="E78" s="1" t="s">
        <v>99</v>
      </c>
      <c r="F78" s="1" t="s">
        <v>18</v>
      </c>
      <c r="G78" s="3" t="s">
        <v>25</v>
      </c>
      <c r="H78" s="1" t="s">
        <v>83</v>
      </c>
      <c r="I78">
        <v>57</v>
      </c>
      <c r="J78">
        <v>46</v>
      </c>
      <c r="K78" s="12">
        <f>IFERROR(Table5[[#This Row],[Actual]]/Table5[[#This Row],[Target]], "")</f>
        <v>0.80701754385964908</v>
      </c>
      <c r="L78" t="str">
        <f>Table5[[#This Row],[Agency ID]] &amp; "_" &amp; Table5[[#This Row],[Metric Type]] &amp; "_" &amp; Table5[[#This Row],[Fiscal Year]]</f>
        <v>SHBSHV_Unique Individuals Served_FY24</v>
      </c>
    </row>
    <row r="79" spans="1:12" x14ac:dyDescent="0.25">
      <c r="A79" t="s">
        <v>73</v>
      </c>
      <c r="B79" t="s">
        <v>75</v>
      </c>
      <c r="C79" t="s">
        <v>74</v>
      </c>
      <c r="D79" s="2" t="s">
        <v>81</v>
      </c>
      <c r="E79" s="1" t="s">
        <v>99</v>
      </c>
      <c r="F79" s="1" t="s">
        <v>18</v>
      </c>
      <c r="G79" s="3" t="s">
        <v>25</v>
      </c>
      <c r="H79" s="1" t="s">
        <v>84</v>
      </c>
      <c r="I79">
        <v>570</v>
      </c>
      <c r="J79">
        <v>252</v>
      </c>
      <c r="K79" s="12">
        <f>IFERROR(Table5[[#This Row],[Actual]]/Table5[[#This Row],[Target]], "")</f>
        <v>0.44210526315789472</v>
      </c>
      <c r="L79" t="str">
        <f>Table5[[#This Row],[Agency ID]] &amp; "_" &amp; Table5[[#This Row],[Metric Type]] &amp; "_" &amp; Table5[[#This Row],[Fiscal Year]]</f>
        <v>SHBSHV_Encounters_FY24</v>
      </c>
    </row>
    <row r="80" spans="1:12" x14ac:dyDescent="0.25">
      <c r="A80" t="s">
        <v>73</v>
      </c>
      <c r="B80" t="s">
        <v>75</v>
      </c>
      <c r="C80" t="s">
        <v>74</v>
      </c>
      <c r="D80" s="2" t="s">
        <v>82</v>
      </c>
      <c r="E80" s="1" t="s">
        <v>100</v>
      </c>
      <c r="F80" s="1" t="s">
        <v>18</v>
      </c>
      <c r="G80" s="3" t="s">
        <v>25</v>
      </c>
      <c r="H80" s="1" t="s">
        <v>83</v>
      </c>
      <c r="I80">
        <v>40</v>
      </c>
      <c r="J80">
        <v>47</v>
      </c>
      <c r="K80" s="12">
        <f>IFERROR(Table5[[#This Row],[Actual]]/Table5[[#This Row],[Target]], "")</f>
        <v>1.175</v>
      </c>
      <c r="L80" t="str">
        <f>Table5[[#This Row],[Agency ID]] &amp; "_" &amp; Table5[[#This Row],[Metric Type]] &amp; "_" &amp; Table5[[#This Row],[Fiscal Year]]</f>
        <v>SHBSHV_Unique Individuals Served_FY25</v>
      </c>
    </row>
    <row r="81" spans="1:12" x14ac:dyDescent="0.25">
      <c r="A81" t="s">
        <v>73</v>
      </c>
      <c r="B81" t="s">
        <v>75</v>
      </c>
      <c r="C81" t="s">
        <v>74</v>
      </c>
      <c r="D81" s="2" t="s">
        <v>82</v>
      </c>
      <c r="E81" s="1" t="s">
        <v>100</v>
      </c>
      <c r="F81" s="1" t="s">
        <v>18</v>
      </c>
      <c r="G81" s="3" t="s">
        <v>25</v>
      </c>
      <c r="H81" s="1" t="s">
        <v>84</v>
      </c>
      <c r="I81">
        <v>400</v>
      </c>
      <c r="J81">
        <v>302</v>
      </c>
      <c r="K81" s="12">
        <f>IFERROR(Table5[[#This Row],[Actual]]/Table5[[#This Row],[Target]], "")</f>
        <v>0.755</v>
      </c>
      <c r="L81" t="str">
        <f>Table5[[#This Row],[Agency ID]] &amp; "_" &amp; Table5[[#This Row],[Metric Type]] &amp; "_" &amp; Table5[[#This Row],[Fiscal Year]]</f>
        <v>SHBSHV_Encounters_FY25</v>
      </c>
    </row>
    <row r="82" spans="1:12" x14ac:dyDescent="0.25">
      <c r="A82" t="s">
        <v>76</v>
      </c>
      <c r="B82" t="s">
        <v>77</v>
      </c>
      <c r="C82" t="s">
        <v>74</v>
      </c>
      <c r="D82" s="2" t="s">
        <v>81</v>
      </c>
      <c r="E82" s="1" t="s">
        <v>99</v>
      </c>
      <c r="F82" s="1" t="s">
        <v>18</v>
      </c>
      <c r="G82" s="3" t="s">
        <v>25</v>
      </c>
      <c r="H82" s="1" t="s">
        <v>83</v>
      </c>
      <c r="I82">
        <v>340</v>
      </c>
      <c r="J82">
        <v>363</v>
      </c>
      <c r="K82" s="12">
        <f>IFERROR(Table5[[#This Row],[Actual]]/Table5[[#This Row],[Target]], "")</f>
        <v>1.0676470588235294</v>
      </c>
      <c r="L82" t="str">
        <f>Table5[[#This Row],[Agency ID]] &amp; "_" &amp; Table5[[#This Row],[Metric Type]] &amp; "_" &amp; Table5[[#This Row],[Fiscal Year]]</f>
        <v>SHHSHV_Unique Individuals Served_FY24</v>
      </c>
    </row>
    <row r="83" spans="1:12" x14ac:dyDescent="0.25">
      <c r="A83" t="s">
        <v>76</v>
      </c>
      <c r="B83" t="s">
        <v>77</v>
      </c>
      <c r="C83" t="s">
        <v>74</v>
      </c>
      <c r="D83" s="2" t="s">
        <v>81</v>
      </c>
      <c r="E83" s="1" t="s">
        <v>99</v>
      </c>
      <c r="F83" s="1" t="s">
        <v>18</v>
      </c>
      <c r="G83" s="3" t="s">
        <v>25</v>
      </c>
      <c r="H83" s="1" t="s">
        <v>84</v>
      </c>
      <c r="I83">
        <v>1850</v>
      </c>
      <c r="J83">
        <v>1921</v>
      </c>
      <c r="K83" s="12">
        <f>IFERROR(Table5[[#This Row],[Actual]]/Table5[[#This Row],[Target]], "")</f>
        <v>1.0383783783783784</v>
      </c>
      <c r="L83" t="str">
        <f>Table5[[#This Row],[Agency ID]] &amp; "_" &amp; Table5[[#This Row],[Metric Type]] &amp; "_" &amp; Table5[[#This Row],[Fiscal Year]]</f>
        <v>SHHSHV_Encounters_FY24</v>
      </c>
    </row>
    <row r="84" spans="1:12" x14ac:dyDescent="0.25">
      <c r="A84" t="s">
        <v>76</v>
      </c>
      <c r="B84" t="s">
        <v>77</v>
      </c>
      <c r="C84" t="s">
        <v>74</v>
      </c>
      <c r="D84" s="2" t="s">
        <v>82</v>
      </c>
      <c r="E84" s="1" t="s">
        <v>100</v>
      </c>
      <c r="F84" s="1" t="s">
        <v>18</v>
      </c>
      <c r="G84" s="3" t="s">
        <v>25</v>
      </c>
      <c r="H84" s="1" t="s">
        <v>83</v>
      </c>
      <c r="I84">
        <v>320</v>
      </c>
      <c r="J84">
        <v>222</v>
      </c>
      <c r="K84" s="12">
        <f>IFERROR(Table5[[#This Row],[Actual]]/Table5[[#This Row],[Target]], "")</f>
        <v>0.69374999999999998</v>
      </c>
      <c r="L84" t="str">
        <f>Table5[[#This Row],[Agency ID]] &amp; "_" &amp; Table5[[#This Row],[Metric Type]] &amp; "_" &amp; Table5[[#This Row],[Fiscal Year]]</f>
        <v>SHHSHV_Unique Individuals Served_FY25</v>
      </c>
    </row>
    <row r="85" spans="1:12" x14ac:dyDescent="0.25">
      <c r="A85" t="s">
        <v>76</v>
      </c>
      <c r="B85" t="s">
        <v>77</v>
      </c>
      <c r="C85" t="s">
        <v>74</v>
      </c>
      <c r="D85" s="2" t="s">
        <v>82</v>
      </c>
      <c r="E85" s="1" t="s">
        <v>100</v>
      </c>
      <c r="F85" s="1" t="s">
        <v>18</v>
      </c>
      <c r="G85" s="3" t="s">
        <v>25</v>
      </c>
      <c r="H85" s="1" t="s">
        <v>84</v>
      </c>
      <c r="I85">
        <v>1740</v>
      </c>
      <c r="J85">
        <v>1021</v>
      </c>
      <c r="K85" s="12">
        <f>IFERROR(Table5[[#This Row],[Actual]]/Table5[[#This Row],[Target]], "")</f>
        <v>0.58678160919540234</v>
      </c>
      <c r="L85" t="str">
        <f>Table5[[#This Row],[Agency ID]] &amp; "_" &amp; Table5[[#This Row],[Metric Type]] &amp; "_" &amp; Table5[[#This Row],[Fiscal Year]]</f>
        <v>SHHSHV_Encounters_FY25</v>
      </c>
    </row>
    <row r="86" spans="1:12" x14ac:dyDescent="0.25">
      <c r="A86" t="s">
        <v>94</v>
      </c>
      <c r="B86" t="s">
        <v>95</v>
      </c>
      <c r="C86" t="s">
        <v>96</v>
      </c>
      <c r="D86" s="2" t="s">
        <v>82</v>
      </c>
      <c r="E86" s="1" t="s">
        <v>100</v>
      </c>
      <c r="F86" s="1" t="s">
        <v>27</v>
      </c>
      <c r="G86" s="3" t="s">
        <v>28</v>
      </c>
      <c r="H86" s="1" t="s">
        <v>83</v>
      </c>
      <c r="I86">
        <v>576</v>
      </c>
      <c r="J86">
        <v>355</v>
      </c>
      <c r="K86" s="12">
        <f>IFERROR(Table5[[#This Row],[Actual]]/Table5[[#This Row],[Target]], "")</f>
        <v>0.61631944444444442</v>
      </c>
      <c r="L86" t="str">
        <f>Table5[[#This Row],[Agency ID]] &amp; "_" &amp; Table5[[#This Row],[Metric Type]] &amp; "_" &amp; Table5[[#This Row],[Fiscal Year]]</f>
        <v>TPHTP_Unique Individuals Served_FY25</v>
      </c>
    </row>
    <row r="87" spans="1:12" x14ac:dyDescent="0.25">
      <c r="A87" t="s">
        <v>94</v>
      </c>
      <c r="B87" t="s">
        <v>95</v>
      </c>
      <c r="C87" t="s">
        <v>96</v>
      </c>
      <c r="D87" s="2" t="s">
        <v>82</v>
      </c>
      <c r="E87" s="1" t="s">
        <v>100</v>
      </c>
      <c r="F87" s="1" t="s">
        <v>27</v>
      </c>
      <c r="G87" s="3" t="s">
        <v>28</v>
      </c>
      <c r="H87" s="1" t="s">
        <v>84</v>
      </c>
      <c r="I87">
        <v>48</v>
      </c>
      <c r="J87">
        <v>25</v>
      </c>
      <c r="K87" s="12">
        <f>IFERROR(Table5[[#This Row],[Actual]]/Table5[[#This Row],[Target]], "")</f>
        <v>0.52083333333333337</v>
      </c>
      <c r="L87" t="str">
        <f>Table5[[#This Row],[Agency ID]] &amp; "_" &amp; Table5[[#This Row],[Metric Type]] &amp; "_" &amp; Table5[[#This Row],[Fiscal Year]]</f>
        <v>TPHTP_Encounters_FY25</v>
      </c>
    </row>
    <row r="88" spans="1:12" ht="22.5" customHeight="1" x14ac:dyDescent="0.25">
      <c r="A88" t="s">
        <v>78</v>
      </c>
      <c r="B88" t="s">
        <v>80</v>
      </c>
      <c r="C88" t="s">
        <v>79</v>
      </c>
      <c r="D88" s="2" t="s">
        <v>81</v>
      </c>
      <c r="E88" s="1" t="s">
        <v>101</v>
      </c>
      <c r="F88" s="1" t="s">
        <v>12</v>
      </c>
      <c r="G88" s="3" t="s">
        <v>22</v>
      </c>
      <c r="H88" s="1" t="s">
        <v>83</v>
      </c>
      <c r="I88">
        <v>36</v>
      </c>
      <c r="J88">
        <v>37</v>
      </c>
      <c r="K88" s="12">
        <f>IFERROR(Table5[[#This Row],[Actual]]/Table5[[#This Row],[Target]], "")</f>
        <v>1.0277777777777777</v>
      </c>
      <c r="L88" t="str">
        <f>Table5[[#This Row],[Agency ID]] &amp; "_" &amp; Table5[[#This Row],[Metric Type]] &amp; "_" &amp; Table5[[#This Row],[Fiscal Year]]</f>
        <v>YMCANFS_Unique Individuals Served_FY24</v>
      </c>
    </row>
    <row r="89" spans="1:12" ht="17.25" customHeight="1" x14ac:dyDescent="0.25">
      <c r="A89" t="s">
        <v>78</v>
      </c>
      <c r="B89" t="s">
        <v>80</v>
      </c>
      <c r="C89" t="s">
        <v>79</v>
      </c>
      <c r="D89" s="2" t="s">
        <v>82</v>
      </c>
      <c r="E89" s="1" t="s">
        <v>100</v>
      </c>
      <c r="F89" s="1" t="s">
        <v>12</v>
      </c>
      <c r="G89" s="3" t="s">
        <v>22</v>
      </c>
      <c r="H89" s="1" t="s">
        <v>83</v>
      </c>
      <c r="I89">
        <v>72</v>
      </c>
      <c r="J89">
        <v>50</v>
      </c>
      <c r="K89" s="12">
        <f>IFERROR(Table5[[#This Row],[Actual]]/Table5[[#This Row],[Target]], "")</f>
        <v>0.69444444444444442</v>
      </c>
      <c r="L89" t="str">
        <f>Table5[[#This Row],[Agency ID]] &amp; "_" &amp; Table5[[#This Row],[Metric Type]] &amp; "_" &amp; Table5[[#This Row],[Fiscal Year]]</f>
        <v>YMCANFS_Unique Individuals Served_FY25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Tinoco</dc:creator>
  <cp:lastModifiedBy>Jasper Tinoco</cp:lastModifiedBy>
  <dcterms:created xsi:type="dcterms:W3CDTF">2025-06-04T12:18:06Z</dcterms:created>
  <dcterms:modified xsi:type="dcterms:W3CDTF">2025-06-04T17:36:40Z</dcterms:modified>
</cp:coreProperties>
</file>