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8_{A6CC1838-4DC8-438D-BF91-20576C25D5E8}"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8" i="11" l="1"/>
  <c r="F38" i="11" s="1"/>
  <c r="E39" i="11" s="1"/>
  <c r="H7" i="11"/>
  <c r="E30" i="11" l="1"/>
  <c r="F30" i="11" l="1"/>
  <c r="H30" i="11" s="1"/>
  <c r="E31" i="11"/>
  <c r="I5" i="11"/>
  <c r="H44" i="11"/>
  <c r="H43" i="11"/>
  <c r="H42" i="11"/>
  <c r="H40" i="11"/>
  <c r="H39" i="11"/>
  <c r="H38" i="11"/>
  <c r="H36" i="11"/>
  <c r="H29" i="11"/>
  <c r="H28" i="11"/>
  <c r="H19" i="11"/>
  <c r="H8" i="11"/>
  <c r="H9" i="11" l="1"/>
  <c r="F31" i="11"/>
  <c r="I6" i="11"/>
  <c r="H37" i="11" l="1"/>
  <c r="H35" i="11"/>
  <c r="H10" i="11"/>
  <c r="E32" i="11"/>
  <c r="H31" i="11"/>
  <c r="H20" i="11"/>
  <c r="H18" i="11"/>
  <c r="J5" i="11"/>
  <c r="K5" i="11" s="1"/>
  <c r="L5" i="11" s="1"/>
  <c r="M5" i="11" s="1"/>
  <c r="N5" i="11" s="1"/>
  <c r="O5" i="11" s="1"/>
  <c r="P5" i="11" s="1"/>
  <c r="I4" i="11"/>
  <c r="H32" i="11" l="1"/>
  <c r="H21" i="11"/>
  <c r="H11" i="11"/>
  <c r="H12" i="11"/>
  <c r="P4" i="11"/>
  <c r="Q5" i="11"/>
  <c r="R5" i="11" s="1"/>
  <c r="S5" i="11" s="1"/>
  <c r="T5" i="11" s="1"/>
  <c r="U5" i="11" s="1"/>
  <c r="V5" i="11" s="1"/>
  <c r="W5" i="11" s="1"/>
  <c r="J6" i="11"/>
  <c r="H27" i="11" l="1"/>
  <c r="H23" i="11"/>
  <c r="H22"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<sst xmlns="http://schemas.openxmlformats.org/spreadsheetml/2006/main" count="110" uniqueCount="92">
  <si>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</si>
  <si>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</si>
  <si>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</si>
  <si>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</si>
  <si>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</si>
  <si>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</si>
  <si>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</si>
  <si>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</si>
  <si>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</si>
  <si>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</si>
  <si>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</si>
  <si>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</si>
  <si>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</si>
  <si>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</si>
  <si>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</si>
  <si>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</si>
  <si>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</si>
  <si>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</si>
  <si>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</si>
  <si>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</si>
  <si>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</si>
  <si>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</si>
  <si>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</si>
  <si>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</si>
  <si>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</si>
  <si>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</si>
  <si>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</si>
  <si>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</si>
  <si>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</si>
  <si>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</si>
  <si>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</si>
  <si>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</si>
  <si>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</si>
  <si>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</si>
  <si>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</si>
  <si>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</si>
  <si>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</si>
  <si>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</si>
  <si>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Project Proposal</t>
  </si>
  <si>
    <t>Team formation</t>
  </si>
  <si>
    <t>Dataset Search</t>
  </si>
  <si>
    <t xml:space="preserve"> Problem Identification</t>
  </si>
  <si>
    <t>Novely Discussion</t>
  </si>
  <si>
    <t>Finalizing dataset</t>
  </si>
  <si>
    <t xml:space="preserve"> Proposal Draft</t>
  </si>
  <si>
    <t>Proposal submission</t>
  </si>
  <si>
    <t>Revision of Proposal</t>
  </si>
  <si>
    <t xml:space="preserve"> Final Proposal Submission</t>
  </si>
  <si>
    <t>Krishna</t>
  </si>
  <si>
    <t>Krishna, Ajay,Sharanya, Arul</t>
  </si>
  <si>
    <t>Ajay,Sharanya</t>
  </si>
  <si>
    <t>Krishna,Arul</t>
  </si>
  <si>
    <t>Krishna,Ajay,Sharanya,Arul</t>
  </si>
  <si>
    <r>
      <t>Progress R</t>
    </r>
    <r>
      <rPr>
        <b/>
        <sz val="12"/>
        <color theme="1"/>
        <rFont val="Calibri"/>
        <family val="2"/>
        <scheme val="minor"/>
      </rPr>
      <t>epor</t>
    </r>
    <r>
      <rPr>
        <b/>
        <sz val="11"/>
        <color theme="1"/>
        <rFont val="Calibri"/>
        <family val="2"/>
        <scheme val="minor"/>
      </rPr>
      <t>ting</t>
    </r>
  </si>
  <si>
    <t xml:space="preserve"> Data Preprocessing</t>
  </si>
  <si>
    <t xml:space="preserve"> Data vizualization</t>
  </si>
  <si>
    <t xml:space="preserve"> Data Analysis</t>
  </si>
  <si>
    <t xml:space="preserve"> Model Development</t>
  </si>
  <si>
    <t>Result Analysis/ Evaluation</t>
  </si>
  <si>
    <t>Testing the Model</t>
  </si>
  <si>
    <t xml:space="preserve"> Future improvements discussion</t>
  </si>
  <si>
    <t xml:space="preserve"> Progress Reporting</t>
  </si>
  <si>
    <t>Sharanya,Ajay</t>
  </si>
  <si>
    <t>Sharanya</t>
  </si>
  <si>
    <t>Ajay</t>
  </si>
  <si>
    <t>Krishna,Sharanya</t>
  </si>
  <si>
    <t>Arul,Krishna</t>
  </si>
  <si>
    <t>Arul,Sharanya</t>
  </si>
  <si>
    <t>Ajay,Sharanya,Krishna,Arul</t>
  </si>
  <si>
    <t>AI Project Gantt Chart</t>
  </si>
  <si>
    <t>Team - I</t>
  </si>
  <si>
    <t>Project Admin : Krishna</t>
  </si>
  <si>
    <t>Final Reporting</t>
  </si>
  <si>
    <t>Preparation of first draft</t>
  </si>
  <si>
    <t>Statistical assessment</t>
  </si>
  <si>
    <t>Describing the computational complexity</t>
  </si>
  <si>
    <t>TA's assessment</t>
  </si>
  <si>
    <t>optimization algorithm and metric evaluation</t>
  </si>
  <si>
    <t>Final report submission</t>
  </si>
  <si>
    <t>Final report drafting</t>
  </si>
  <si>
    <t>Sharanya,Ajay,Krisnha,Arul</t>
  </si>
  <si>
    <t>Sharanya,Krishna</t>
  </si>
  <si>
    <t>Ajay,Arul</t>
  </si>
  <si>
    <t>Ajay,Krishna</t>
  </si>
  <si>
    <t>Final Presentation</t>
  </si>
  <si>
    <t>Preparing slides</t>
  </si>
  <si>
    <t xml:space="preserve">First draft </t>
  </si>
  <si>
    <t>Finalise the presentation</t>
  </si>
  <si>
    <t>GitHub submission</t>
  </si>
  <si>
    <t>Slide Presentation Video recording</t>
  </si>
  <si>
    <t>Final video submission</t>
  </si>
  <si>
    <t>Arul, Sharanya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</si>
</sst>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b/>
      <sz val="12"/>
      <color theme="1"/>
      <name val="Calibri"/>
      <family val="2"/>
      <scheme val="minor"/>
    </font>
    <font>
      <sz val="11"/>
      <color rgb="FF000000"/>
      <name val="Arial"/>
      <family val="2"/>
    </font>
    <font>
      <b/>
      <sz val="12"/>
      <color rgb="FF00000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CFFCC"/>
        <bgColor indexed="64"/>
      </patternFill>
    </fill>
    <fill>
      <patternFill patternType="solid">
        <fgColor rgb="FF99FF99"/>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7" fontId="11" fillId="6" borderId="0" xfId="0" applyNumberFormat="1" applyFont="1" applyFill="1" applyAlignment="1">
      <alignment horizontal="center" vertical="center"/>
    </xf>
    <xf numFmtId="167" fontId="11" fillId="6" borderId="6" xfId="0" applyNumberFormat="1" applyFont="1" applyFill="1" applyBorder="1" applyAlignment="1">
      <alignment horizontal="center" vertical="center"/>
    </xf>
    <xf numFmtId="167"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9" borderId="2" xfId="10" applyFill="1">
      <alignment horizontal="center" vertical="center"/>
    </xf>
    <xf numFmtId="164" fontId="9" fillId="0" borderId="2" xfId="10">
      <alignment horizontal="center" vertical="center"/>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8">
      <alignment horizontal="right" indent="1"/>
    </xf>
    <xf numFmtId="0" fontId="9" fillId="0" borderId="7" xfId="8" applyBorder="1">
      <alignment horizontal="right" indent="1"/>
    </xf>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9" fillId="0" borderId="3" xfId="9">
      <alignment horizontal="center" vertical="center"/>
    </xf>
    <xf numFmtId="0" fontId="0" fillId="3" borderId="0" xfId="0" applyFill="1"/>
    <xf numFmtId="0" fontId="0" fillId="4" borderId="0" xfId="0" applyFill="1"/>
    <xf numFmtId="164" fontId="0" fillId="3" borderId="0" xfId="0" applyNumberFormat="1" applyFill="1"/>
    <xf numFmtId="164" fontId="0" fillId="4" borderId="0" xfId="0" applyNumberFormat="1" applyFill="1"/>
    <xf numFmtId="0" fontId="0" fillId="12" borderId="0" xfId="0" applyFill="1"/>
    <xf numFmtId="0" fontId="9" fillId="12" borderId="2" xfId="11" applyFill="1">
      <alignment horizontal="center" vertical="center"/>
    </xf>
    <xf numFmtId="9" fontId="5" fillId="12" borderId="2" xfId="2" applyFont="1" applyFill="1" applyBorder="1" applyAlignment="1">
      <alignment horizontal="center" vertical="center"/>
    </xf>
    <xf numFmtId="164" fontId="9" fillId="12" borderId="2" xfId="10" applyFill="1">
      <alignment horizontal="center" vertical="center"/>
    </xf>
    <xf numFmtId="0" fontId="9" fillId="13" borderId="2" xfId="11" applyFill="1">
      <alignment horizontal="center" vertical="center"/>
    </xf>
    <xf numFmtId="9" fontId="5" fillId="13" borderId="2" xfId="2" applyFont="1" applyFill="1" applyBorder="1" applyAlignment="1">
      <alignment horizontal="center" vertical="center"/>
    </xf>
    <xf numFmtId="164" fontId="0" fillId="13" borderId="2" xfId="0" applyNumberFormat="1" applyFill="1" applyBorder="1" applyAlignment="1">
      <alignment horizontal="center" vertical="center"/>
    </xf>
    <xf numFmtId="164" fontId="5" fillId="13" borderId="2" xfId="0" applyNumberFormat="1" applyFont="1" applyFill="1" applyBorder="1" applyAlignment="1">
      <alignment horizontal="center" vertical="center"/>
    </xf>
    <xf numFmtId="0" fontId="25" fillId="13" borderId="2" xfId="0" applyFont="1" applyFill="1" applyBorder="1" applyAlignment="1">
      <alignment horizontal="left" vertical="center" indent="1"/>
    </xf>
    <xf numFmtId="0" fontId="27" fillId="5" borderId="0" xfId="0" applyFont="1" applyFill="1"/>
    <xf numFmtId="0" fontId="0" fillId="0" borderId="3" xfId="0" applyNumberFormat="1" applyBorder="1" applyAlignment="1">
      <alignment horizontal="center" vertical="center"/>
    </xf>
    <xf numFmtId="0" fontId="26" fillId="9" borderId="0" xfId="0" applyFont="1" applyFill="1"/>
    <xf numFmtId="0" fontId="0" fillId="9" borderId="2" xfId="11" applyFont="1" applyFill="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9FF99"/>
      <color rgb="FFCCFFCC"/>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7"/>
  <sheetViews>
    <sheetView showGridLines="0" tabSelected="1" showRuler="0" zoomScale="81" zoomScaleNormal="81" zoomScalePageLayoutView="70" workbookViewId="0">
      <pane ySplit="6" topLeftCell="A8" activePane="bottomLeft" state="frozen"/>
      <selection pane="bottomLeft" activeCell="F6" sqref="F6"/>
    </sheetView>
  </sheetViews>
  <sheetFormatPr defaultRowHeight="30" customHeight="1" x14ac:dyDescent="0.3"/>
  <cols>
    <col min="1" max="1" width="2.6640625" style="51" customWidth="1"/>
    <col min="2" max="2" width="39.6640625" bestFit="1" customWidth="1"/>
    <col min="3" max="3" width="30.6640625" customWidth="1"/>
    <col min="4" max="4" width="10.6640625" customWidth="1"/>
    <col min="5" max="5" width="8.77734375" style="5" bestFit="1" customWidth="1"/>
    <col min="6" max="6" width="8.77734375" bestFit="1" customWidth="1"/>
    <col min="7" max="7" width="2.6640625" customWidth="1"/>
    <col min="8" max="8" width="6.109375" hidden="1" customWidth="1"/>
    <col min="9" max="64" width="2.5546875" customWidth="1"/>
    <col min="69" max="70" width="10.33203125"/>
  </cols>
  <sheetData>
    <row r="1" spans="1:64" ht="30" customHeight="1" x14ac:dyDescent="0.55000000000000004">
      <c r="A1" s="52" t="s">
        <v>28</v>
      </c>
      <c r="B1" s="55" t="s">
        <v>69</v>
      </c>
      <c r="C1" s="1"/>
      <c r="D1" s="2"/>
      <c r="E1" s="4"/>
      <c r="F1" s="40"/>
      <c r="H1" s="2"/>
      <c r="I1" s="68" t="s">
        <v>12</v>
      </c>
    </row>
    <row r="2" spans="1:64" ht="30" customHeight="1" x14ac:dyDescent="0.35">
      <c r="A2" s="51" t="s">
        <v>24</v>
      </c>
      <c r="B2" s="56" t="s">
        <v>70</v>
      </c>
      <c r="I2" s="69" t="s">
        <v>17</v>
      </c>
    </row>
    <row r="3" spans="1:64" ht="30" customHeight="1" x14ac:dyDescent="0.3">
      <c r="A3" s="51" t="s">
        <v>35</v>
      </c>
      <c r="B3" s="57" t="s">
        <v>71</v>
      </c>
      <c r="C3" s="71" t="s">
        <v>1</v>
      </c>
      <c r="D3" s="72"/>
      <c r="E3" s="76">
        <v>44821</v>
      </c>
      <c r="F3" s="76"/>
    </row>
    <row r="4" spans="1:64" ht="30" customHeight="1" x14ac:dyDescent="0.3">
      <c r="A4" s="52" t="s">
        <v>29</v>
      </c>
      <c r="C4" s="71" t="s">
        <v>8</v>
      </c>
      <c r="D4" s="72"/>
      <c r="E4" s="91">
        <v>6</v>
      </c>
      <c r="I4" s="73">
        <f>I5</f>
        <v>44851</v>
      </c>
      <c r="J4" s="74"/>
      <c r="K4" s="74"/>
      <c r="L4" s="74"/>
      <c r="M4" s="74"/>
      <c r="N4" s="74"/>
      <c r="O4" s="75"/>
      <c r="P4" s="73">
        <f>P5</f>
        <v>44858</v>
      </c>
      <c r="Q4" s="74"/>
      <c r="R4" s="74"/>
      <c r="S4" s="74"/>
      <c r="T4" s="74"/>
      <c r="U4" s="74"/>
      <c r="V4" s="75"/>
      <c r="W4" s="73">
        <f>W5</f>
        <v>44865</v>
      </c>
      <c r="X4" s="74"/>
      <c r="Y4" s="74"/>
      <c r="Z4" s="74"/>
      <c r="AA4" s="74"/>
      <c r="AB4" s="74"/>
      <c r="AC4" s="75"/>
      <c r="AD4" s="73">
        <f>AD5</f>
        <v>44872</v>
      </c>
      <c r="AE4" s="74"/>
      <c r="AF4" s="74"/>
      <c r="AG4" s="74"/>
      <c r="AH4" s="74"/>
      <c r="AI4" s="74"/>
      <c r="AJ4" s="75"/>
      <c r="AK4" s="73">
        <f>AK5</f>
        <v>44879</v>
      </c>
      <c r="AL4" s="74"/>
      <c r="AM4" s="74"/>
      <c r="AN4" s="74"/>
      <c r="AO4" s="74"/>
      <c r="AP4" s="74"/>
      <c r="AQ4" s="75"/>
      <c r="AR4" s="73">
        <f>AR5</f>
        <v>44886</v>
      </c>
      <c r="AS4" s="74"/>
      <c r="AT4" s="74"/>
      <c r="AU4" s="74"/>
      <c r="AV4" s="74"/>
      <c r="AW4" s="74"/>
      <c r="AX4" s="75"/>
      <c r="AY4" s="73">
        <f>AY5</f>
        <v>44893</v>
      </c>
      <c r="AZ4" s="74"/>
      <c r="BA4" s="74"/>
      <c r="BB4" s="74"/>
      <c r="BC4" s="74"/>
      <c r="BD4" s="74"/>
      <c r="BE4" s="75"/>
      <c r="BF4" s="73">
        <f>BF5</f>
        <v>44900</v>
      </c>
      <c r="BG4" s="74"/>
      <c r="BH4" s="74"/>
      <c r="BI4" s="74"/>
      <c r="BJ4" s="74"/>
      <c r="BK4" s="74"/>
      <c r="BL4" s="75"/>
    </row>
    <row r="5" spans="1:64" ht="15" customHeight="1" x14ac:dyDescent="0.3">
      <c r="A5" s="52" t="s">
        <v>30</v>
      </c>
      <c r="B5" s="67"/>
      <c r="C5" s="67"/>
      <c r="D5" s="67"/>
      <c r="E5" s="67"/>
      <c r="F5" s="67"/>
      <c r="G5" s="67"/>
      <c r="I5" s="10">
        <f>Project_Start-WEEKDAY(Project_Start,1)+2+7*(Display_Week-1)</f>
        <v>44851</v>
      </c>
      <c r="J5" s="9">
        <f>I5+1</f>
        <v>44852</v>
      </c>
      <c r="K5" s="9">
        <f t="shared" ref="K5:AX5" si="0">J5+1</f>
        <v>44853</v>
      </c>
      <c r="L5" s="9">
        <f t="shared" si="0"/>
        <v>44854</v>
      </c>
      <c r="M5" s="9">
        <f t="shared" si="0"/>
        <v>44855</v>
      </c>
      <c r="N5" s="9">
        <f t="shared" si="0"/>
        <v>44856</v>
      </c>
      <c r="O5" s="11">
        <f t="shared" si="0"/>
        <v>44857</v>
      </c>
      <c r="P5" s="10">
        <f>O5+1</f>
        <v>44858</v>
      </c>
      <c r="Q5" s="9">
        <f>P5+1</f>
        <v>44859</v>
      </c>
      <c r="R5" s="9">
        <f t="shared" si="0"/>
        <v>44860</v>
      </c>
      <c r="S5" s="9">
        <f t="shared" si="0"/>
        <v>44861</v>
      </c>
      <c r="T5" s="9">
        <f t="shared" si="0"/>
        <v>44862</v>
      </c>
      <c r="U5" s="9">
        <f t="shared" si="0"/>
        <v>44863</v>
      </c>
      <c r="V5" s="11">
        <f t="shared" si="0"/>
        <v>44864</v>
      </c>
      <c r="W5" s="10">
        <f>V5+1</f>
        <v>44865</v>
      </c>
      <c r="X5" s="9">
        <f>W5+1</f>
        <v>44866</v>
      </c>
      <c r="Y5" s="9">
        <f t="shared" si="0"/>
        <v>44867</v>
      </c>
      <c r="Z5" s="9">
        <f t="shared" si="0"/>
        <v>44868</v>
      </c>
      <c r="AA5" s="9">
        <f t="shared" si="0"/>
        <v>44869</v>
      </c>
      <c r="AB5" s="9">
        <f t="shared" si="0"/>
        <v>44870</v>
      </c>
      <c r="AC5" s="11">
        <f t="shared" si="0"/>
        <v>44871</v>
      </c>
      <c r="AD5" s="10">
        <f>AC5+1</f>
        <v>44872</v>
      </c>
      <c r="AE5" s="9">
        <f>AD5+1</f>
        <v>44873</v>
      </c>
      <c r="AF5" s="9">
        <f t="shared" si="0"/>
        <v>44874</v>
      </c>
      <c r="AG5" s="9">
        <f t="shared" si="0"/>
        <v>44875</v>
      </c>
      <c r="AH5" s="9">
        <f t="shared" si="0"/>
        <v>44876</v>
      </c>
      <c r="AI5" s="9">
        <f t="shared" si="0"/>
        <v>44877</v>
      </c>
      <c r="AJ5" s="11">
        <f t="shared" si="0"/>
        <v>44878</v>
      </c>
      <c r="AK5" s="10">
        <f>AJ5+1</f>
        <v>44879</v>
      </c>
      <c r="AL5" s="9">
        <f>AK5+1</f>
        <v>44880</v>
      </c>
      <c r="AM5" s="9">
        <f t="shared" si="0"/>
        <v>44881</v>
      </c>
      <c r="AN5" s="9">
        <f t="shared" si="0"/>
        <v>44882</v>
      </c>
      <c r="AO5" s="9">
        <f t="shared" si="0"/>
        <v>44883</v>
      </c>
      <c r="AP5" s="9">
        <f t="shared" si="0"/>
        <v>44884</v>
      </c>
      <c r="AQ5" s="11">
        <f t="shared" si="0"/>
        <v>44885</v>
      </c>
      <c r="AR5" s="10">
        <f>AQ5+1</f>
        <v>44886</v>
      </c>
      <c r="AS5" s="9">
        <f>AR5+1</f>
        <v>44887</v>
      </c>
      <c r="AT5" s="9">
        <f t="shared" si="0"/>
        <v>44888</v>
      </c>
      <c r="AU5" s="9">
        <f t="shared" si="0"/>
        <v>44889</v>
      </c>
      <c r="AV5" s="9">
        <f t="shared" si="0"/>
        <v>44890</v>
      </c>
      <c r="AW5" s="9">
        <f t="shared" si="0"/>
        <v>44891</v>
      </c>
      <c r="AX5" s="11">
        <f t="shared" si="0"/>
        <v>44892</v>
      </c>
      <c r="AY5" s="10">
        <f>AX5+1</f>
        <v>44893</v>
      </c>
      <c r="AZ5" s="9">
        <f>AY5+1</f>
        <v>44894</v>
      </c>
      <c r="BA5" s="9">
        <f t="shared" ref="BA5:BE5" si="1">AZ5+1</f>
        <v>44895</v>
      </c>
      <c r="BB5" s="9">
        <f t="shared" si="1"/>
        <v>44896</v>
      </c>
      <c r="BC5" s="9">
        <f t="shared" si="1"/>
        <v>44897</v>
      </c>
      <c r="BD5" s="9">
        <f t="shared" si="1"/>
        <v>44898</v>
      </c>
      <c r="BE5" s="11">
        <f t="shared" si="1"/>
        <v>44899</v>
      </c>
      <c r="BF5" s="10">
        <f>BE5+1</f>
        <v>44900</v>
      </c>
      <c r="BG5" s="9">
        <f>BF5+1</f>
        <v>44901</v>
      </c>
      <c r="BH5" s="9">
        <f t="shared" ref="BH5:BL5" si="2">BG5+1</f>
        <v>44902</v>
      </c>
      <c r="BI5" s="9">
        <f t="shared" si="2"/>
        <v>44903</v>
      </c>
      <c r="BJ5" s="9">
        <f t="shared" si="2"/>
        <v>44904</v>
      </c>
      <c r="BK5" s="9">
        <f t="shared" si="2"/>
        <v>44905</v>
      </c>
      <c r="BL5" s="11">
        <f t="shared" si="2"/>
        <v>44906</v>
      </c>
    </row>
    <row r="6" spans="1:64" ht="30" customHeight="1" thickBot="1" x14ac:dyDescent="0.35">
      <c r="A6" s="52" t="s">
        <v>31</v>
      </c>
      <c r="B6" s="7" t="s">
        <v>9</v>
      </c>
      <c r="C6" s="8" t="s">
        <v>3</v>
      </c>
      <c r="D6" s="8" t="s">
        <v>2</v>
      </c>
      <c r="E6" s="8" t="s">
        <v>5</v>
      </c>
      <c r="F6" s="8" t="s">
        <v>6</v>
      </c>
      <c r="G6" s="8"/>
      <c r="H6" s="8" t="s">
        <v>7</v>
      </c>
      <c r="I6" s="12" t="str">
        <f t="shared" ref="I6" si="3">LEFT(TEXT(I5,"ddd"),1)</f>
        <v>M</v>
      </c>
      <c r="J6" s="12" t="str">
        <f t="shared" ref="J6:AR6" si="4">LEFT(TEXT(J5,"ddd"),1)</f>
        <v>T</v>
      </c>
      <c r="K6" s="12" t="str">
        <f t="shared" si="4"/>
        <v>W</v>
      </c>
      <c r="L6" s="12" t="str">
        <f t="shared" si="4"/>
        <v>T</v>
      </c>
      <c r="M6" s="12" t="str">
        <f t="shared" si="4"/>
        <v>F</v>
      </c>
      <c r="N6" s="12" t="str">
        <f t="shared" si="4"/>
        <v>S</v>
      </c>
      <c r="O6" s="12" t="str">
        <f t="shared" si="4"/>
        <v>S</v>
      </c>
      <c r="P6" s="12" t="str">
        <f t="shared" si="4"/>
        <v>M</v>
      </c>
      <c r="Q6" s="12" t="str">
        <f t="shared" si="4"/>
        <v>T</v>
      </c>
      <c r="R6" s="12" t="str">
        <f t="shared" si="4"/>
        <v>W</v>
      </c>
      <c r="S6" s="12" t="str">
        <f t="shared" si="4"/>
        <v>T</v>
      </c>
      <c r="T6" s="12" t="str">
        <f t="shared" si="4"/>
        <v>F</v>
      </c>
      <c r="U6" s="12" t="str">
        <f t="shared" si="4"/>
        <v>S</v>
      </c>
      <c r="V6" s="12" t="str">
        <f t="shared" si="4"/>
        <v>S</v>
      </c>
      <c r="W6" s="12" t="str">
        <f t="shared" si="4"/>
        <v>M</v>
      </c>
      <c r="X6" s="12" t="str">
        <f t="shared" si="4"/>
        <v>T</v>
      </c>
      <c r="Y6" s="12" t="str">
        <f t="shared" si="4"/>
        <v>W</v>
      </c>
      <c r="Z6" s="12" t="str">
        <f t="shared" si="4"/>
        <v>T</v>
      </c>
      <c r="AA6" s="12" t="str">
        <f t="shared" si="4"/>
        <v>F</v>
      </c>
      <c r="AB6" s="12" t="str">
        <f t="shared" si="4"/>
        <v>S</v>
      </c>
      <c r="AC6" s="12" t="str">
        <f t="shared" si="4"/>
        <v>S</v>
      </c>
      <c r="AD6" s="12" t="str">
        <f t="shared" si="4"/>
        <v>M</v>
      </c>
      <c r="AE6" s="12" t="str">
        <f t="shared" si="4"/>
        <v>T</v>
      </c>
      <c r="AF6" s="12" t="str">
        <f t="shared" si="4"/>
        <v>W</v>
      </c>
      <c r="AG6" s="12" t="str">
        <f t="shared" si="4"/>
        <v>T</v>
      </c>
      <c r="AH6" s="12" t="str">
        <f t="shared" si="4"/>
        <v>F</v>
      </c>
      <c r="AI6" s="12" t="str">
        <f t="shared" si="4"/>
        <v>S</v>
      </c>
      <c r="AJ6" s="12" t="str">
        <f t="shared" si="4"/>
        <v>S</v>
      </c>
      <c r="AK6" s="12" t="str">
        <f t="shared" si="4"/>
        <v>M</v>
      </c>
      <c r="AL6" s="12" t="str">
        <f t="shared" si="4"/>
        <v>T</v>
      </c>
      <c r="AM6" s="12" t="str">
        <f t="shared" si="4"/>
        <v>W</v>
      </c>
      <c r="AN6" s="12" t="str">
        <f t="shared" si="4"/>
        <v>T</v>
      </c>
      <c r="AO6" s="12" t="str">
        <f t="shared" si="4"/>
        <v>F</v>
      </c>
      <c r="AP6" s="12" t="str">
        <f t="shared" si="4"/>
        <v>S</v>
      </c>
      <c r="AQ6" s="12" t="str">
        <f t="shared" si="4"/>
        <v>S</v>
      </c>
      <c r="AR6" s="12" t="str">
        <f t="shared" si="4"/>
        <v>M</v>
      </c>
      <c r="AS6" s="12" t="str">
        <f t="shared" ref="AS6:BL6" si="5">LEFT(TEXT(AS5,"ddd"),1)</f>
        <v>T</v>
      </c>
      <c r="AT6" s="12" t="str">
        <f t="shared" si="5"/>
        <v>W</v>
      </c>
      <c r="AU6" s="12" t="str">
        <f t="shared" si="5"/>
        <v>T</v>
      </c>
      <c r="AV6" s="12" t="str">
        <f t="shared" si="5"/>
        <v>F</v>
      </c>
      <c r="AW6" s="12" t="str">
        <f t="shared" si="5"/>
        <v>S</v>
      </c>
      <c r="AX6" s="12" t="str">
        <f t="shared" si="5"/>
        <v>S</v>
      </c>
      <c r="AY6" s="12" t="str">
        <f t="shared" si="5"/>
        <v>M</v>
      </c>
      <c r="AZ6" s="12" t="str">
        <f t="shared" si="5"/>
        <v>T</v>
      </c>
      <c r="BA6" s="12" t="str">
        <f t="shared" si="5"/>
        <v>W</v>
      </c>
      <c r="BB6" s="12" t="str">
        <f t="shared" si="5"/>
        <v>T</v>
      </c>
      <c r="BC6" s="12" t="str">
        <f t="shared" si="5"/>
        <v>F</v>
      </c>
      <c r="BD6" s="12" t="str">
        <f t="shared" si="5"/>
        <v>S</v>
      </c>
      <c r="BE6" s="12" t="str">
        <f t="shared" si="5"/>
        <v>S</v>
      </c>
      <c r="BF6" s="12" t="str">
        <f t="shared" si="5"/>
        <v>M</v>
      </c>
      <c r="BG6" s="12" t="str">
        <f t="shared" si="5"/>
        <v>T</v>
      </c>
      <c r="BH6" s="12" t="str">
        <f t="shared" si="5"/>
        <v>W</v>
      </c>
      <c r="BI6" s="12" t="str">
        <f t="shared" si="5"/>
        <v>T</v>
      </c>
      <c r="BJ6" s="12" t="str">
        <f t="shared" si="5"/>
        <v>F</v>
      </c>
      <c r="BK6" s="12" t="str">
        <f t="shared" si="5"/>
        <v>S</v>
      </c>
      <c r="BL6" s="12" t="str">
        <f t="shared" si="5"/>
        <v>S</v>
      </c>
    </row>
    <row r="7" spans="1:64" ht="30" hidden="1" customHeight="1" thickBot="1" x14ac:dyDescent="0.35">
      <c r="A7" s="51" t="s">
        <v>36</v>
      </c>
      <c r="C7" s="54"/>
      <c r="E7"/>
      <c r="H7" t="str">
        <f>IF(OR(ISBLANK(task_start),ISBLANK(task_end)),"",task_end-task_start+1)</f>
        <v/>
      </c>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row>
    <row r="8" spans="1:64" s="3" customFormat="1" ht="30" customHeight="1" thickBot="1" x14ac:dyDescent="0.35">
      <c r="A8" s="52" t="s">
        <v>32</v>
      </c>
      <c r="B8" s="17" t="s">
        <v>38</v>
      </c>
      <c r="C8" s="60"/>
      <c r="D8" s="18"/>
      <c r="E8" s="19"/>
      <c r="F8" s="20"/>
      <c r="G8" s="16"/>
      <c r="H8" s="16" t="str">
        <f t="shared" ref="H8:H44" si="6">IF(OR(ISBLANK(task_start),ISBLANK(task_end)),"",task_end-task_start+1)</f>
        <v/>
      </c>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row>
    <row r="9" spans="1:64" s="3" customFormat="1" ht="30" customHeight="1" thickBot="1" x14ac:dyDescent="0.35">
      <c r="A9" s="52" t="s">
        <v>37</v>
      </c>
      <c r="B9" s="77" t="s">
        <v>38</v>
      </c>
      <c r="C9" s="61" t="s">
        <v>48</v>
      </c>
      <c r="D9" s="21">
        <v>1</v>
      </c>
      <c r="E9" s="79">
        <v>44821</v>
      </c>
      <c r="F9" s="79">
        <v>44822</v>
      </c>
      <c r="G9" s="16"/>
      <c r="H9" s="16">
        <f t="shared" si="6"/>
        <v>2</v>
      </c>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row>
    <row r="10" spans="1:64" s="3" customFormat="1" ht="30" customHeight="1" thickBot="1" x14ac:dyDescent="0.35">
      <c r="A10" s="52" t="s">
        <v>33</v>
      </c>
      <c r="B10" s="77" t="s">
        <v>39</v>
      </c>
      <c r="C10" s="61" t="s">
        <v>49</v>
      </c>
      <c r="D10" s="21">
        <v>1</v>
      </c>
      <c r="E10" s="79">
        <v>44823</v>
      </c>
      <c r="F10" s="79">
        <v>44824</v>
      </c>
      <c r="G10" s="16"/>
      <c r="H10" s="16">
        <f t="shared" si="6"/>
        <v>2</v>
      </c>
      <c r="I10" s="37"/>
      <c r="J10" s="37"/>
      <c r="K10" s="37"/>
      <c r="L10" s="37"/>
      <c r="M10" s="37"/>
      <c r="N10" s="37"/>
      <c r="O10" s="37"/>
      <c r="P10" s="37"/>
      <c r="Q10" s="37"/>
      <c r="R10" s="37"/>
      <c r="S10" s="37"/>
      <c r="T10" s="37"/>
      <c r="U10" s="38"/>
      <c r="V10" s="38"/>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row>
    <row r="11" spans="1:64" s="3" customFormat="1" ht="30" customHeight="1" thickBot="1" x14ac:dyDescent="0.35">
      <c r="A11" s="51"/>
      <c r="B11" s="77" t="s">
        <v>40</v>
      </c>
      <c r="C11" s="61" t="s">
        <v>50</v>
      </c>
      <c r="D11" s="21">
        <v>1</v>
      </c>
      <c r="E11" s="79">
        <v>44825</v>
      </c>
      <c r="F11" s="79">
        <v>44828</v>
      </c>
      <c r="G11" s="16"/>
      <c r="H11" s="16">
        <f t="shared" si="6"/>
        <v>4</v>
      </c>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row>
    <row r="12" spans="1:64" s="3" customFormat="1" ht="30" customHeight="1" thickBot="1" x14ac:dyDescent="0.35">
      <c r="A12" s="51"/>
      <c r="B12" s="77" t="s">
        <v>41</v>
      </c>
      <c r="C12" s="61" t="s">
        <v>51</v>
      </c>
      <c r="D12" s="21">
        <v>1</v>
      </c>
      <c r="E12" s="79">
        <v>44829</v>
      </c>
      <c r="F12" s="79">
        <v>44830</v>
      </c>
      <c r="G12" s="16"/>
      <c r="H12" s="16">
        <f t="shared" si="6"/>
        <v>2</v>
      </c>
      <c r="I12" s="37"/>
      <c r="J12" s="37"/>
      <c r="K12" s="37"/>
      <c r="L12" s="37"/>
      <c r="M12" s="37"/>
      <c r="N12" s="37"/>
      <c r="O12" s="37"/>
      <c r="P12" s="37"/>
      <c r="Q12" s="37"/>
      <c r="R12" s="37"/>
      <c r="S12" s="37"/>
      <c r="T12" s="37"/>
      <c r="U12" s="37"/>
      <c r="V12" s="37"/>
      <c r="W12" s="37"/>
      <c r="X12" s="37"/>
      <c r="Y12" s="38"/>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row>
    <row r="13" spans="1:64" s="3" customFormat="1" ht="30" customHeight="1" thickBot="1" x14ac:dyDescent="0.35">
      <c r="A13" s="51"/>
      <c r="B13" s="77" t="s">
        <v>42</v>
      </c>
      <c r="C13" s="61" t="s">
        <v>52</v>
      </c>
      <c r="D13" s="21">
        <v>1</v>
      </c>
      <c r="E13" s="79">
        <v>44831</v>
      </c>
      <c r="F13" s="79">
        <v>44835</v>
      </c>
      <c r="G13" s="16"/>
      <c r="H13" s="16"/>
      <c r="I13" s="37"/>
      <c r="J13" s="37"/>
      <c r="K13" s="37"/>
      <c r="L13" s="37"/>
      <c r="M13" s="37"/>
      <c r="N13" s="37"/>
      <c r="O13" s="37"/>
      <c r="P13" s="37"/>
      <c r="Q13" s="37"/>
      <c r="R13" s="37"/>
      <c r="S13" s="37"/>
      <c r="T13" s="37"/>
      <c r="U13" s="37"/>
      <c r="V13" s="37"/>
      <c r="W13" s="37"/>
      <c r="X13" s="37"/>
      <c r="Y13" s="38"/>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row>
    <row r="14" spans="1:64" s="3" customFormat="1" ht="30" customHeight="1" thickBot="1" x14ac:dyDescent="0.35">
      <c r="A14" s="51"/>
      <c r="B14" s="77" t="s">
        <v>43</v>
      </c>
      <c r="C14" s="61" t="s">
        <v>48</v>
      </c>
      <c r="D14" s="21">
        <v>1</v>
      </c>
      <c r="E14" s="79">
        <v>44836</v>
      </c>
      <c r="F14" s="79">
        <v>44838</v>
      </c>
      <c r="G14" s="16"/>
      <c r="H14" s="16"/>
      <c r="I14" s="37"/>
      <c r="J14" s="37"/>
      <c r="K14" s="37"/>
      <c r="L14" s="37"/>
      <c r="M14" s="37"/>
      <c r="N14" s="37"/>
      <c r="O14" s="37"/>
      <c r="P14" s="37"/>
      <c r="Q14" s="37"/>
      <c r="R14" s="37"/>
      <c r="S14" s="37"/>
      <c r="T14" s="37"/>
      <c r="U14" s="37"/>
      <c r="V14" s="37"/>
      <c r="W14" s="37"/>
      <c r="X14" s="37"/>
      <c r="Y14" s="38"/>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row>
    <row r="15" spans="1:64" s="3" customFormat="1" ht="30" customHeight="1" thickBot="1" x14ac:dyDescent="0.35">
      <c r="A15" s="51"/>
      <c r="B15" s="77" t="s">
        <v>44</v>
      </c>
      <c r="C15" s="61" t="s">
        <v>52</v>
      </c>
      <c r="D15" s="21">
        <v>1</v>
      </c>
      <c r="E15" s="79">
        <v>44839</v>
      </c>
      <c r="F15" s="79">
        <v>44841</v>
      </c>
      <c r="G15" s="16"/>
      <c r="H15" s="16"/>
      <c r="I15" s="37"/>
      <c r="J15" s="37"/>
      <c r="K15" s="37"/>
      <c r="L15" s="37"/>
      <c r="M15" s="37"/>
      <c r="N15" s="37"/>
      <c r="O15" s="37"/>
      <c r="P15" s="37"/>
      <c r="Q15" s="37"/>
      <c r="R15" s="37"/>
      <c r="S15" s="37"/>
      <c r="T15" s="37"/>
      <c r="U15" s="37"/>
      <c r="V15" s="37"/>
      <c r="W15" s="37"/>
      <c r="X15" s="37"/>
      <c r="Y15" s="38"/>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row>
    <row r="16" spans="1:64" s="3" customFormat="1" ht="30" customHeight="1" thickBot="1" x14ac:dyDescent="0.35">
      <c r="A16" s="51"/>
      <c r="B16" s="77" t="s">
        <v>45</v>
      </c>
      <c r="C16" s="61" t="s">
        <v>52</v>
      </c>
      <c r="D16" s="21">
        <v>1</v>
      </c>
      <c r="E16" s="79">
        <v>44842</v>
      </c>
      <c r="F16" s="79">
        <v>44843</v>
      </c>
      <c r="G16" s="16"/>
      <c r="H16" s="16"/>
      <c r="I16" s="37"/>
      <c r="J16" s="37"/>
      <c r="K16" s="37"/>
      <c r="L16" s="37"/>
      <c r="M16" s="37"/>
      <c r="N16" s="37"/>
      <c r="O16" s="37"/>
      <c r="P16" s="37"/>
      <c r="Q16" s="37"/>
      <c r="R16" s="37"/>
      <c r="S16" s="37"/>
      <c r="T16" s="37"/>
      <c r="U16" s="37"/>
      <c r="V16" s="37"/>
      <c r="W16" s="37"/>
      <c r="X16" s="37"/>
      <c r="Y16" s="38"/>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row>
    <row r="17" spans="1:64" s="3" customFormat="1" ht="30" customHeight="1" thickBot="1" x14ac:dyDescent="0.35">
      <c r="A17" s="51"/>
      <c r="B17" s="77" t="s">
        <v>46</v>
      </c>
      <c r="C17" s="61" t="s">
        <v>52</v>
      </c>
      <c r="D17" s="21">
        <v>0.9</v>
      </c>
      <c r="E17" s="79">
        <v>44844</v>
      </c>
      <c r="F17" s="79">
        <v>44849</v>
      </c>
      <c r="G17" s="16"/>
      <c r="H17" s="16"/>
      <c r="I17" s="37"/>
      <c r="J17" s="37"/>
      <c r="K17" s="37"/>
      <c r="L17" s="37"/>
      <c r="M17" s="37"/>
      <c r="N17" s="37"/>
      <c r="O17" s="37"/>
      <c r="P17" s="37"/>
      <c r="Q17" s="37"/>
      <c r="R17" s="37"/>
      <c r="S17" s="37"/>
      <c r="T17" s="37"/>
      <c r="U17" s="37"/>
      <c r="V17" s="37"/>
      <c r="W17" s="37"/>
      <c r="X17" s="37"/>
      <c r="Y17" s="38"/>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row>
    <row r="18" spans="1:64" s="3" customFormat="1" ht="30" customHeight="1" thickBot="1" x14ac:dyDescent="0.35">
      <c r="A18" s="51"/>
      <c r="B18" s="77" t="s">
        <v>47</v>
      </c>
      <c r="C18" s="61" t="s">
        <v>52</v>
      </c>
      <c r="D18" s="21">
        <v>0.2</v>
      </c>
      <c r="E18" s="79">
        <v>44849</v>
      </c>
      <c r="F18" s="79">
        <v>44850</v>
      </c>
      <c r="G18" s="16"/>
      <c r="H18" s="16">
        <f t="shared" si="6"/>
        <v>2</v>
      </c>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row>
    <row r="19" spans="1:64" s="3" customFormat="1" ht="30" customHeight="1" thickBot="1" x14ac:dyDescent="0.35">
      <c r="A19" s="52" t="s">
        <v>34</v>
      </c>
      <c r="B19" s="22" t="s">
        <v>53</v>
      </c>
      <c r="C19" s="62"/>
      <c r="D19" s="23"/>
      <c r="E19" s="24"/>
      <c r="F19" s="25"/>
      <c r="G19" s="16"/>
      <c r="H19" s="16" t="str">
        <f t="shared" si="6"/>
        <v/>
      </c>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row>
    <row r="20" spans="1:64" s="3" customFormat="1" ht="30" customHeight="1" thickBot="1" x14ac:dyDescent="0.35">
      <c r="A20" s="52"/>
      <c r="B20" s="78" t="s">
        <v>54</v>
      </c>
      <c r="C20" s="63" t="s">
        <v>63</v>
      </c>
      <c r="D20" s="26">
        <v>0</v>
      </c>
      <c r="E20" s="80">
        <v>44854</v>
      </c>
      <c r="F20" s="80">
        <v>44855</v>
      </c>
      <c r="G20" s="16"/>
      <c r="H20" s="16">
        <f t="shared" si="6"/>
        <v>2</v>
      </c>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row>
    <row r="21" spans="1:64" s="3" customFormat="1" ht="30" customHeight="1" thickBot="1" x14ac:dyDescent="0.35">
      <c r="A21" s="51"/>
      <c r="B21" s="78" t="s">
        <v>55</v>
      </c>
      <c r="C21" s="63" t="s">
        <v>64</v>
      </c>
      <c r="D21" s="26">
        <v>0</v>
      </c>
      <c r="E21" s="80">
        <v>44856</v>
      </c>
      <c r="F21" s="80">
        <v>44858</v>
      </c>
      <c r="G21" s="16"/>
      <c r="H21" s="16">
        <f t="shared" si="6"/>
        <v>3</v>
      </c>
      <c r="I21" s="37"/>
      <c r="J21" s="37"/>
      <c r="K21" s="37"/>
      <c r="L21" s="37"/>
      <c r="M21" s="37"/>
      <c r="N21" s="37"/>
      <c r="O21" s="37"/>
      <c r="P21" s="37"/>
      <c r="Q21" s="37"/>
      <c r="R21" s="37"/>
      <c r="S21" s="37"/>
      <c r="T21" s="37"/>
      <c r="U21" s="38"/>
      <c r="V21" s="38"/>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row>
    <row r="22" spans="1:64" s="3" customFormat="1" ht="30" customHeight="1" thickBot="1" x14ac:dyDescent="0.35">
      <c r="A22" s="51"/>
      <c r="B22" s="78" t="s">
        <v>56</v>
      </c>
      <c r="C22" s="63" t="s">
        <v>62</v>
      </c>
      <c r="D22" s="26">
        <v>0</v>
      </c>
      <c r="E22" s="80">
        <v>44859</v>
      </c>
      <c r="F22" s="80">
        <v>44864</v>
      </c>
      <c r="G22" s="16"/>
      <c r="H22" s="16">
        <f t="shared" si="6"/>
        <v>6</v>
      </c>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row>
    <row r="23" spans="1:64" s="3" customFormat="1" ht="30" customHeight="1" thickBot="1" x14ac:dyDescent="0.35">
      <c r="A23" s="51"/>
      <c r="B23" s="78" t="s">
        <v>57</v>
      </c>
      <c r="C23" s="63" t="s">
        <v>65</v>
      </c>
      <c r="D23" s="26">
        <v>0</v>
      </c>
      <c r="E23" s="80">
        <v>44865</v>
      </c>
      <c r="F23" s="80">
        <v>44870</v>
      </c>
      <c r="G23" s="16"/>
      <c r="H23" s="16">
        <f t="shared" si="6"/>
        <v>6</v>
      </c>
      <c r="I23" s="37"/>
      <c r="J23" s="37"/>
      <c r="K23" s="37"/>
      <c r="L23" s="37"/>
      <c r="M23" s="37"/>
      <c r="N23" s="37"/>
      <c r="O23" s="37"/>
      <c r="P23" s="37"/>
      <c r="Q23" s="37"/>
      <c r="R23" s="37"/>
      <c r="S23" s="37"/>
      <c r="T23" s="37"/>
      <c r="U23" s="37"/>
      <c r="V23" s="37"/>
      <c r="W23" s="37"/>
      <c r="X23" s="37"/>
      <c r="Y23" s="38"/>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row>
    <row r="24" spans="1:64" s="3" customFormat="1" ht="30" customHeight="1" thickBot="1" x14ac:dyDescent="0.35">
      <c r="A24" s="51"/>
      <c r="B24" s="78" t="s">
        <v>58</v>
      </c>
      <c r="C24" s="63" t="s">
        <v>66</v>
      </c>
      <c r="D24" s="26">
        <v>0</v>
      </c>
      <c r="E24" s="80">
        <v>44871</v>
      </c>
      <c r="F24" s="80">
        <v>44873</v>
      </c>
      <c r="G24" s="16"/>
      <c r="H24" s="16"/>
      <c r="I24" s="37"/>
      <c r="J24" s="37"/>
      <c r="K24" s="37"/>
      <c r="L24" s="37"/>
      <c r="M24" s="37"/>
      <c r="N24" s="37"/>
      <c r="O24" s="37"/>
      <c r="P24" s="37"/>
      <c r="Q24" s="37"/>
      <c r="R24" s="37"/>
      <c r="S24" s="37"/>
      <c r="T24" s="37"/>
      <c r="U24" s="37"/>
      <c r="V24" s="37"/>
      <c r="W24" s="37"/>
      <c r="X24" s="37"/>
      <c r="Y24" s="38"/>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row>
    <row r="25" spans="1:64" s="3" customFormat="1" ht="30" customHeight="1" thickBot="1" x14ac:dyDescent="0.35">
      <c r="A25" s="51"/>
      <c r="B25" s="78" t="s">
        <v>59</v>
      </c>
      <c r="C25" s="63" t="s">
        <v>67</v>
      </c>
      <c r="D25" s="26">
        <v>0</v>
      </c>
      <c r="E25" s="80">
        <v>44874</v>
      </c>
      <c r="F25" s="80">
        <v>44875</v>
      </c>
      <c r="G25" s="16"/>
      <c r="H25" s="16"/>
      <c r="I25" s="37"/>
      <c r="J25" s="37"/>
      <c r="K25" s="37"/>
      <c r="L25" s="37"/>
      <c r="M25" s="37"/>
      <c r="N25" s="37"/>
      <c r="O25" s="37"/>
      <c r="P25" s="37"/>
      <c r="Q25" s="37"/>
      <c r="R25" s="37"/>
      <c r="S25" s="37"/>
      <c r="T25" s="37"/>
      <c r="U25" s="37"/>
      <c r="V25" s="37"/>
      <c r="W25" s="37"/>
      <c r="X25" s="37"/>
      <c r="Y25" s="38"/>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row>
    <row r="26" spans="1:64" s="3" customFormat="1" ht="30" customHeight="1" thickBot="1" x14ac:dyDescent="0.35">
      <c r="A26" s="51"/>
      <c r="B26" s="78" t="s">
        <v>60</v>
      </c>
      <c r="C26" s="63" t="s">
        <v>68</v>
      </c>
      <c r="D26" s="26">
        <v>0</v>
      </c>
      <c r="E26" s="80">
        <v>44876</v>
      </c>
      <c r="F26" s="80">
        <v>44876</v>
      </c>
      <c r="G26" s="16"/>
      <c r="H26" s="16"/>
      <c r="I26" s="37"/>
      <c r="J26" s="37"/>
      <c r="K26" s="37"/>
      <c r="L26" s="37"/>
      <c r="M26" s="37"/>
      <c r="N26" s="37"/>
      <c r="O26" s="37"/>
      <c r="P26" s="37"/>
      <c r="Q26" s="37"/>
      <c r="R26" s="37"/>
      <c r="S26" s="37"/>
      <c r="T26" s="37"/>
      <c r="U26" s="37"/>
      <c r="V26" s="37"/>
      <c r="W26" s="37"/>
      <c r="X26" s="37"/>
      <c r="Y26" s="38"/>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row>
    <row r="27" spans="1:64" s="3" customFormat="1" ht="30" customHeight="1" thickBot="1" x14ac:dyDescent="0.35">
      <c r="A27" s="51"/>
      <c r="B27" s="78" t="s">
        <v>61</v>
      </c>
      <c r="C27" s="63" t="s">
        <v>68</v>
      </c>
      <c r="D27" s="26">
        <v>0</v>
      </c>
      <c r="E27" s="80">
        <v>44877</v>
      </c>
      <c r="F27" s="80">
        <v>44878</v>
      </c>
      <c r="G27" s="16"/>
      <c r="H27" s="16">
        <f t="shared" si="6"/>
        <v>2</v>
      </c>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row>
    <row r="28" spans="1:64" s="3" customFormat="1" ht="30" customHeight="1" thickBot="1" x14ac:dyDescent="0.35">
      <c r="A28" s="51" t="s">
        <v>25</v>
      </c>
      <c r="B28" s="89" t="s">
        <v>72</v>
      </c>
      <c r="C28" s="85"/>
      <c r="D28" s="86"/>
      <c r="E28" s="87"/>
      <c r="F28" s="88"/>
      <c r="G28" s="16"/>
      <c r="H28" s="16" t="str">
        <f t="shared" si="6"/>
        <v/>
      </c>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row>
    <row r="29" spans="1:64" s="3" customFormat="1" ht="30" customHeight="1" thickBot="1" x14ac:dyDescent="0.35">
      <c r="A29" s="51"/>
      <c r="B29" s="81" t="s">
        <v>73</v>
      </c>
      <c r="C29" s="82" t="s">
        <v>80</v>
      </c>
      <c r="D29" s="83">
        <v>0</v>
      </c>
      <c r="E29" s="84">
        <v>44879</v>
      </c>
      <c r="F29" s="84">
        <v>44880</v>
      </c>
      <c r="G29" s="16"/>
      <c r="H29" s="16">
        <f t="shared" si="6"/>
        <v>2</v>
      </c>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row>
    <row r="30" spans="1:64" s="3" customFormat="1" ht="30" customHeight="1" thickBot="1" x14ac:dyDescent="0.35">
      <c r="A30" s="51"/>
      <c r="B30" s="81" t="s">
        <v>74</v>
      </c>
      <c r="C30" s="82" t="s">
        <v>81</v>
      </c>
      <c r="D30" s="83">
        <v>0</v>
      </c>
      <c r="E30" s="84">
        <f>F29+1</f>
        <v>44881</v>
      </c>
      <c r="F30" s="84">
        <f>E30+4</f>
        <v>44885</v>
      </c>
      <c r="G30" s="16"/>
      <c r="H30" s="16">
        <f t="shared" si="6"/>
        <v>5</v>
      </c>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row>
    <row r="31" spans="1:64" s="3" customFormat="1" ht="30" customHeight="1" thickBot="1" x14ac:dyDescent="0.35">
      <c r="A31" s="51"/>
      <c r="B31" s="81" t="s">
        <v>75</v>
      </c>
      <c r="C31" s="82" t="s">
        <v>82</v>
      </c>
      <c r="D31" s="83">
        <v>0</v>
      </c>
      <c r="E31" s="84">
        <f>E30+5</f>
        <v>44886</v>
      </c>
      <c r="F31" s="84">
        <f>E31+5</f>
        <v>44891</v>
      </c>
      <c r="G31" s="16"/>
      <c r="H31" s="16">
        <f t="shared" si="6"/>
        <v>6</v>
      </c>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row>
    <row r="32" spans="1:64" s="3" customFormat="1" ht="30" customHeight="1" thickBot="1" x14ac:dyDescent="0.35">
      <c r="A32" s="51"/>
      <c r="B32" s="81" t="s">
        <v>76</v>
      </c>
      <c r="C32" s="82" t="s">
        <v>80</v>
      </c>
      <c r="D32" s="83">
        <v>0</v>
      </c>
      <c r="E32" s="84">
        <f>F31+1</f>
        <v>44892</v>
      </c>
      <c r="F32" s="84">
        <v>44892</v>
      </c>
      <c r="G32" s="16"/>
      <c r="H32" s="16">
        <f t="shared" si="6"/>
        <v>1</v>
      </c>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row>
    <row r="33" spans="1:64" s="3" customFormat="1" ht="30" customHeight="1" thickBot="1" x14ac:dyDescent="0.35">
      <c r="A33" s="51"/>
      <c r="B33" s="81" t="s">
        <v>77</v>
      </c>
      <c r="C33" s="82" t="s">
        <v>83</v>
      </c>
      <c r="D33" s="83">
        <v>0</v>
      </c>
      <c r="E33" s="84">
        <v>44893</v>
      </c>
      <c r="F33" s="84">
        <v>44894</v>
      </c>
      <c r="G33" s="16"/>
      <c r="H33" s="16"/>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row>
    <row r="34" spans="1:64" s="3" customFormat="1" ht="30" customHeight="1" thickBot="1" x14ac:dyDescent="0.35">
      <c r="A34" s="51"/>
      <c r="B34" s="81" t="s">
        <v>79</v>
      </c>
      <c r="C34" s="82" t="s">
        <v>80</v>
      </c>
      <c r="D34" s="83">
        <v>0</v>
      </c>
      <c r="E34" s="84">
        <v>44895</v>
      </c>
      <c r="F34" s="84">
        <v>44897</v>
      </c>
      <c r="G34" s="16"/>
      <c r="H34" s="16"/>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row>
    <row r="35" spans="1:64" s="3" customFormat="1" ht="30" customHeight="1" thickBot="1" x14ac:dyDescent="0.35">
      <c r="A35" s="51"/>
      <c r="B35" s="81" t="s">
        <v>78</v>
      </c>
      <c r="C35" s="82" t="s">
        <v>80</v>
      </c>
      <c r="D35" s="83">
        <v>0</v>
      </c>
      <c r="E35" s="84">
        <v>44898</v>
      </c>
      <c r="F35" s="84">
        <v>44899</v>
      </c>
      <c r="G35" s="16"/>
      <c r="H35" s="16">
        <f t="shared" si="6"/>
        <v>2</v>
      </c>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row>
    <row r="36" spans="1:64" s="3" customFormat="1" ht="30" customHeight="1" thickBot="1" x14ac:dyDescent="0.35">
      <c r="A36" s="51" t="s">
        <v>25</v>
      </c>
      <c r="B36" s="90" t="s">
        <v>84</v>
      </c>
      <c r="C36" s="64"/>
      <c r="D36" s="27"/>
      <c r="E36" s="28"/>
      <c r="F36" s="29"/>
      <c r="G36" s="16"/>
      <c r="H36" s="16" t="str">
        <f t="shared" si="6"/>
        <v/>
      </c>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row>
    <row r="37" spans="1:64" s="3" customFormat="1" ht="30" customHeight="1" thickBot="1" x14ac:dyDescent="0.35">
      <c r="A37" s="51"/>
      <c r="B37" s="92" t="s">
        <v>85</v>
      </c>
      <c r="C37" s="93" t="s">
        <v>91</v>
      </c>
      <c r="D37" s="30">
        <v>0</v>
      </c>
      <c r="E37" s="58">
        <v>44881</v>
      </c>
      <c r="F37" s="58">
        <v>44885</v>
      </c>
      <c r="G37" s="16"/>
      <c r="H37" s="16">
        <f t="shared" si="6"/>
        <v>5</v>
      </c>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row>
    <row r="38" spans="1:64" s="3" customFormat="1" ht="30" customHeight="1" thickBot="1" x14ac:dyDescent="0.35">
      <c r="A38" s="51"/>
      <c r="B38" s="92" t="s">
        <v>86</v>
      </c>
      <c r="C38" s="93" t="s">
        <v>52</v>
      </c>
      <c r="D38" s="30">
        <v>0</v>
      </c>
      <c r="E38" s="58">
        <f>E37+5</f>
        <v>44886</v>
      </c>
      <c r="F38" s="58">
        <f>E38+5</f>
        <v>44891</v>
      </c>
      <c r="G38" s="16"/>
      <c r="H38" s="16">
        <f t="shared" si="6"/>
        <v>6</v>
      </c>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row>
    <row r="39" spans="1:64" s="3" customFormat="1" ht="30" customHeight="1" thickBot="1" x14ac:dyDescent="0.35">
      <c r="A39" s="51"/>
      <c r="B39" s="92" t="s">
        <v>87</v>
      </c>
      <c r="C39" s="93" t="s">
        <v>52</v>
      </c>
      <c r="D39" s="30">
        <v>0</v>
      </c>
      <c r="E39" s="58">
        <f>F38+1</f>
        <v>44892</v>
      </c>
      <c r="F39" s="58">
        <v>44892</v>
      </c>
      <c r="G39" s="16"/>
      <c r="H39" s="16">
        <f t="shared" si="6"/>
        <v>1</v>
      </c>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row>
    <row r="40" spans="1:64" s="3" customFormat="1" ht="30" customHeight="1" thickBot="1" x14ac:dyDescent="0.35">
      <c r="A40" s="51"/>
      <c r="B40" s="92" t="s">
        <v>88</v>
      </c>
      <c r="C40" s="93" t="s">
        <v>51</v>
      </c>
      <c r="D40" s="30">
        <v>0</v>
      </c>
      <c r="E40" s="58">
        <v>44893</v>
      </c>
      <c r="F40" s="58">
        <v>44894</v>
      </c>
      <c r="G40" s="16"/>
      <c r="H40" s="16">
        <f t="shared" si="6"/>
        <v>2</v>
      </c>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row>
    <row r="41" spans="1:64" s="3" customFormat="1" ht="30" customHeight="1" thickBot="1" x14ac:dyDescent="0.35">
      <c r="A41" s="51"/>
      <c r="B41" s="92" t="s">
        <v>89</v>
      </c>
      <c r="C41" s="93" t="s">
        <v>52</v>
      </c>
      <c r="D41" s="30">
        <v>0</v>
      </c>
      <c r="E41" s="58">
        <v>44895</v>
      </c>
      <c r="F41" s="58">
        <v>44897</v>
      </c>
      <c r="G41" s="16"/>
      <c r="H41" s="16"/>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row>
    <row r="42" spans="1:64" s="3" customFormat="1" ht="30" customHeight="1" thickBot="1" x14ac:dyDescent="0.35">
      <c r="A42" s="51"/>
      <c r="B42" s="92" t="s">
        <v>90</v>
      </c>
      <c r="C42" s="93" t="s">
        <v>48</v>
      </c>
      <c r="D42" s="30">
        <v>0</v>
      </c>
      <c r="E42" s="58">
        <v>44898</v>
      </c>
      <c r="F42" s="58">
        <v>44899</v>
      </c>
      <c r="G42" s="16"/>
      <c r="H42" s="16">
        <f t="shared" si="6"/>
        <v>2</v>
      </c>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row>
    <row r="43" spans="1:64" s="3" customFormat="1" ht="30" customHeight="1" thickBot="1" x14ac:dyDescent="0.35">
      <c r="A43" s="51" t="s">
        <v>27</v>
      </c>
      <c r="B43" s="66"/>
      <c r="C43" s="65"/>
      <c r="D43" s="15"/>
      <c r="E43" s="59"/>
      <c r="F43" s="59"/>
      <c r="G43" s="16"/>
      <c r="H43" s="16" t="str">
        <f t="shared" si="6"/>
        <v/>
      </c>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row>
    <row r="44" spans="1:64" s="3" customFormat="1" ht="30" customHeight="1" thickBot="1" x14ac:dyDescent="0.35">
      <c r="A44" s="52" t="s">
        <v>26</v>
      </c>
      <c r="B44" s="31" t="s">
        <v>0</v>
      </c>
      <c r="C44" s="32"/>
      <c r="D44" s="33"/>
      <c r="E44" s="34"/>
      <c r="F44" s="35"/>
      <c r="G44" s="36"/>
      <c r="H44" s="36" t="str">
        <f t="shared" si="6"/>
        <v/>
      </c>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row>
    <row r="45" spans="1:64" ht="30" customHeight="1" x14ac:dyDescent="0.3">
      <c r="G45" s="6"/>
    </row>
    <row r="46" spans="1:64" ht="30" customHeight="1" x14ac:dyDescent="0.3">
      <c r="C46" s="13"/>
      <c r="F46" s="53"/>
    </row>
    <row r="47" spans="1:64" ht="30" customHeight="1" x14ac:dyDescent="0.3">
      <c r="C47" s="14"/>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4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4">
    <cfRule type="expression" dxfId="2" priority="33">
      <formula>AND(TODAY()&gt;=I$5,TODAY()&lt;J$5)</formula>
    </cfRule>
  </conditionalFormatting>
  <conditionalFormatting sqref="I7:BL44">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2" fitToHeight="0" orientation="landscape" r:id="rId3"/>
  <headerFooter differentFirst="1" scaleWithDoc="0">
    <oddFooter>Page &amp;P of &amp;N</oddFooter>
  </headerFooter>
  <ignoredErrors>
    <ignoredError sqref="F30:F31 E31"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1" customWidth="1"/>
    <col min="2" max="16384" width="9.109375" style="2"/>
  </cols>
  <sheetData>
    <row r="1" spans="1:2" ht="46.5" customHeight="1" x14ac:dyDescent="0.3"/>
    <row r="2" spans="1:2" s="43" customFormat="1" ht="15.6" x14ac:dyDescent="0.3">
      <c r="A2" s="42" t="s">
        <v>12</v>
      </c>
      <c r="B2" s="42"/>
    </row>
    <row r="3" spans="1:2" s="47" customFormat="1" ht="27" customHeight="1" x14ac:dyDescent="0.3">
      <c r="A3" s="70" t="s">
        <v>17</v>
      </c>
      <c r="B3" s="48"/>
    </row>
    <row r="4" spans="1:2" s="44" customFormat="1" ht="25.8" x14ac:dyDescent="0.5">
      <c r="A4" s="45" t="s">
        <v>11</v>
      </c>
    </row>
    <row r="5" spans="1:2" ht="74.099999999999994" customHeight="1" x14ac:dyDescent="0.3">
      <c r="A5" s="46" t="s">
        <v>20</v>
      </c>
    </row>
    <row r="6" spans="1:2" ht="26.25" customHeight="1" x14ac:dyDescent="0.3">
      <c r="A6" s="45" t="s">
        <v>23</v>
      </c>
    </row>
    <row r="7" spans="1:2" s="41" customFormat="1" ht="204.9" customHeight="1" x14ac:dyDescent="0.3">
      <c r="A7" s="50" t="s">
        <v>22</v>
      </c>
    </row>
    <row r="8" spans="1:2" s="44" customFormat="1" ht="25.8" x14ac:dyDescent="0.5">
      <c r="A8" s="45" t="s">
        <v>13</v>
      </c>
    </row>
    <row r="9" spans="1:2" ht="57.6" x14ac:dyDescent="0.3">
      <c r="A9" s="46" t="s">
        <v>21</v>
      </c>
    </row>
    <row r="10" spans="1:2" s="41" customFormat="1" ht="27.9" customHeight="1" x14ac:dyDescent="0.3">
      <c r="A10" s="49" t="s">
        <v>19</v>
      </c>
    </row>
    <row r="11" spans="1:2" s="44" customFormat="1" ht="25.8" x14ac:dyDescent="0.5">
      <c r="A11" s="45" t="s">
        <v>10</v>
      </c>
    </row>
    <row r="12" spans="1:2" ht="28.8" x14ac:dyDescent="0.3">
      <c r="A12" s="46" t="s">
        <v>18</v>
      </c>
    </row>
    <row r="13" spans="1:2" s="41" customFormat="1" ht="27.9" customHeight="1" x14ac:dyDescent="0.3">
      <c r="A13" s="49" t="s">
        <v>4</v>
      </c>
    </row>
    <row r="14" spans="1:2" s="44" customFormat="1" ht="25.8" x14ac:dyDescent="0.5">
      <c r="A14" s="45" t="s">
        <v>14</v>
      </c>
    </row>
    <row r="15" spans="1:2" ht="75" customHeight="1" x14ac:dyDescent="0.3">
      <c r="A15" s="46" t="s">
        <v>15</v>
      </c>
    </row>
    <row r="16" spans="1:2" ht="72" x14ac:dyDescent="0.3">
      <c r="A16" s="46"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2022-10-14T13:44:18Z</dcterms:modified>
</cp:coreProperties>
</file>