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me\student-u55\kristvam\pc\downloads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7" i="1" l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6" i="1"/>
  <c r="BP6" i="1"/>
  <c r="BO5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6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7" i="1"/>
  <c r="BL8" i="1"/>
  <c r="BL6" i="1"/>
  <c r="BL5" i="1"/>
  <c r="BF7" i="1" l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6" i="1"/>
  <c r="BD56" i="1" l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11" i="1"/>
  <c r="BC12" i="1"/>
  <c r="BC13" i="1"/>
  <c r="BC14" i="1"/>
  <c r="BC15" i="1"/>
  <c r="BC16" i="1"/>
  <c r="BC17" i="1"/>
  <c r="BC18" i="1"/>
  <c r="BC19" i="1"/>
  <c r="BC20" i="1"/>
  <c r="BC21" i="1"/>
  <c r="BC7" i="1"/>
  <c r="BC8" i="1"/>
  <c r="BC9" i="1"/>
  <c r="BC10" i="1"/>
  <c r="BC6" i="1"/>
  <c r="BB5" i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4" i="1"/>
  <c r="BB3" i="1"/>
  <c r="AY37" i="1" l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34" i="1"/>
  <c r="AY35" i="1"/>
  <c r="AY36" i="1"/>
  <c r="AY28" i="1"/>
  <c r="AY29" i="1"/>
  <c r="AY30" i="1"/>
  <c r="AY31" i="1"/>
  <c r="AY32" i="1"/>
  <c r="AY33" i="1"/>
  <c r="AY23" i="1"/>
  <c r="AY24" i="1"/>
  <c r="AY25" i="1"/>
  <c r="AY26" i="1"/>
  <c r="AY27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24" i="1"/>
  <c r="AX25" i="1"/>
  <c r="AX26" i="1"/>
  <c r="AX27" i="1"/>
  <c r="AX28" i="1"/>
  <c r="AX29" i="1"/>
  <c r="AX30" i="1"/>
  <c r="AX31" i="1"/>
  <c r="AX32" i="1"/>
  <c r="AX33" i="1"/>
  <c r="AX23" i="1"/>
  <c r="AY22" i="1"/>
  <c r="AW37" i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21" i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20" i="1"/>
  <c r="AW19" i="1"/>
  <c r="AU8" i="1" l="1"/>
  <c r="AU7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6" i="1"/>
  <c r="AS3" i="1"/>
  <c r="AS4" i="1" s="1"/>
  <c r="AU9" i="1" l="1"/>
  <c r="AS5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23" i="1"/>
  <c r="AM24" i="1"/>
  <c r="AM25" i="1"/>
  <c r="AM26" i="1"/>
  <c r="AM27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6" i="1"/>
  <c r="AM5" i="1"/>
  <c r="AM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4" i="1"/>
  <c r="AS6" i="1" l="1"/>
  <c r="AU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12" i="1"/>
  <c r="AQ13" i="1"/>
  <c r="AQ14" i="1"/>
  <c r="AQ15" i="1"/>
  <c r="AQ16" i="1"/>
  <c r="AQ17" i="1"/>
  <c r="AQ18" i="1"/>
  <c r="AQ19" i="1"/>
  <c r="AQ20" i="1"/>
  <c r="AQ21" i="1"/>
  <c r="AQ22" i="1"/>
  <c r="AQ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11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12" i="1"/>
  <c r="AB13" i="1"/>
  <c r="AB14" i="1"/>
  <c r="AB15" i="1"/>
  <c r="AB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1" i="1"/>
  <c r="AS7" i="1" l="1"/>
  <c r="AU11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6" i="1"/>
  <c r="AK2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7" i="1"/>
  <c r="K8" i="1"/>
  <c r="K9" i="1"/>
  <c r="K10" i="1"/>
  <c r="K11" i="1"/>
  <c r="K12" i="1"/>
  <c r="K13" i="1"/>
  <c r="K14" i="1"/>
  <c r="K15" i="1"/>
  <c r="K16" i="1"/>
  <c r="K6" i="1"/>
  <c r="AS8" i="1" l="1"/>
  <c r="AU12" i="1"/>
  <c r="AL5" i="1"/>
  <c r="AP12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6" i="1"/>
  <c r="AS9" i="1" l="1"/>
  <c r="AU13" i="1"/>
  <c r="AK56" i="1"/>
  <c r="AK55" i="1"/>
  <c r="AK54" i="1"/>
  <c r="AK53" i="1"/>
  <c r="AL56" i="1" s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7" i="1"/>
  <c r="U8" i="1"/>
  <c r="U9" i="1"/>
  <c r="U10" i="1"/>
  <c r="U11" i="1"/>
  <c r="U12" i="1"/>
  <c r="U13" i="1"/>
  <c r="U14" i="1"/>
  <c r="U15" i="1"/>
  <c r="U16" i="1"/>
  <c r="U17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2" i="1"/>
  <c r="AS10" i="1" l="1"/>
  <c r="AU14" i="1"/>
  <c r="AN9" i="1"/>
  <c r="AL8" i="1"/>
  <c r="AP15" i="1"/>
  <c r="AN13" i="1"/>
  <c r="AL12" i="1"/>
  <c r="AP19" i="1"/>
  <c r="AN17" i="1"/>
  <c r="AL16" i="1"/>
  <c r="AP23" i="1"/>
  <c r="AN21" i="1"/>
  <c r="AL20" i="1"/>
  <c r="AP27" i="1"/>
  <c r="AN25" i="1"/>
  <c r="AL24" i="1"/>
  <c r="AP31" i="1"/>
  <c r="AN29" i="1"/>
  <c r="AL28" i="1"/>
  <c r="AP35" i="1"/>
  <c r="AN33" i="1"/>
  <c r="AL32" i="1"/>
  <c r="AP39" i="1"/>
  <c r="AN37" i="1"/>
  <c r="AL36" i="1"/>
  <c r="AP43" i="1"/>
  <c r="AN41" i="1"/>
  <c r="AL40" i="1"/>
  <c r="AP47" i="1"/>
  <c r="AN45" i="1"/>
  <c r="AL44" i="1"/>
  <c r="AP51" i="1"/>
  <c r="AN49" i="1"/>
  <c r="AL48" i="1"/>
  <c r="AP55" i="1"/>
  <c r="AN53" i="1"/>
  <c r="AL52" i="1"/>
  <c r="AN10" i="1"/>
  <c r="AL9" i="1"/>
  <c r="AP16" i="1"/>
  <c r="AN14" i="1"/>
  <c r="AL13" i="1"/>
  <c r="AP20" i="1"/>
  <c r="AN18" i="1"/>
  <c r="AL17" i="1"/>
  <c r="AP24" i="1"/>
  <c r="AN22" i="1"/>
  <c r="AL21" i="1"/>
  <c r="AP28" i="1"/>
  <c r="AN26" i="1"/>
  <c r="AL25" i="1"/>
  <c r="AP32" i="1"/>
  <c r="AN30" i="1"/>
  <c r="AL29" i="1"/>
  <c r="AP36" i="1"/>
  <c r="AN34" i="1"/>
  <c r="AL33" i="1"/>
  <c r="AP40" i="1"/>
  <c r="AN38" i="1"/>
  <c r="AL37" i="1"/>
  <c r="AP44" i="1"/>
  <c r="AN42" i="1"/>
  <c r="AL41" i="1"/>
  <c r="AP48" i="1"/>
  <c r="AN46" i="1"/>
  <c r="AL45" i="1"/>
  <c r="AP52" i="1"/>
  <c r="AN50" i="1"/>
  <c r="AL49" i="1"/>
  <c r="AP56" i="1"/>
  <c r="AN54" i="1"/>
  <c r="AL53" i="1"/>
  <c r="AN7" i="1"/>
  <c r="AL6" i="1"/>
  <c r="AP13" i="1"/>
  <c r="AN11" i="1"/>
  <c r="AL10" i="1"/>
  <c r="AP17" i="1"/>
  <c r="AN15" i="1"/>
  <c r="AL14" i="1"/>
  <c r="AP21" i="1"/>
  <c r="AN19" i="1"/>
  <c r="AL18" i="1"/>
  <c r="AP25" i="1"/>
  <c r="AN23" i="1"/>
  <c r="AL22" i="1"/>
  <c r="AP29" i="1"/>
  <c r="AN27" i="1"/>
  <c r="AL26" i="1"/>
  <c r="AP33" i="1"/>
  <c r="AN31" i="1"/>
  <c r="AL30" i="1"/>
  <c r="AP37" i="1"/>
  <c r="AN35" i="1"/>
  <c r="AL34" i="1"/>
  <c r="AP41" i="1"/>
  <c r="AN39" i="1"/>
  <c r="AL38" i="1"/>
  <c r="AP45" i="1"/>
  <c r="AN43" i="1"/>
  <c r="AL42" i="1"/>
  <c r="AP49" i="1"/>
  <c r="AN47" i="1"/>
  <c r="AL46" i="1"/>
  <c r="AP53" i="1"/>
  <c r="AN51" i="1"/>
  <c r="AL50" i="1"/>
  <c r="AN55" i="1"/>
  <c r="AL54" i="1"/>
  <c r="AN8" i="1"/>
  <c r="AL7" i="1"/>
  <c r="AP14" i="1"/>
  <c r="AN12" i="1"/>
  <c r="AL11" i="1"/>
  <c r="AP18" i="1"/>
  <c r="AN16" i="1"/>
  <c r="AL15" i="1"/>
  <c r="AP22" i="1"/>
  <c r="AN20" i="1"/>
  <c r="AL19" i="1"/>
  <c r="AP26" i="1"/>
  <c r="AN24" i="1"/>
  <c r="AL23" i="1"/>
  <c r="AP30" i="1"/>
  <c r="AN28" i="1"/>
  <c r="AL27" i="1"/>
  <c r="AP34" i="1"/>
  <c r="AN32" i="1"/>
  <c r="AL31" i="1"/>
  <c r="AP38" i="1"/>
  <c r="AN36" i="1"/>
  <c r="AL35" i="1"/>
  <c r="AP42" i="1"/>
  <c r="AN40" i="1"/>
  <c r="AL39" i="1"/>
  <c r="AP46" i="1"/>
  <c r="AN44" i="1"/>
  <c r="AL43" i="1"/>
  <c r="AP50" i="1"/>
  <c r="AN48" i="1"/>
  <c r="AL47" i="1"/>
  <c r="AP54" i="1"/>
  <c r="AN52" i="1"/>
  <c r="AL51" i="1"/>
  <c r="AN56" i="1"/>
  <c r="AL55" i="1"/>
  <c r="AS11" i="1" l="1"/>
  <c r="AU15" i="1"/>
  <c r="AS12" i="1" l="1"/>
  <c r="AU16" i="1"/>
  <c r="AS13" i="1" l="1"/>
  <c r="AU17" i="1"/>
  <c r="AS14" i="1" l="1"/>
  <c r="AU18" i="1"/>
  <c r="AS15" i="1" l="1"/>
  <c r="AU19" i="1"/>
  <c r="AS16" i="1" l="1"/>
  <c r="AU20" i="1"/>
  <c r="AS17" i="1" l="1"/>
  <c r="AU21" i="1"/>
  <c r="AS18" i="1" l="1"/>
  <c r="AU22" i="1"/>
  <c r="AS19" i="1" l="1"/>
  <c r="AU23" i="1"/>
  <c r="AS20" i="1" l="1"/>
  <c r="AU24" i="1"/>
  <c r="AS21" i="1" l="1"/>
  <c r="AU25" i="1"/>
  <c r="AS22" i="1" l="1"/>
  <c r="AU26" i="1"/>
  <c r="AS23" i="1" l="1"/>
  <c r="AU27" i="1"/>
  <c r="AS24" i="1" l="1"/>
  <c r="AU28" i="1"/>
  <c r="AS25" i="1" l="1"/>
  <c r="AU29" i="1"/>
  <c r="AU30" i="1" l="1"/>
  <c r="AS26" i="1"/>
  <c r="AS27" i="1" l="1"/>
  <c r="AU31" i="1"/>
  <c r="AS28" i="1" l="1"/>
  <c r="AU32" i="1"/>
  <c r="AS29" i="1" l="1"/>
  <c r="AU33" i="1"/>
  <c r="AS30" i="1" l="1"/>
  <c r="AU34" i="1"/>
  <c r="AS31" i="1" l="1"/>
  <c r="AU35" i="1"/>
  <c r="AS32" i="1" l="1"/>
  <c r="AU36" i="1"/>
  <c r="AS33" i="1" l="1"/>
  <c r="AU37" i="1"/>
  <c r="AS34" i="1" l="1"/>
  <c r="AU38" i="1"/>
  <c r="AS35" i="1" l="1"/>
  <c r="AU39" i="1"/>
  <c r="AS36" i="1" l="1"/>
  <c r="AU40" i="1"/>
  <c r="AS37" i="1" l="1"/>
  <c r="AU41" i="1"/>
  <c r="AS38" i="1" l="1"/>
  <c r="AU42" i="1"/>
  <c r="AS39" i="1" l="1"/>
  <c r="AU43" i="1"/>
  <c r="AS40" i="1" l="1"/>
  <c r="AU44" i="1"/>
  <c r="AS41" i="1" l="1"/>
  <c r="AU45" i="1"/>
  <c r="AS42" i="1" l="1"/>
  <c r="AU46" i="1"/>
  <c r="AS43" i="1" l="1"/>
  <c r="AU47" i="1"/>
  <c r="AS44" i="1" l="1"/>
  <c r="AU48" i="1"/>
  <c r="AS45" i="1" l="1"/>
  <c r="AU49" i="1"/>
  <c r="AS46" i="1" l="1"/>
  <c r="AU50" i="1"/>
  <c r="AS47" i="1" l="1"/>
  <c r="AU51" i="1"/>
  <c r="AS48" i="1" l="1"/>
  <c r="AU52" i="1"/>
  <c r="AS49" i="1" l="1"/>
  <c r="AU53" i="1"/>
  <c r="AS50" i="1" l="1"/>
  <c r="AU54" i="1"/>
  <c r="AS51" i="1" l="1"/>
  <c r="AU55" i="1"/>
  <c r="AS52" i="1" l="1"/>
  <c r="AS53" i="1" s="1"/>
  <c r="AS54" i="1" s="1"/>
  <c r="AS55" i="1" s="1"/>
  <c r="AS56" i="1" s="1"/>
  <c r="AU56" i="1"/>
</calcChain>
</file>

<file path=xl/sharedStrings.xml><?xml version="1.0" encoding="utf-8"?>
<sst xmlns="http://schemas.openxmlformats.org/spreadsheetml/2006/main" count="67" uniqueCount="67">
  <si>
    <t>year</t>
  </si>
  <si>
    <t>time</t>
  </si>
  <si>
    <t>time2</t>
  </si>
  <si>
    <t>gdp_world</t>
  </si>
  <si>
    <t>gdp_world_five</t>
  </si>
  <si>
    <t>gdp_world_ten</t>
  </si>
  <si>
    <t>gdp_hi</t>
  </si>
  <si>
    <t>gdp_hi_five</t>
  </si>
  <si>
    <t>gdp_hi_ten</t>
  </si>
  <si>
    <t>gdp_oecd</t>
  </si>
  <si>
    <t>gdp_oecd_five</t>
  </si>
  <si>
    <t>gdp_oecd_ten</t>
  </si>
  <si>
    <t>gdp_us</t>
  </si>
  <si>
    <t>gdp_us_three</t>
  </si>
  <si>
    <t>gdp_us_five</t>
  </si>
  <si>
    <t>gdp_us_ten</t>
  </si>
  <si>
    <t>gdp_eu</t>
  </si>
  <si>
    <t>gdp_eu_five</t>
  </si>
  <si>
    <t>gdp_eu_ten</t>
  </si>
  <si>
    <t>em_world</t>
  </si>
  <si>
    <t>em_world_five</t>
  </si>
  <si>
    <t>em_world_ten</t>
  </si>
  <si>
    <t>em_hi</t>
  </si>
  <si>
    <t>em_hi_five</t>
  </si>
  <si>
    <t>em_hi_ten</t>
  </si>
  <si>
    <t>em_oecd</t>
  </si>
  <si>
    <t>em_oecd_five</t>
  </si>
  <si>
    <t>em_oecd_ten</t>
  </si>
  <si>
    <t>em_us</t>
  </si>
  <si>
    <t>em_us_three</t>
  </si>
  <si>
    <t>em_us_five</t>
  </si>
  <si>
    <t>em_us_ten</t>
  </si>
  <si>
    <t>em_eu</t>
  </si>
  <si>
    <t>em_eu_five</t>
  </si>
  <si>
    <t>em_eu_ten</t>
  </si>
  <si>
    <t>app_count</t>
  </si>
  <si>
    <t>app_tot</t>
  </si>
  <si>
    <t>app_old_three</t>
  </si>
  <si>
    <t>app_new_three</t>
  </si>
  <si>
    <t>app_old_five</t>
  </si>
  <si>
    <t>app_new_five</t>
  </si>
  <si>
    <t>app_old_ten</t>
  </si>
  <si>
    <t>app_new_ten</t>
  </si>
  <si>
    <t>app_count_us</t>
  </si>
  <si>
    <t>app_tot_us</t>
  </si>
  <si>
    <t>app_five_new_us</t>
  </si>
  <si>
    <t>app_old_five_us</t>
  </si>
  <si>
    <t>app_count_eu</t>
  </si>
  <si>
    <t>app__tot_eu</t>
  </si>
  <si>
    <t>app_old_five_eu</t>
  </si>
  <si>
    <t>app_new_five_eu</t>
  </si>
  <si>
    <t>new_app_count_us</t>
  </si>
  <si>
    <t>new_app_tot_us</t>
  </si>
  <si>
    <t>new_app_five_new_us</t>
  </si>
  <si>
    <t>new_app_five_old_us</t>
  </si>
  <si>
    <t>oil_price</t>
  </si>
  <si>
    <t>oil_price_five</t>
  </si>
  <si>
    <t>dum_1</t>
  </si>
  <si>
    <t>dum_2</t>
  </si>
  <si>
    <t>dum_3</t>
  </si>
  <si>
    <t>dum_4</t>
  </si>
  <si>
    <t>em_c_us</t>
  </si>
  <si>
    <t>em_c_world</t>
  </si>
  <si>
    <t>em_c_us_five</t>
  </si>
  <si>
    <t>em_c_us_four</t>
  </si>
  <si>
    <t>em_c_world_four</t>
  </si>
  <si>
    <t>em_c_world_five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</si>
</sst>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0" fontId="1" fillId="0" borderId="0" xfId="1"/>
    <xf numFmtId="3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5"/>
  <sheetViews>
    <sheetView tabSelected="1" topLeftCell="AT1" workbookViewId="0">
      <selection activeCell="BP6" sqref="BP6:BP56"/>
    </sheetView>
  </sheetViews>
  <sheetFormatPr defaultRowHeight="15" x14ac:dyDescent="0.25"/>
  <cols>
    <col min="4" max="4" width="12.42578125" customWidth="1"/>
    <col min="5" max="12" width="14.42578125" customWidth="1"/>
    <col min="14" max="15" width="11" bestFit="1" customWidth="1"/>
    <col min="16" max="19" width="11" customWidth="1"/>
    <col min="22" max="22" width="12" bestFit="1" customWidth="1"/>
    <col min="31" max="31" width="11" bestFit="1" customWidth="1"/>
    <col min="32" max="35" width="11" customWidth="1"/>
  </cols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64</v>
      </c>
      <c r="BM1" t="s">
        <v>63</v>
      </c>
      <c r="BN1" t="s">
        <v>62</v>
      </c>
      <c r="BO1" t="s">
        <v>65</v>
      </c>
      <c r="BP1" t="s">
        <v>66</v>
      </c>
    </row>
    <row r="2" spans="1:123" x14ac:dyDescent="0.25">
      <c r="A2">
        <v>1960</v>
      </c>
      <c r="B2">
        <v>1</v>
      </c>
      <c r="C2">
        <f>B2^2</f>
        <v>1</v>
      </c>
      <c r="D2">
        <v>1372745092830.7085</v>
      </c>
      <c r="G2" s="2">
        <v>1061959044408.847</v>
      </c>
      <c r="J2" s="2">
        <v>1071468336162.3323</v>
      </c>
      <c r="M2" s="2">
        <v>543300000000</v>
      </c>
      <c r="N2" s="2"/>
      <c r="Q2" s="2">
        <v>364448431697.40173</v>
      </c>
      <c r="T2" s="2">
        <v>9396705.8350000009</v>
      </c>
      <c r="W2" s="2">
        <v>5713366.06602477</v>
      </c>
      <c r="Z2" s="2">
        <v>5747622.9503516592</v>
      </c>
      <c r="AC2" s="2">
        <v>2890696.1</v>
      </c>
      <c r="AD2" s="2"/>
      <c r="AG2" s="2">
        <v>2359594.8861625651</v>
      </c>
      <c r="AJ2">
        <v>9</v>
      </c>
      <c r="AK2">
        <f>SUM(AJ2:AJ2)</f>
        <v>9</v>
      </c>
      <c r="AQ2" s="2"/>
      <c r="AR2">
        <v>376</v>
      </c>
      <c r="AS2" s="2">
        <v>2547</v>
      </c>
      <c r="AT2" s="2"/>
      <c r="AU2" s="2"/>
      <c r="AV2" s="2"/>
      <c r="AW2" s="2"/>
      <c r="AX2" s="2"/>
      <c r="AY2" s="2"/>
      <c r="AZ2" s="2"/>
      <c r="BA2">
        <v>176</v>
      </c>
      <c r="BB2" s="2">
        <v>1133</v>
      </c>
      <c r="BC2" s="2"/>
      <c r="BD2" s="2"/>
      <c r="BE2">
        <v>1.9</v>
      </c>
      <c r="BF2" s="2"/>
      <c r="BG2" s="2"/>
      <c r="BH2" s="2"/>
      <c r="BI2" s="2"/>
      <c r="BJ2" s="2"/>
      <c r="BK2" s="4">
        <v>2890696.1</v>
      </c>
      <c r="BL2" s="4"/>
      <c r="BM2" s="4"/>
      <c r="BN2">
        <v>9396705.8350000009</v>
      </c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</row>
    <row r="3" spans="1:123" x14ac:dyDescent="0.25">
      <c r="A3">
        <v>1961</v>
      </c>
      <c r="B3">
        <v>2</v>
      </c>
      <c r="C3">
        <f t="shared" ref="C3:C56" si="0">B3^2</f>
        <v>4</v>
      </c>
      <c r="D3">
        <v>1428066740160.9458</v>
      </c>
      <c r="G3" s="2">
        <v>1124132120743.0559</v>
      </c>
      <c r="J3" s="2">
        <v>1126410611588.5925</v>
      </c>
      <c r="M3" s="2">
        <v>563300000000</v>
      </c>
      <c r="N3" s="2"/>
      <c r="Q3" s="2">
        <v>396166787734.79755</v>
      </c>
      <c r="T3" s="2">
        <v>9434402.5950000007</v>
      </c>
      <c r="W3" s="2">
        <v>5838410.4054887202</v>
      </c>
      <c r="Z3" s="2">
        <v>5866219.3486513514</v>
      </c>
      <c r="AC3" s="2">
        <v>2880505.5070000002</v>
      </c>
      <c r="AD3" s="2"/>
      <c r="AG3" s="2">
        <v>2445945.6644880585</v>
      </c>
      <c r="AJ3">
        <v>10</v>
      </c>
      <c r="AK3">
        <f>SUM(AJ2:AJ3)</f>
        <v>19</v>
      </c>
      <c r="AR3" s="2">
        <v>460</v>
      </c>
      <c r="AS3">
        <f>AS2+AR3</f>
        <v>3007</v>
      </c>
      <c r="BA3">
        <v>272</v>
      </c>
      <c r="BB3">
        <f>BB2+BA3</f>
        <v>1405</v>
      </c>
      <c r="BE3">
        <v>1.8</v>
      </c>
      <c r="BK3" s="4">
        <v>2880505.5070000002</v>
      </c>
      <c r="BL3" s="4"/>
      <c r="BM3" s="4"/>
      <c r="BN3">
        <v>9434402.5950000007</v>
      </c>
    </row>
    <row r="4" spans="1:123" x14ac:dyDescent="0.25">
      <c r="A4">
        <v>1962</v>
      </c>
      <c r="B4">
        <v>3</v>
      </c>
      <c r="C4">
        <f t="shared" si="0"/>
        <v>9</v>
      </c>
      <c r="D4">
        <v>1532502322798.8865</v>
      </c>
      <c r="G4" s="2">
        <v>1213473242389.7334</v>
      </c>
      <c r="J4" s="2">
        <v>1215859427641.2573</v>
      </c>
      <c r="M4" s="2">
        <v>605100000000</v>
      </c>
      <c r="N4" s="2">
        <f>M2+M3+M4</f>
        <v>1711700000000</v>
      </c>
      <c r="Q4" s="2">
        <v>431994913605.22797</v>
      </c>
      <c r="T4" s="2">
        <v>9818839.8739999998</v>
      </c>
      <c r="W4" s="2">
        <v>6109990.3115467792</v>
      </c>
      <c r="Z4" s="2">
        <v>6126975.9423115579</v>
      </c>
      <c r="AC4" s="2">
        <v>2987207.8730000001</v>
      </c>
      <c r="AD4" s="2">
        <f>AC2+AC3+AC4</f>
        <v>8758409.4800000004</v>
      </c>
      <c r="AG4" s="2">
        <v>2587255.9107004376</v>
      </c>
      <c r="AJ4">
        <v>3</v>
      </c>
      <c r="AK4">
        <f>SUM(AJ2:AJ4)</f>
        <v>22</v>
      </c>
      <c r="AL4">
        <v>0</v>
      </c>
      <c r="AM4">
        <f>AJ2+AJ3+AJ4</f>
        <v>22</v>
      </c>
      <c r="AQ4" s="2"/>
      <c r="AR4">
        <v>487</v>
      </c>
      <c r="AS4">
        <f>AS3+AR4</f>
        <v>3494</v>
      </c>
      <c r="AT4" s="2"/>
      <c r="AU4" s="2"/>
      <c r="AV4" s="2"/>
      <c r="AW4" s="2"/>
      <c r="AX4" s="2"/>
      <c r="AY4" s="2"/>
      <c r="AZ4" s="2"/>
      <c r="BA4">
        <v>305</v>
      </c>
      <c r="BB4">
        <f>BB3+BA4</f>
        <v>1710</v>
      </c>
      <c r="BC4" s="2"/>
      <c r="BD4" s="2"/>
      <c r="BE4">
        <v>1.8</v>
      </c>
      <c r="BF4" s="2"/>
      <c r="BG4" s="2"/>
      <c r="BH4" s="2"/>
      <c r="BI4" s="2"/>
      <c r="BJ4" s="2"/>
      <c r="BK4" s="4">
        <v>2987207.8730000001</v>
      </c>
      <c r="BL4" s="4"/>
      <c r="BM4" s="4"/>
      <c r="BN4">
        <v>9818839.8739999998</v>
      </c>
      <c r="BO4" s="2"/>
      <c r="BP4" s="2"/>
      <c r="BQ4" s="2"/>
      <c r="BR4" s="2"/>
      <c r="BS4" s="2"/>
      <c r="BT4" s="2"/>
      <c r="BU4" s="2"/>
      <c r="BV4" s="2"/>
    </row>
    <row r="5" spans="1:123" x14ac:dyDescent="0.25">
      <c r="A5">
        <v>1963</v>
      </c>
      <c r="B5">
        <v>4</v>
      </c>
      <c r="C5">
        <f t="shared" si="0"/>
        <v>16</v>
      </c>
      <c r="D5">
        <v>1650921563595.2456</v>
      </c>
      <c r="G5" s="2">
        <v>1307209354398.4087</v>
      </c>
      <c r="J5" s="2">
        <v>1311112687929.8591</v>
      </c>
      <c r="M5" s="2">
        <v>638600000000</v>
      </c>
      <c r="N5" s="2">
        <f t="shared" ref="N5:N56" si="1">M3+M4+M5</f>
        <v>1807000000000</v>
      </c>
      <c r="Q5" s="2">
        <v>476970629206.16144</v>
      </c>
      <c r="T5" s="2">
        <v>10355747.346000001</v>
      </c>
      <c r="W5" s="2">
        <v>6452882.1593479253</v>
      </c>
      <c r="Z5" s="2">
        <v>6466627.6800812948</v>
      </c>
      <c r="AC5" s="2">
        <v>3119230.8739999998</v>
      </c>
      <c r="AD5" s="2">
        <f t="shared" ref="AD5:AD56" si="2">AC3+AC4+AC5</f>
        <v>8986944.2540000007</v>
      </c>
      <c r="AE5" s="2"/>
      <c r="AF5" s="2"/>
      <c r="AG5" s="2">
        <v>2763661.2575785834</v>
      </c>
      <c r="AH5" s="2"/>
      <c r="AI5" s="2"/>
      <c r="AJ5" s="2">
        <v>3</v>
      </c>
      <c r="AK5">
        <f>SUM(AJ2:AJ5)</f>
        <v>25</v>
      </c>
      <c r="AL5">
        <f>AK2</f>
        <v>9</v>
      </c>
      <c r="AM5">
        <f>AJ3+AJ4+AJ5</f>
        <v>16</v>
      </c>
      <c r="AO5" s="2"/>
      <c r="AP5" s="2"/>
      <c r="AQ5" s="2"/>
      <c r="AR5" s="2">
        <v>492</v>
      </c>
      <c r="AS5">
        <f t="shared" ref="AS5:AS56" si="3">AS4+AR5</f>
        <v>3986</v>
      </c>
      <c r="AT5" s="2"/>
      <c r="AU5" s="2"/>
      <c r="AV5" s="2"/>
      <c r="AW5" s="2"/>
      <c r="AX5" s="2"/>
      <c r="AY5" s="2"/>
      <c r="AZ5" s="2"/>
      <c r="BA5">
        <v>342</v>
      </c>
      <c r="BB5">
        <f t="shared" ref="BB5:BB56" si="4">BB4+BA5</f>
        <v>2052</v>
      </c>
      <c r="BC5" s="2"/>
      <c r="BD5" s="2"/>
      <c r="BE5">
        <v>1.8</v>
      </c>
      <c r="BF5" s="2"/>
      <c r="BG5" s="2"/>
      <c r="BH5" s="2"/>
      <c r="BI5" s="2"/>
      <c r="BJ5" s="2"/>
      <c r="BK5" s="4">
        <v>3119230.8739999998</v>
      </c>
      <c r="BL5" s="4">
        <f>SUM(BK2:BK5)</f>
        <v>11877640.354</v>
      </c>
      <c r="BM5" s="4"/>
      <c r="BN5">
        <v>10355747.346000001</v>
      </c>
      <c r="BO5" s="2">
        <f>BN2+BN3+BN4+BN5</f>
        <v>39005695.649999999</v>
      </c>
      <c r="BP5" s="2"/>
    </row>
    <row r="6" spans="1:123" x14ac:dyDescent="0.25">
      <c r="A6">
        <v>1964</v>
      </c>
      <c r="B6">
        <v>5</v>
      </c>
      <c r="C6">
        <f t="shared" si="0"/>
        <v>25</v>
      </c>
      <c r="D6">
        <v>1808553547325.1538</v>
      </c>
      <c r="E6">
        <f>D2+D3+D4+D5+D6</f>
        <v>7792789266710.9414</v>
      </c>
      <c r="G6" s="2">
        <v>1426841705399.0322</v>
      </c>
      <c r="H6">
        <f>G2+G3+G4+G5+G6</f>
        <v>6133615467339.0771</v>
      </c>
      <c r="J6" s="2">
        <v>1432223820124.2483</v>
      </c>
      <c r="K6">
        <f>J2+J3+J4+J5+J6</f>
        <v>6157074883446.2891</v>
      </c>
      <c r="M6" s="2">
        <v>685800000000</v>
      </c>
      <c r="N6" s="2">
        <f t="shared" si="1"/>
        <v>1929500000000</v>
      </c>
      <c r="O6">
        <f>M6+M5+M4+M3+M2</f>
        <v>3036100000000</v>
      </c>
      <c r="Q6" s="2">
        <v>527904889809.36578</v>
      </c>
      <c r="R6">
        <f>Q2+Q3+Q4+Q5+Q6</f>
        <v>2197485652052.9543</v>
      </c>
      <c r="T6" s="2">
        <v>10947007.092</v>
      </c>
      <c r="U6">
        <f>T2+T3+T4+T5+T6</f>
        <v>49952702.741999999</v>
      </c>
      <c r="W6" s="2">
        <v>6782010.5211936068</v>
      </c>
      <c r="X6">
        <f>W2+W3+W4+W5+W6</f>
        <v>30896659.463601805</v>
      </c>
      <c r="Z6" s="2">
        <v>6791496.2959929397</v>
      </c>
      <c r="AA6">
        <f>Z2+Z3+Z4+Z5+Z6</f>
        <v>30998942.217388801</v>
      </c>
      <c r="AC6" s="2">
        <v>3255995.3059999999</v>
      </c>
      <c r="AD6" s="2">
        <f t="shared" si="2"/>
        <v>9362434.0529999994</v>
      </c>
      <c r="AE6">
        <f>AC2+AC3+AC4+AC5+AC6</f>
        <v>15133635.66</v>
      </c>
      <c r="AG6" s="2">
        <v>2879590.4111543535</v>
      </c>
      <c r="AH6">
        <f>AG2+AG3+AG4+AG5+AG6</f>
        <v>13036048.130083999</v>
      </c>
      <c r="AJ6" s="1">
        <v>37</v>
      </c>
      <c r="AK6">
        <f>SUM(AJ2:AJ6)</f>
        <v>62</v>
      </c>
      <c r="AL6">
        <f t="shared" ref="AL6:AL56" si="5">AK3</f>
        <v>19</v>
      </c>
      <c r="AM6">
        <f>AJ4+AJ5+AJ6</f>
        <v>43</v>
      </c>
      <c r="AN6">
        <v>0</v>
      </c>
      <c r="AO6">
        <f>AJ2+AJ3+AJ4+AJ5+AJ6</f>
        <v>62</v>
      </c>
      <c r="AR6" s="2">
        <v>485</v>
      </c>
      <c r="AS6">
        <f t="shared" si="3"/>
        <v>4471</v>
      </c>
      <c r="AT6" s="2">
        <f>AR2+AR3+AR4+AR5+AR6</f>
        <v>2300</v>
      </c>
      <c r="AU6" s="2">
        <v>0</v>
      </c>
      <c r="AV6" s="2"/>
      <c r="AW6" s="2"/>
      <c r="AX6" s="2"/>
      <c r="AY6" s="2"/>
      <c r="AZ6" s="2"/>
      <c r="BA6">
        <v>358</v>
      </c>
      <c r="BB6">
        <f t="shared" si="4"/>
        <v>2410</v>
      </c>
      <c r="BC6" s="2">
        <f>BA2+BA3+BA4+BA5+BA6</f>
        <v>1453</v>
      </c>
      <c r="BD6" s="2">
        <v>0</v>
      </c>
      <c r="BE6">
        <v>1.8</v>
      </c>
      <c r="BF6" s="2">
        <f>BE2+BE3+BE4+BE5+BE6</f>
        <v>9.1</v>
      </c>
      <c r="BG6" s="2"/>
      <c r="BH6" s="2"/>
      <c r="BI6" s="2"/>
      <c r="BJ6" s="2"/>
      <c r="BK6" s="4">
        <v>3255995.3059999999</v>
      </c>
      <c r="BL6" s="4">
        <f>SUM(BK3:BK6)</f>
        <v>12242939.560000001</v>
      </c>
      <c r="BM6" s="4">
        <f>BK2+BK3+BK4+BK5+BK6</f>
        <v>15133635.66</v>
      </c>
      <c r="BN6">
        <v>10947007.092</v>
      </c>
      <c r="BO6" s="4">
        <f>BN3+BN4+BN5+BN6</f>
        <v>40555996.907000005</v>
      </c>
      <c r="BP6" s="2">
        <f>BN2+BN3+BN4+BN5+BN6</f>
        <v>49952702.741999999</v>
      </c>
      <c r="BQ6" s="2"/>
      <c r="BR6" s="2"/>
      <c r="BS6" s="2"/>
      <c r="BT6" s="2"/>
      <c r="BU6" s="2"/>
    </row>
    <row r="7" spans="1:123" x14ac:dyDescent="0.25">
      <c r="A7">
        <v>1965</v>
      </c>
      <c r="B7">
        <v>6</v>
      </c>
      <c r="C7">
        <f t="shared" si="0"/>
        <v>36</v>
      </c>
      <c r="D7">
        <v>1969451618299.8494</v>
      </c>
      <c r="E7">
        <f t="shared" ref="E7:E56" si="6">D3+D4+D5+D6+D7</f>
        <v>8389495792180.082</v>
      </c>
      <c r="G7" s="2">
        <v>1549490252088.5894</v>
      </c>
      <c r="H7">
        <f t="shared" ref="H7:H56" si="7">G3+G4+G5+G6+G7</f>
        <v>6621146675018.8203</v>
      </c>
      <c r="J7" s="2">
        <v>1555279047978.4739</v>
      </c>
      <c r="K7">
        <f t="shared" ref="K7:K56" si="8">J3+J4+J5+J6+J7</f>
        <v>6640885595262.4307</v>
      </c>
      <c r="M7" s="2">
        <v>743700000000</v>
      </c>
      <c r="N7" s="2">
        <f t="shared" si="1"/>
        <v>2068100000000</v>
      </c>
      <c r="O7">
        <f t="shared" ref="O7:O56" si="9">M7+M6+M5+M4+M3</f>
        <v>3236500000000</v>
      </c>
      <c r="Q7" s="2">
        <v>575279530856.38513</v>
      </c>
      <c r="R7">
        <f t="shared" ref="R7:R56" si="10">Q3+Q4+Q5+Q6+Q7</f>
        <v>2408316751211.938</v>
      </c>
      <c r="T7" s="2">
        <v>11433441.976</v>
      </c>
      <c r="U7">
        <f t="shared" ref="U7:U56" si="11">T3+T4+T5+T6+T7</f>
        <v>51989438.883000001</v>
      </c>
      <c r="W7" s="2">
        <v>7081545.9368788041</v>
      </c>
      <c r="X7">
        <f t="shared" ref="X7:X56" si="12">W3+W4+W5+W6+W7</f>
        <v>32264839.334455837</v>
      </c>
      <c r="Z7" s="2">
        <v>7080935.3375427742</v>
      </c>
      <c r="AA7">
        <f t="shared" ref="AA7:AA56" si="13">Z3+Z4+Z5+Z6+Z7</f>
        <v>32332254.604579918</v>
      </c>
      <c r="AC7" s="2">
        <v>3390922.571</v>
      </c>
      <c r="AD7" s="2">
        <f t="shared" si="2"/>
        <v>9766148.7510000002</v>
      </c>
      <c r="AE7">
        <f t="shared" ref="AE7:AE56" si="14">AC3+AC4+AC5+AC6+AC7</f>
        <v>15633862.131000001</v>
      </c>
      <c r="AG7" s="2">
        <v>2977005.8082510256</v>
      </c>
      <c r="AH7">
        <f t="shared" ref="AH7:AH56" si="15">AG3+AG4+AG5+AG6+AG7</f>
        <v>13653459.052172458</v>
      </c>
      <c r="AJ7" s="2">
        <v>16</v>
      </c>
      <c r="AK7">
        <f>SUM(AJ2:AJ7)</f>
        <v>78</v>
      </c>
      <c r="AL7">
        <f t="shared" si="5"/>
        <v>22</v>
      </c>
      <c r="AM7">
        <f t="shared" ref="AM7:AM22" si="16">AJ5+AJ6+AJ7</f>
        <v>56</v>
      </c>
      <c r="AN7">
        <f>AK3</f>
        <v>19</v>
      </c>
      <c r="AO7">
        <f t="shared" ref="AO7:AO56" si="17">AJ3+AJ4+AJ5+AJ6+AJ7</f>
        <v>69</v>
      </c>
      <c r="AP7" s="2"/>
      <c r="AQ7" s="2"/>
      <c r="AR7" s="2">
        <v>585</v>
      </c>
      <c r="AS7">
        <f t="shared" si="3"/>
        <v>5056</v>
      </c>
      <c r="AT7" s="2">
        <f t="shared" ref="AT7:AT56" si="18">AR3+AR4+AR5+AR6+AR7</f>
        <v>2509</v>
      </c>
      <c r="AU7" s="2">
        <f>AS2</f>
        <v>2547</v>
      </c>
      <c r="AV7" s="2"/>
      <c r="AW7" s="2"/>
      <c r="AX7" s="2"/>
      <c r="AY7" s="2"/>
      <c r="AZ7" s="2"/>
      <c r="BA7">
        <v>553</v>
      </c>
      <c r="BB7">
        <f t="shared" si="4"/>
        <v>2963</v>
      </c>
      <c r="BC7" s="2">
        <f t="shared" ref="BC7:BC56" si="19">BA3+BA4+BA5+BA6+BA7</f>
        <v>1830</v>
      </c>
      <c r="BD7" s="2">
        <f>BB2</f>
        <v>1133</v>
      </c>
      <c r="BE7">
        <v>1.8</v>
      </c>
      <c r="BF7" s="2">
        <f t="shared" ref="BF7:BF56" si="20">BE3+BE4+BE5+BE6+BE7</f>
        <v>9</v>
      </c>
      <c r="BG7" s="2"/>
      <c r="BH7" s="2"/>
      <c r="BI7" s="2"/>
      <c r="BJ7" s="2"/>
      <c r="BK7" s="4">
        <v>3390922.571</v>
      </c>
      <c r="BL7" s="4">
        <f>SUM(BK4:BK7)</f>
        <v>12753356.624</v>
      </c>
      <c r="BM7" s="4">
        <f t="shared" ref="BM7:BM56" si="21">BK3+BK4+BK5+BK6+BK7</f>
        <v>15633862.131000001</v>
      </c>
      <c r="BN7">
        <v>11433441.976</v>
      </c>
      <c r="BO7" s="4">
        <f t="shared" ref="BO7:BO56" si="22">BN4+BN5+BN6+BN7</f>
        <v>42555036.288000003</v>
      </c>
      <c r="BP7" s="4">
        <f t="shared" ref="BP7:BP56" si="23">BN3+BN4+BN5+BN6+BN7</f>
        <v>51989438.883000001</v>
      </c>
    </row>
    <row r="8" spans="1:123" x14ac:dyDescent="0.25">
      <c r="A8">
        <v>1966</v>
      </c>
      <c r="B8">
        <v>7</v>
      </c>
      <c r="C8">
        <f t="shared" si="0"/>
        <v>49</v>
      </c>
      <c r="D8">
        <v>2136739613884.2493</v>
      </c>
      <c r="E8">
        <f t="shared" si="6"/>
        <v>9098168665903.3848</v>
      </c>
      <c r="G8" s="2">
        <v>1699800171038.7749</v>
      </c>
      <c r="H8">
        <f t="shared" si="7"/>
        <v>7196814725314.5391</v>
      </c>
      <c r="J8" s="2">
        <v>1708001757692.6533</v>
      </c>
      <c r="K8">
        <f t="shared" si="8"/>
        <v>7222476741366.4912</v>
      </c>
      <c r="M8" s="2">
        <v>815000000000</v>
      </c>
      <c r="N8" s="2">
        <f t="shared" si="1"/>
        <v>2244500000000</v>
      </c>
      <c r="O8">
        <f t="shared" si="9"/>
        <v>3488200000000</v>
      </c>
      <c r="Q8" s="2">
        <v>623873031765.66455</v>
      </c>
      <c r="R8">
        <f t="shared" si="10"/>
        <v>2636022995242.8047</v>
      </c>
      <c r="T8" s="2">
        <v>12009447.002</v>
      </c>
      <c r="U8">
        <f t="shared" si="11"/>
        <v>54564483.290000007</v>
      </c>
      <c r="W8" s="2">
        <v>7391949.9197473368</v>
      </c>
      <c r="X8">
        <f t="shared" si="12"/>
        <v>33818378.848714449</v>
      </c>
      <c r="Z8" s="2">
        <v>7400607.5613260567</v>
      </c>
      <c r="AA8">
        <f t="shared" si="13"/>
        <v>33866642.817254625</v>
      </c>
      <c r="AC8" s="2">
        <v>3561878.111</v>
      </c>
      <c r="AD8" s="2">
        <f t="shared" si="2"/>
        <v>10208795.988</v>
      </c>
      <c r="AE8">
        <f t="shared" si="14"/>
        <v>16315234.734999999</v>
      </c>
      <c r="AG8" s="2">
        <v>3066068.1973739625</v>
      </c>
      <c r="AH8">
        <f t="shared" si="15"/>
        <v>14273581.585058361</v>
      </c>
      <c r="AJ8" s="1">
        <v>31</v>
      </c>
      <c r="AK8">
        <f>SUM(AJ2:AJ8)</f>
        <v>109</v>
      </c>
      <c r="AL8">
        <f t="shared" si="5"/>
        <v>25</v>
      </c>
      <c r="AM8">
        <f t="shared" si="16"/>
        <v>84</v>
      </c>
      <c r="AN8">
        <f>AK4</f>
        <v>22</v>
      </c>
      <c r="AO8">
        <f t="shared" si="17"/>
        <v>90</v>
      </c>
      <c r="AR8" s="2">
        <v>526</v>
      </c>
      <c r="AS8">
        <f t="shared" si="3"/>
        <v>5582</v>
      </c>
      <c r="AT8" s="2">
        <f t="shared" si="18"/>
        <v>2575</v>
      </c>
      <c r="AU8" s="2">
        <f t="shared" ref="AU8:AU55" si="24">AS3</f>
        <v>3007</v>
      </c>
      <c r="BA8">
        <v>663</v>
      </c>
      <c r="BB8">
        <f t="shared" si="4"/>
        <v>3626</v>
      </c>
      <c r="BC8" s="2">
        <f t="shared" si="19"/>
        <v>2221</v>
      </c>
      <c r="BD8" s="2">
        <f>BB3</f>
        <v>1405</v>
      </c>
      <c r="BE8">
        <v>1.8</v>
      </c>
      <c r="BF8" s="2">
        <f t="shared" si="20"/>
        <v>9</v>
      </c>
      <c r="BK8" s="4">
        <v>3561878.111</v>
      </c>
      <c r="BL8" s="4">
        <f>SUM(BK5:BK8)</f>
        <v>13328026.862</v>
      </c>
      <c r="BM8" s="4">
        <f t="shared" si="21"/>
        <v>16315234.734999999</v>
      </c>
      <c r="BN8">
        <v>12009447.002</v>
      </c>
      <c r="BO8" s="4">
        <f t="shared" si="22"/>
        <v>44745643.416000001</v>
      </c>
      <c r="BP8" s="4">
        <f t="shared" si="23"/>
        <v>54564483.290000007</v>
      </c>
    </row>
    <row r="9" spans="1:123" x14ac:dyDescent="0.25">
      <c r="A9">
        <v>1967</v>
      </c>
      <c r="B9">
        <v>8</v>
      </c>
      <c r="C9">
        <f t="shared" si="0"/>
        <v>64</v>
      </c>
      <c r="D9">
        <v>2274610699406.0781</v>
      </c>
      <c r="E9">
        <f t="shared" si="6"/>
        <v>9840277042510.5762</v>
      </c>
      <c r="G9" s="2">
        <v>1823738948924.1379</v>
      </c>
      <c r="H9">
        <f t="shared" si="7"/>
        <v>7807080431848.9424</v>
      </c>
      <c r="J9" s="2">
        <v>1833523261155.5908</v>
      </c>
      <c r="K9">
        <f t="shared" si="8"/>
        <v>7840140574880.8252</v>
      </c>
      <c r="M9" s="2">
        <v>861700000000</v>
      </c>
      <c r="N9" s="2">
        <f t="shared" si="1"/>
        <v>2420400000000</v>
      </c>
      <c r="O9">
        <f t="shared" si="9"/>
        <v>3744800000000</v>
      </c>
      <c r="Q9" s="2">
        <v>671098751708.84717</v>
      </c>
      <c r="R9">
        <f t="shared" si="10"/>
        <v>2875126833346.4243</v>
      </c>
      <c r="T9" s="2">
        <v>12389685.566</v>
      </c>
      <c r="U9">
        <f t="shared" si="11"/>
        <v>57135328.982000001</v>
      </c>
      <c r="W9" s="2">
        <v>7720671.8046057299</v>
      </c>
      <c r="X9">
        <f t="shared" si="12"/>
        <v>35429060.341773406</v>
      </c>
      <c r="Z9" s="2">
        <v>7720828.0658535883</v>
      </c>
      <c r="AA9">
        <f t="shared" si="13"/>
        <v>35460494.940796651</v>
      </c>
      <c r="AC9" s="2">
        <v>3695708.943</v>
      </c>
      <c r="AD9" s="2">
        <f t="shared" si="2"/>
        <v>10648509.625</v>
      </c>
      <c r="AE9">
        <f t="shared" si="14"/>
        <v>17023735.805</v>
      </c>
      <c r="AG9" s="2">
        <v>3135494.7841705829</v>
      </c>
      <c r="AH9">
        <f t="shared" si="15"/>
        <v>14821820.458528508</v>
      </c>
      <c r="AJ9" s="1">
        <v>38</v>
      </c>
      <c r="AK9">
        <f>SUM(AJ2:AJ9)</f>
        <v>147</v>
      </c>
      <c r="AL9">
        <f t="shared" si="5"/>
        <v>62</v>
      </c>
      <c r="AM9">
        <f t="shared" si="16"/>
        <v>85</v>
      </c>
      <c r="AN9">
        <f t="shared" ref="AN9:AN56" si="25">AK5</f>
        <v>25</v>
      </c>
      <c r="AO9">
        <f t="shared" si="17"/>
        <v>125</v>
      </c>
      <c r="AR9">
        <v>500</v>
      </c>
      <c r="AS9">
        <f t="shared" si="3"/>
        <v>6082</v>
      </c>
      <c r="AT9" s="2">
        <f t="shared" si="18"/>
        <v>2588</v>
      </c>
      <c r="AU9" s="2">
        <f t="shared" si="24"/>
        <v>3494</v>
      </c>
      <c r="BA9">
        <v>611</v>
      </c>
      <c r="BB9">
        <f t="shared" si="4"/>
        <v>4237</v>
      </c>
      <c r="BC9" s="2">
        <f t="shared" si="19"/>
        <v>2527</v>
      </c>
      <c r="BD9" s="2">
        <f t="shared" ref="BD9:BD56" si="26">BB4</f>
        <v>1710</v>
      </c>
      <c r="BE9">
        <v>1.8</v>
      </c>
      <c r="BF9" s="2">
        <f t="shared" si="20"/>
        <v>9</v>
      </c>
      <c r="BK9" s="4">
        <v>3695708.943</v>
      </c>
      <c r="BL9" s="4">
        <f t="shared" ref="BL9:BL56" si="27">SUM(BK6:BK9)</f>
        <v>13904504.931</v>
      </c>
      <c r="BM9" s="4">
        <f t="shared" si="21"/>
        <v>17023735.805</v>
      </c>
      <c r="BN9">
        <v>12389685.566</v>
      </c>
      <c r="BO9" s="4">
        <f t="shared" si="22"/>
        <v>46779581.636</v>
      </c>
      <c r="BP9" s="4">
        <f t="shared" si="23"/>
        <v>57135328.982000001</v>
      </c>
    </row>
    <row r="10" spans="1:123" x14ac:dyDescent="0.25">
      <c r="A10">
        <v>1968</v>
      </c>
      <c r="B10">
        <v>9</v>
      </c>
      <c r="C10">
        <f t="shared" si="0"/>
        <v>81</v>
      </c>
      <c r="D10">
        <v>2455526238126.8379</v>
      </c>
      <c r="E10">
        <f t="shared" si="6"/>
        <v>10644881717042.168</v>
      </c>
      <c r="G10" s="2">
        <v>1977708080138.4612</v>
      </c>
      <c r="H10">
        <f t="shared" si="7"/>
        <v>8477579157588.9951</v>
      </c>
      <c r="J10" s="2">
        <v>1989295511069.6404</v>
      </c>
      <c r="K10">
        <f t="shared" si="8"/>
        <v>8518323398020.6064</v>
      </c>
      <c r="M10" s="2">
        <v>942500000000</v>
      </c>
      <c r="N10" s="2">
        <f t="shared" si="1"/>
        <v>2619200000000</v>
      </c>
      <c r="O10">
        <f t="shared" si="9"/>
        <v>4048700000000</v>
      </c>
      <c r="Q10" s="2">
        <v>699807402158.84094</v>
      </c>
      <c r="R10">
        <f t="shared" si="10"/>
        <v>3097963606299.1035</v>
      </c>
      <c r="T10" s="2">
        <v>13017193.607000001</v>
      </c>
      <c r="U10">
        <f t="shared" si="11"/>
        <v>59796775.243000001</v>
      </c>
      <c r="W10" s="2">
        <v>8131701.2544481279</v>
      </c>
      <c r="X10">
        <f t="shared" si="12"/>
        <v>37107879.436873607</v>
      </c>
      <c r="Z10" s="2">
        <v>8130410.1483995914</v>
      </c>
      <c r="AA10">
        <f t="shared" si="13"/>
        <v>37124277.409114949</v>
      </c>
      <c r="AC10" s="2">
        <v>3831354.94</v>
      </c>
      <c r="AD10" s="2">
        <f t="shared" si="2"/>
        <v>11088941.993999999</v>
      </c>
      <c r="AE10">
        <f t="shared" si="14"/>
        <v>17735859.870999999</v>
      </c>
      <c r="AG10" s="2">
        <v>3317198.6808828148</v>
      </c>
      <c r="AH10">
        <f t="shared" si="15"/>
        <v>15375357.881832739</v>
      </c>
      <c r="AJ10" s="1">
        <v>8</v>
      </c>
      <c r="AK10">
        <f>SUM(AJ2:AJ10)</f>
        <v>155</v>
      </c>
      <c r="AL10">
        <f t="shared" si="5"/>
        <v>78</v>
      </c>
      <c r="AM10">
        <f t="shared" si="16"/>
        <v>77</v>
      </c>
      <c r="AN10">
        <f t="shared" si="25"/>
        <v>62</v>
      </c>
      <c r="AO10">
        <f t="shared" si="17"/>
        <v>130</v>
      </c>
      <c r="AR10">
        <v>486</v>
      </c>
      <c r="AS10">
        <f t="shared" si="3"/>
        <v>6568</v>
      </c>
      <c r="AT10" s="2">
        <f t="shared" si="18"/>
        <v>2582</v>
      </c>
      <c r="AU10" s="2">
        <f t="shared" si="24"/>
        <v>3986</v>
      </c>
      <c r="AV10" s="2"/>
      <c r="AW10" s="2"/>
      <c r="AX10" s="2"/>
      <c r="AY10" s="2"/>
      <c r="AZ10" s="2"/>
      <c r="BA10">
        <v>531</v>
      </c>
      <c r="BB10">
        <f t="shared" si="4"/>
        <v>4768</v>
      </c>
      <c r="BC10" s="2">
        <f t="shared" si="19"/>
        <v>2716</v>
      </c>
      <c r="BD10" s="2">
        <f t="shared" si="26"/>
        <v>2052</v>
      </c>
      <c r="BE10">
        <v>1.8</v>
      </c>
      <c r="BF10" s="2">
        <f t="shared" si="20"/>
        <v>9</v>
      </c>
      <c r="BG10" s="2"/>
      <c r="BH10" s="2"/>
      <c r="BI10" s="2"/>
      <c r="BJ10" s="2"/>
      <c r="BK10" s="4">
        <v>3831354.94</v>
      </c>
      <c r="BL10" s="4">
        <f t="shared" si="27"/>
        <v>14479864.564999999</v>
      </c>
      <c r="BM10" s="4">
        <f t="shared" si="21"/>
        <v>17735859.870999999</v>
      </c>
      <c r="BN10">
        <v>13017193.607000001</v>
      </c>
      <c r="BO10" s="4">
        <f t="shared" si="22"/>
        <v>48849768.151000001</v>
      </c>
      <c r="BP10" s="4">
        <f t="shared" si="23"/>
        <v>59796775.243000001</v>
      </c>
      <c r="BQ10" s="2"/>
      <c r="BR10" s="2"/>
      <c r="BS10" s="2"/>
      <c r="BT10" s="2"/>
      <c r="BU10" s="2"/>
      <c r="BV10" s="2"/>
      <c r="BW10" s="2"/>
      <c r="BX10" s="2"/>
    </row>
    <row r="11" spans="1:123" x14ac:dyDescent="0.25">
      <c r="A11">
        <v>1969</v>
      </c>
      <c r="B11">
        <v>10</v>
      </c>
      <c r="C11">
        <f t="shared" si="0"/>
        <v>100</v>
      </c>
      <c r="D11">
        <v>2709049677682.9019</v>
      </c>
      <c r="E11">
        <f t="shared" si="6"/>
        <v>11545377847399.918</v>
      </c>
      <c r="F11">
        <f>D2+D3+D4+D5+D6+D7+D8+D9+D10+D11</f>
        <v>19338167114110.859</v>
      </c>
      <c r="G11" s="2">
        <v>2175884749471.2512</v>
      </c>
      <c r="H11">
        <f t="shared" si="7"/>
        <v>9226622201661.2148</v>
      </c>
      <c r="I11">
        <f>G2+G3+G4+G5+G6+G7+G8+G9+G10+G11</f>
        <v>15360237669000.293</v>
      </c>
      <c r="J11" s="2">
        <v>2188376497209.2454</v>
      </c>
      <c r="K11">
        <f t="shared" si="8"/>
        <v>9274476075105.6035</v>
      </c>
      <c r="L11">
        <f>J2+J3+J4+J5+J6+J7+J8+J9+J10+J11</f>
        <v>15431550958551.895</v>
      </c>
      <c r="M11" s="2">
        <v>1019900000000</v>
      </c>
      <c r="N11" s="2">
        <f t="shared" si="1"/>
        <v>2824100000000</v>
      </c>
      <c r="O11">
        <f t="shared" si="9"/>
        <v>4382800000000</v>
      </c>
      <c r="P11">
        <f>M2+M3+M4+M5+M6+M7+M9+M10+M11</f>
        <v>6603900000000</v>
      </c>
      <c r="Q11" s="2">
        <v>774886391989.12183</v>
      </c>
      <c r="R11">
        <f t="shared" si="10"/>
        <v>3344945108478.8594</v>
      </c>
      <c r="S11">
        <f>Q2+Q3+Q4+Q5+Q6+Q7+Q8+Q9+Q10+Q11</f>
        <v>5542430760531.8145</v>
      </c>
      <c r="T11" s="2">
        <v>13797116.835999999</v>
      </c>
      <c r="U11">
        <f t="shared" si="11"/>
        <v>62646884.987000003</v>
      </c>
      <c r="V11">
        <f>T2+T3+T4+T5+T6+T7+T8+T9+T10+T11</f>
        <v>112599587.729</v>
      </c>
      <c r="W11" s="2">
        <v>8656315.6359443218</v>
      </c>
      <c r="X11">
        <f t="shared" si="12"/>
        <v>38982184.55162432</v>
      </c>
      <c r="Y11">
        <f>W2+W3+W4+W5+W6+W7+W8+W9+W10+W11</f>
        <v>69878844.015226126</v>
      </c>
      <c r="Z11" s="2">
        <v>8625282.6198556181</v>
      </c>
      <c r="AA11">
        <f t="shared" si="13"/>
        <v>38958063.732977629</v>
      </c>
      <c r="AB11">
        <f>Z2+Z3+Z4+Z5+Z6+Z7+Z8+Z9+Z10+Z11</f>
        <v>69957005.950366423</v>
      </c>
      <c r="AC11" s="2">
        <v>4024748.8530000001</v>
      </c>
      <c r="AD11" s="2">
        <f t="shared" si="2"/>
        <v>11551812.736</v>
      </c>
      <c r="AE11">
        <f t="shared" si="14"/>
        <v>18504613.417999998</v>
      </c>
      <c r="AF11">
        <f>AC2+AC3+AC4+AC5+AC6+AC7+AC8+AC9+AC10+AC11</f>
        <v>33638249.078000002</v>
      </c>
      <c r="AG11" s="2">
        <v>3520600.6586312954</v>
      </c>
      <c r="AH11">
        <f t="shared" si="15"/>
        <v>16016368.12930968</v>
      </c>
      <c r="AI11">
        <f>AG2+AG3+AG4+AG5+AG6+AG7+AG8+AG9+AG10+AG11</f>
        <v>29052416.259393681</v>
      </c>
      <c r="AJ11" s="1">
        <v>11</v>
      </c>
      <c r="AK11">
        <f>SUM(AJ2:AJ11)</f>
        <v>166</v>
      </c>
      <c r="AL11">
        <f t="shared" si="5"/>
        <v>109</v>
      </c>
      <c r="AM11">
        <f t="shared" si="16"/>
        <v>57</v>
      </c>
      <c r="AN11">
        <f t="shared" si="25"/>
        <v>78</v>
      </c>
      <c r="AO11">
        <f t="shared" si="17"/>
        <v>104</v>
      </c>
      <c r="AP11">
        <v>0</v>
      </c>
      <c r="AQ11">
        <f>AJ2+AJ3+AJ4+AJ5+AJ6+AJ7+AJ8+AJ9+AJ10+AJ11</f>
        <v>166</v>
      </c>
      <c r="AR11" s="2">
        <v>454</v>
      </c>
      <c r="AS11">
        <f t="shared" si="3"/>
        <v>7022</v>
      </c>
      <c r="AT11" s="2">
        <f t="shared" si="18"/>
        <v>2551</v>
      </c>
      <c r="AU11" s="2">
        <f t="shared" si="24"/>
        <v>4471</v>
      </c>
      <c r="BA11">
        <v>598</v>
      </c>
      <c r="BB11">
        <f t="shared" si="4"/>
        <v>5366</v>
      </c>
      <c r="BC11" s="2">
        <f t="shared" si="19"/>
        <v>2956</v>
      </c>
      <c r="BD11" s="2">
        <f t="shared" si="26"/>
        <v>2410</v>
      </c>
      <c r="BE11">
        <v>1.8</v>
      </c>
      <c r="BF11" s="2">
        <f t="shared" si="20"/>
        <v>9</v>
      </c>
      <c r="BK11" s="4">
        <v>4024748.8530000001</v>
      </c>
      <c r="BL11" s="4">
        <f t="shared" si="27"/>
        <v>15113690.846999999</v>
      </c>
      <c r="BM11" s="4">
        <f t="shared" si="21"/>
        <v>18504613.417999998</v>
      </c>
      <c r="BN11">
        <v>13797116.835999999</v>
      </c>
      <c r="BO11" s="4">
        <f t="shared" si="22"/>
        <v>51213443.010999992</v>
      </c>
      <c r="BP11" s="4">
        <f t="shared" si="23"/>
        <v>62646884.987000003</v>
      </c>
    </row>
    <row r="12" spans="1:123" x14ac:dyDescent="0.25">
      <c r="A12">
        <v>1970</v>
      </c>
      <c r="B12">
        <v>11</v>
      </c>
      <c r="C12">
        <f t="shared" si="0"/>
        <v>121</v>
      </c>
      <c r="D12">
        <v>2965405359548.541</v>
      </c>
      <c r="E12">
        <f t="shared" si="6"/>
        <v>12541331588648.607</v>
      </c>
      <c r="F12">
        <f t="shared" ref="F12:F56" si="28">D3+D4+D5+D6+D7+D8+D9+D10+D11+D12</f>
        <v>20930827380828.688</v>
      </c>
      <c r="G12" s="2">
        <v>2380593810305.0415</v>
      </c>
      <c r="H12">
        <f t="shared" si="7"/>
        <v>10057725759877.666</v>
      </c>
      <c r="I12">
        <f t="shared" ref="I12:I56" si="29">G3+G4+G5+G6+G7+G8+G9+G10+G11+G12</f>
        <v>16678872434896.488</v>
      </c>
      <c r="J12" s="2">
        <v>2388295316962.9287</v>
      </c>
      <c r="K12">
        <f t="shared" si="8"/>
        <v>10107492344090.059</v>
      </c>
      <c r="L12">
        <f t="shared" ref="L12:L56" si="30">J3+J4+J5+J6+J7+J8+J9+J10+J11+J12</f>
        <v>16748377939352.492</v>
      </c>
      <c r="M12" s="2">
        <v>1073303000000</v>
      </c>
      <c r="N12" s="2">
        <f t="shared" si="1"/>
        <v>3035703000000</v>
      </c>
      <c r="O12">
        <f t="shared" si="9"/>
        <v>4712403000000</v>
      </c>
      <c r="P12">
        <f t="shared" ref="P12:P56" si="31">M3+M4+M5+M6+M7+M8+M10+M11+M12</f>
        <v>7087203000000</v>
      </c>
      <c r="Q12" s="2">
        <v>862196507771.26294</v>
      </c>
      <c r="R12">
        <f t="shared" si="10"/>
        <v>3631862085393.7373</v>
      </c>
      <c r="S12">
        <f t="shared" ref="S12:S56" si="32">Q3+Q4+Q5+Q6+Q7+Q8+Q9+Q10+Q11+Q12</f>
        <v>6040178836605.6758</v>
      </c>
      <c r="T12" s="2">
        <v>14788798.313999999</v>
      </c>
      <c r="U12">
        <f t="shared" si="11"/>
        <v>66002241.324999988</v>
      </c>
      <c r="V12">
        <f t="shared" ref="V12:V56" si="33">T3+T4+T5+T6+T7+T8+T9+T10+T11+T12</f>
        <v>117991680.20799999</v>
      </c>
      <c r="W12" s="2">
        <v>9411515.0133259147</v>
      </c>
      <c r="X12">
        <f t="shared" si="12"/>
        <v>41312153.628071427</v>
      </c>
      <c r="Y12">
        <f t="shared" ref="Y12:Y56" si="34">W3+W4+W5+W6+W7+W8+W9+W10+W11+W12</f>
        <v>73576992.962527275</v>
      </c>
      <c r="Z12" s="2">
        <v>9359757.8681973331</v>
      </c>
      <c r="AA12">
        <f t="shared" si="13"/>
        <v>41236886.263632193</v>
      </c>
      <c r="AB12">
        <f t="shared" ref="AB12:AB56" si="35">Z3+Z4+Z5+Z6+Z7+Z8+Z9+Z10+Z11+Z12</f>
        <v>73569140.868212104</v>
      </c>
      <c r="AC12" s="2">
        <v>4328904.5010000002</v>
      </c>
      <c r="AD12" s="2">
        <f t="shared" si="2"/>
        <v>12185008.294</v>
      </c>
      <c r="AE12">
        <f t="shared" si="14"/>
        <v>19442595.347999997</v>
      </c>
      <c r="AF12">
        <f t="shared" ref="AF12:AF56" si="36">AC3+AC4+AC5+AC6+AC7+AC8+AC9+AC10+AC11+AC12</f>
        <v>35076457.479000002</v>
      </c>
      <c r="AG12" s="2">
        <v>3753440.7558991509</v>
      </c>
      <c r="AH12">
        <f t="shared" si="15"/>
        <v>16792803.076957807</v>
      </c>
      <c r="AI12">
        <f t="shared" ref="AI12:AI56" si="37">AG3+AG4+AG5+AG6+AG7+AG8+AG9+AG10+AG11+AG12</f>
        <v>30446262.129130263</v>
      </c>
      <c r="AJ12" s="1">
        <v>13</v>
      </c>
      <c r="AK12">
        <f>SUM(AJ2:AJ12)</f>
        <v>179</v>
      </c>
      <c r="AL12">
        <f t="shared" si="5"/>
        <v>147</v>
      </c>
      <c r="AM12">
        <f t="shared" si="16"/>
        <v>32</v>
      </c>
      <c r="AN12">
        <f t="shared" si="25"/>
        <v>109</v>
      </c>
      <c r="AO12">
        <f t="shared" si="17"/>
        <v>101</v>
      </c>
      <c r="AP12">
        <f>AK2</f>
        <v>9</v>
      </c>
      <c r="AQ12">
        <f t="shared" ref="AQ12:AQ56" si="38">AJ3+AJ4+AJ5+AJ6+AJ7+AJ8+AJ9+AJ10+AJ11+AJ12</f>
        <v>170</v>
      </c>
      <c r="AR12">
        <v>459</v>
      </c>
      <c r="AS12">
        <f t="shared" si="3"/>
        <v>7481</v>
      </c>
      <c r="AT12" s="2">
        <f t="shared" si="18"/>
        <v>2425</v>
      </c>
      <c r="AU12" s="2">
        <f t="shared" si="24"/>
        <v>5056</v>
      </c>
      <c r="BA12">
        <v>496</v>
      </c>
      <c r="BB12">
        <f t="shared" si="4"/>
        <v>5862</v>
      </c>
      <c r="BC12" s="2">
        <f t="shared" si="19"/>
        <v>2899</v>
      </c>
      <c r="BD12" s="2">
        <f t="shared" si="26"/>
        <v>2963</v>
      </c>
      <c r="BE12">
        <v>1.8</v>
      </c>
      <c r="BF12" s="2">
        <f t="shared" si="20"/>
        <v>9</v>
      </c>
      <c r="BK12" s="4">
        <v>4328904.5010000002</v>
      </c>
      <c r="BL12" s="4">
        <f t="shared" si="27"/>
        <v>15880717.237</v>
      </c>
      <c r="BM12" s="4">
        <f t="shared" si="21"/>
        <v>19442595.347999997</v>
      </c>
      <c r="BN12">
        <v>14788798.313999999</v>
      </c>
      <c r="BO12" s="4">
        <f t="shared" si="22"/>
        <v>53992794.322999999</v>
      </c>
      <c r="BP12" s="4">
        <f t="shared" si="23"/>
        <v>66002241.324999988</v>
      </c>
    </row>
    <row r="13" spans="1:123" x14ac:dyDescent="0.25">
      <c r="A13">
        <v>1971</v>
      </c>
      <c r="B13">
        <v>12</v>
      </c>
      <c r="C13">
        <f t="shared" si="0"/>
        <v>144</v>
      </c>
      <c r="D13">
        <v>3278240708668.5732</v>
      </c>
      <c r="E13">
        <f t="shared" si="6"/>
        <v>13682832683432.934</v>
      </c>
      <c r="F13">
        <f t="shared" si="28"/>
        <v>22781001349336.316</v>
      </c>
      <c r="G13" s="2">
        <v>2644717435856.4653</v>
      </c>
      <c r="H13">
        <f t="shared" si="7"/>
        <v>11002643024695.357</v>
      </c>
      <c r="I13">
        <f t="shared" si="29"/>
        <v>18199457750009.898</v>
      </c>
      <c r="J13" s="2">
        <v>2647051455138.2852</v>
      </c>
      <c r="K13">
        <f t="shared" si="8"/>
        <v>11046542041535.691</v>
      </c>
      <c r="L13">
        <f t="shared" si="30"/>
        <v>18269018782902.184</v>
      </c>
      <c r="M13" s="2">
        <v>1164850000000</v>
      </c>
      <c r="N13" s="2">
        <f t="shared" si="1"/>
        <v>3258053000000</v>
      </c>
      <c r="O13">
        <f t="shared" si="9"/>
        <v>5062253000000</v>
      </c>
      <c r="P13">
        <f t="shared" si="31"/>
        <v>7607953000000</v>
      </c>
      <c r="Q13" s="2">
        <v>975276888996.23547</v>
      </c>
      <c r="R13">
        <f t="shared" si="10"/>
        <v>3983265942624.3081</v>
      </c>
      <c r="S13">
        <f t="shared" si="32"/>
        <v>6619288937867.1123</v>
      </c>
      <c r="T13" s="2">
        <v>15323175.556</v>
      </c>
      <c r="U13">
        <f t="shared" si="11"/>
        <v>69315969.878999993</v>
      </c>
      <c r="V13">
        <f t="shared" si="33"/>
        <v>123880453.16899998</v>
      </c>
      <c r="W13" s="2">
        <v>9601897.380090313</v>
      </c>
      <c r="X13">
        <f t="shared" si="12"/>
        <v>43522101.088414401</v>
      </c>
      <c r="Y13">
        <f t="shared" si="34"/>
        <v>77340479.937128857</v>
      </c>
      <c r="Z13" s="2">
        <v>9533652.8803669736</v>
      </c>
      <c r="AA13">
        <f t="shared" si="13"/>
        <v>43369931.58267311</v>
      </c>
      <c r="AB13">
        <f t="shared" si="35"/>
        <v>77236574.399927735</v>
      </c>
      <c r="AC13" s="2">
        <v>4356770.034</v>
      </c>
      <c r="AD13" s="2">
        <f t="shared" si="2"/>
        <v>12710423.388</v>
      </c>
      <c r="AE13">
        <f t="shared" si="14"/>
        <v>20237487.270999998</v>
      </c>
      <c r="AF13">
        <f t="shared" si="36"/>
        <v>36552722.006000005</v>
      </c>
      <c r="AG13" s="2">
        <v>3846741.984889356</v>
      </c>
      <c r="AH13">
        <f t="shared" si="15"/>
        <v>17573476.864473198</v>
      </c>
      <c r="AI13">
        <f t="shared" si="37"/>
        <v>31847058.449531559</v>
      </c>
      <c r="AJ13" s="1">
        <v>53</v>
      </c>
      <c r="AK13">
        <f>SUM(AJ2:AJ13)</f>
        <v>232</v>
      </c>
      <c r="AL13">
        <f t="shared" si="5"/>
        <v>155</v>
      </c>
      <c r="AM13">
        <f t="shared" si="16"/>
        <v>77</v>
      </c>
      <c r="AN13">
        <f t="shared" si="25"/>
        <v>147</v>
      </c>
      <c r="AO13">
        <f t="shared" si="17"/>
        <v>123</v>
      </c>
      <c r="AP13">
        <f>AK3</f>
        <v>19</v>
      </c>
      <c r="AQ13">
        <f t="shared" si="38"/>
        <v>213</v>
      </c>
      <c r="AR13">
        <v>445</v>
      </c>
      <c r="AS13">
        <f t="shared" si="3"/>
        <v>7926</v>
      </c>
      <c r="AT13" s="2">
        <f t="shared" si="18"/>
        <v>2344</v>
      </c>
      <c r="AU13" s="2">
        <f t="shared" si="24"/>
        <v>5582</v>
      </c>
      <c r="BA13">
        <v>530</v>
      </c>
      <c r="BB13">
        <f t="shared" si="4"/>
        <v>6392</v>
      </c>
      <c r="BC13" s="2">
        <f t="shared" si="19"/>
        <v>2766</v>
      </c>
      <c r="BD13" s="2">
        <f t="shared" si="26"/>
        <v>3626</v>
      </c>
      <c r="BE13">
        <v>2.2400000000000002</v>
      </c>
      <c r="BF13" s="2">
        <f t="shared" si="20"/>
        <v>9.4400000000000013</v>
      </c>
      <c r="BK13" s="4">
        <v>4356770.034</v>
      </c>
      <c r="BL13" s="4">
        <f t="shared" si="27"/>
        <v>16541778.328</v>
      </c>
      <c r="BM13" s="4">
        <f t="shared" si="21"/>
        <v>20237487.270999998</v>
      </c>
      <c r="BN13">
        <v>15323175.556</v>
      </c>
      <c r="BO13" s="4">
        <f t="shared" si="22"/>
        <v>56926284.313000001</v>
      </c>
      <c r="BP13" s="4">
        <f t="shared" si="23"/>
        <v>69315969.878999993</v>
      </c>
    </row>
    <row r="14" spans="1:123" x14ac:dyDescent="0.25">
      <c r="A14">
        <v>1972</v>
      </c>
      <c r="B14">
        <v>13</v>
      </c>
      <c r="C14">
        <f t="shared" si="0"/>
        <v>169</v>
      </c>
      <c r="D14">
        <v>3783201105171.3096</v>
      </c>
      <c r="E14">
        <f t="shared" si="6"/>
        <v>15191423089198.164</v>
      </c>
      <c r="F14">
        <f t="shared" si="28"/>
        <v>25031700131708.742</v>
      </c>
      <c r="G14" s="2">
        <v>3070797393350.4458</v>
      </c>
      <c r="H14">
        <f t="shared" si="7"/>
        <v>12249701469121.664</v>
      </c>
      <c r="I14">
        <f t="shared" si="29"/>
        <v>20056781900970.609</v>
      </c>
      <c r="J14" s="2">
        <v>3073906084037.7266</v>
      </c>
      <c r="K14">
        <f t="shared" si="8"/>
        <v>12286924864417.826</v>
      </c>
      <c r="L14">
        <f t="shared" si="30"/>
        <v>20127065439298.652</v>
      </c>
      <c r="M14" s="2">
        <v>1279110000000</v>
      </c>
      <c r="N14" s="2">
        <f t="shared" si="1"/>
        <v>3517263000000</v>
      </c>
      <c r="O14">
        <f t="shared" si="9"/>
        <v>5479663000000</v>
      </c>
      <c r="P14">
        <f t="shared" si="31"/>
        <v>8204563000000</v>
      </c>
      <c r="Q14" s="2">
        <v>1167654439151.8572</v>
      </c>
      <c r="R14">
        <f t="shared" si="10"/>
        <v>4479821630067.3184</v>
      </c>
      <c r="S14">
        <f t="shared" si="32"/>
        <v>7354948463413.7422</v>
      </c>
      <c r="T14" s="2">
        <v>15957192.522</v>
      </c>
      <c r="U14">
        <f t="shared" si="11"/>
        <v>72883476.835000008</v>
      </c>
      <c r="V14">
        <f t="shared" si="33"/>
        <v>130018805.81699999</v>
      </c>
      <c r="W14" s="2">
        <v>10084808.606026771</v>
      </c>
      <c r="X14">
        <f t="shared" si="12"/>
        <v>45886237.889835447</v>
      </c>
      <c r="Y14">
        <f t="shared" si="34"/>
        <v>81315298.231608853</v>
      </c>
      <c r="Z14" s="2">
        <v>9997911.6463864502</v>
      </c>
      <c r="AA14">
        <f t="shared" si="13"/>
        <v>45647015.163205966</v>
      </c>
      <c r="AB14">
        <f t="shared" si="35"/>
        <v>81107510.104002625</v>
      </c>
      <c r="AC14" s="2">
        <v>4564952.9579999996</v>
      </c>
      <c r="AD14" s="2">
        <f t="shared" si="2"/>
        <v>13250627.493000001</v>
      </c>
      <c r="AE14">
        <f t="shared" si="14"/>
        <v>21106731.285999998</v>
      </c>
      <c r="AF14">
        <f t="shared" si="36"/>
        <v>38130467.090999998</v>
      </c>
      <c r="AG14" s="2">
        <v>3999496.0598120205</v>
      </c>
      <c r="AH14">
        <f t="shared" si="15"/>
        <v>18437478.140114635</v>
      </c>
      <c r="AI14">
        <f t="shared" si="37"/>
        <v>33259298.598643143</v>
      </c>
      <c r="AJ14" s="1">
        <v>39</v>
      </c>
      <c r="AK14">
        <f>SUM(AJ2:AJ14)</f>
        <v>271</v>
      </c>
      <c r="AL14">
        <f t="shared" si="5"/>
        <v>166</v>
      </c>
      <c r="AM14">
        <f t="shared" si="16"/>
        <v>105</v>
      </c>
      <c r="AN14">
        <f t="shared" si="25"/>
        <v>155</v>
      </c>
      <c r="AO14">
        <f t="shared" si="17"/>
        <v>124</v>
      </c>
      <c r="AP14">
        <f>AK4</f>
        <v>22</v>
      </c>
      <c r="AQ14">
        <f t="shared" si="38"/>
        <v>249</v>
      </c>
      <c r="AR14">
        <v>479</v>
      </c>
      <c r="AS14">
        <f t="shared" si="3"/>
        <v>8405</v>
      </c>
      <c r="AT14" s="2">
        <f t="shared" si="18"/>
        <v>2323</v>
      </c>
      <c r="AU14" s="2">
        <f>AS9</f>
        <v>6082</v>
      </c>
      <c r="BA14">
        <v>495</v>
      </c>
      <c r="BB14">
        <f t="shared" si="4"/>
        <v>6887</v>
      </c>
      <c r="BC14" s="2">
        <f t="shared" si="19"/>
        <v>2650</v>
      </c>
      <c r="BD14" s="2">
        <f t="shared" si="26"/>
        <v>4237</v>
      </c>
      <c r="BE14">
        <v>2.48</v>
      </c>
      <c r="BF14" s="2">
        <f t="shared" si="20"/>
        <v>10.120000000000001</v>
      </c>
      <c r="BK14" s="4">
        <v>4564952.9579999996</v>
      </c>
      <c r="BL14" s="4">
        <f t="shared" si="27"/>
        <v>17275376.346000001</v>
      </c>
      <c r="BM14" s="4">
        <f t="shared" si="21"/>
        <v>21106731.285999998</v>
      </c>
      <c r="BN14">
        <v>15957192.522</v>
      </c>
      <c r="BO14" s="4">
        <f t="shared" si="22"/>
        <v>59866283.228</v>
      </c>
      <c r="BP14" s="4">
        <f t="shared" si="23"/>
        <v>72883476.835000008</v>
      </c>
    </row>
    <row r="15" spans="1:123" x14ac:dyDescent="0.25">
      <c r="A15">
        <v>1973</v>
      </c>
      <c r="B15">
        <v>14</v>
      </c>
      <c r="C15">
        <f t="shared" si="0"/>
        <v>196</v>
      </c>
      <c r="D15">
        <v>4616070035653.3398</v>
      </c>
      <c r="E15">
        <f t="shared" si="6"/>
        <v>17351966886724.664</v>
      </c>
      <c r="F15">
        <f t="shared" si="28"/>
        <v>27996848603766.832</v>
      </c>
      <c r="G15" s="2">
        <v>3721164724954.0273</v>
      </c>
      <c r="H15">
        <f t="shared" si="7"/>
        <v>13993158113937.23</v>
      </c>
      <c r="I15">
        <f t="shared" si="29"/>
        <v>22470737271526.227</v>
      </c>
      <c r="J15" s="2">
        <v>3719616976946.4116</v>
      </c>
      <c r="K15">
        <f t="shared" si="8"/>
        <v>14017246330294.598</v>
      </c>
      <c r="L15">
        <f t="shared" si="30"/>
        <v>22535569728315.203</v>
      </c>
      <c r="M15" s="2">
        <v>1425376000000</v>
      </c>
      <c r="N15" s="2">
        <f t="shared" si="1"/>
        <v>3869336000000</v>
      </c>
      <c r="O15">
        <f t="shared" si="9"/>
        <v>5962539000000</v>
      </c>
      <c r="P15">
        <f t="shared" si="31"/>
        <v>8937936000000</v>
      </c>
      <c r="Q15" s="2">
        <v>1482695000407.8701</v>
      </c>
      <c r="R15">
        <f t="shared" si="10"/>
        <v>5262709228316.3477</v>
      </c>
      <c r="S15">
        <f t="shared" si="32"/>
        <v>8360672834615.4512</v>
      </c>
      <c r="T15" s="2">
        <v>16822109.477000002</v>
      </c>
      <c r="U15">
        <f t="shared" si="11"/>
        <v>76688392.704999998</v>
      </c>
      <c r="V15">
        <f t="shared" si="33"/>
        <v>136485167.94799998</v>
      </c>
      <c r="W15" s="2">
        <v>10612161.653263621</v>
      </c>
      <c r="X15">
        <f t="shared" si="12"/>
        <v>48366698.288650937</v>
      </c>
      <c r="Y15">
        <f t="shared" si="34"/>
        <v>85474577.725524545</v>
      </c>
      <c r="Z15" s="2">
        <v>10499306.203710673</v>
      </c>
      <c r="AA15">
        <f t="shared" si="13"/>
        <v>48015911.21851705</v>
      </c>
      <c r="AB15">
        <f t="shared" si="35"/>
        <v>85140188.627632007</v>
      </c>
      <c r="AC15" s="2">
        <v>4770194.9479999999</v>
      </c>
      <c r="AD15" s="2">
        <f t="shared" si="2"/>
        <v>13691917.939999998</v>
      </c>
      <c r="AE15">
        <f t="shared" si="14"/>
        <v>22045571.294</v>
      </c>
      <c r="AF15">
        <f t="shared" si="36"/>
        <v>39781431.164999999</v>
      </c>
      <c r="AG15" s="2">
        <v>4203895.4116469175</v>
      </c>
      <c r="AH15">
        <f t="shared" si="15"/>
        <v>19324174.870878741</v>
      </c>
      <c r="AI15">
        <f t="shared" si="37"/>
        <v>34699532.752711475</v>
      </c>
      <c r="AJ15" s="1">
        <v>19</v>
      </c>
      <c r="AK15">
        <f>SUM(AJ2:AJ15)</f>
        <v>290</v>
      </c>
      <c r="AL15">
        <f t="shared" si="5"/>
        <v>179</v>
      </c>
      <c r="AM15">
        <f t="shared" si="16"/>
        <v>111</v>
      </c>
      <c r="AN15">
        <f t="shared" si="25"/>
        <v>166</v>
      </c>
      <c r="AO15">
        <f t="shared" si="17"/>
        <v>135</v>
      </c>
      <c r="AP15">
        <f t="shared" ref="AP15:AP22" si="39">AK5</f>
        <v>25</v>
      </c>
      <c r="AQ15">
        <f t="shared" si="38"/>
        <v>265</v>
      </c>
      <c r="AR15">
        <v>573</v>
      </c>
      <c r="AS15">
        <f t="shared" si="3"/>
        <v>8978</v>
      </c>
      <c r="AT15" s="2">
        <f t="shared" si="18"/>
        <v>2410</v>
      </c>
      <c r="AU15" s="2">
        <f t="shared" si="24"/>
        <v>6568</v>
      </c>
      <c r="BA15">
        <v>488</v>
      </c>
      <c r="BB15">
        <f t="shared" si="4"/>
        <v>7375</v>
      </c>
      <c r="BC15" s="2">
        <f t="shared" si="19"/>
        <v>2607</v>
      </c>
      <c r="BD15" s="2">
        <f t="shared" si="26"/>
        <v>4768</v>
      </c>
      <c r="BE15">
        <v>3.29</v>
      </c>
      <c r="BF15" s="2">
        <f t="shared" si="20"/>
        <v>11.61</v>
      </c>
      <c r="BG15">
        <v>1</v>
      </c>
      <c r="BK15" s="4">
        <v>4770194.9479999999</v>
      </c>
      <c r="BL15" s="4">
        <f t="shared" si="27"/>
        <v>18020822.441</v>
      </c>
      <c r="BM15" s="4">
        <f t="shared" si="21"/>
        <v>22045571.294</v>
      </c>
      <c r="BN15">
        <v>16822109.477000002</v>
      </c>
      <c r="BO15" s="4">
        <f t="shared" si="22"/>
        <v>62891275.869000003</v>
      </c>
      <c r="BP15" s="4">
        <f t="shared" si="23"/>
        <v>76688392.704999998</v>
      </c>
    </row>
    <row r="16" spans="1:123" x14ac:dyDescent="0.25">
      <c r="A16">
        <v>1974</v>
      </c>
      <c r="B16">
        <v>15</v>
      </c>
      <c r="C16">
        <f t="shared" si="0"/>
        <v>225</v>
      </c>
      <c r="D16">
        <v>5323823023774.3701</v>
      </c>
      <c r="E16">
        <f t="shared" si="6"/>
        <v>19966740232816.133</v>
      </c>
      <c r="F16">
        <f t="shared" si="28"/>
        <v>31512118080216.051</v>
      </c>
      <c r="G16" s="2">
        <v>4200439801437.7334</v>
      </c>
      <c r="H16">
        <f t="shared" si="7"/>
        <v>16017713165903.715</v>
      </c>
      <c r="I16">
        <f t="shared" si="29"/>
        <v>25244335367564.93</v>
      </c>
      <c r="J16" s="2">
        <v>4172164553542.8545</v>
      </c>
      <c r="K16">
        <f t="shared" si="8"/>
        <v>16001034386628.207</v>
      </c>
      <c r="L16">
        <f t="shared" si="30"/>
        <v>25275510461733.809</v>
      </c>
      <c r="M16" s="2">
        <v>1545243000000</v>
      </c>
      <c r="N16" s="2">
        <f t="shared" si="1"/>
        <v>4249729000000</v>
      </c>
      <c r="O16">
        <f t="shared" si="9"/>
        <v>6487882000000</v>
      </c>
      <c r="P16">
        <f t="shared" si="31"/>
        <v>9705832000000</v>
      </c>
      <c r="Q16" s="2">
        <v>1666550370161.3801</v>
      </c>
      <c r="R16">
        <f t="shared" si="10"/>
        <v>6154373206488.6055</v>
      </c>
      <c r="S16">
        <f t="shared" si="32"/>
        <v>9499318314967.4648</v>
      </c>
      <c r="T16" s="2">
        <v>16850822.087000001</v>
      </c>
      <c r="U16">
        <f t="shared" si="11"/>
        <v>79742097.956</v>
      </c>
      <c r="V16">
        <f t="shared" si="33"/>
        <v>142388982.94299999</v>
      </c>
      <c r="W16" s="2">
        <v>10363787.629461033</v>
      </c>
      <c r="X16">
        <f t="shared" si="12"/>
        <v>50074170.282167651</v>
      </c>
      <c r="Y16">
        <f t="shared" si="34"/>
        <v>89056354.833791986</v>
      </c>
      <c r="Z16" s="2">
        <v>10269003.741240557</v>
      </c>
      <c r="AA16">
        <f t="shared" si="13"/>
        <v>49659632.339901984</v>
      </c>
      <c r="AB16">
        <f t="shared" si="35"/>
        <v>88617696.072879627</v>
      </c>
      <c r="AC16" s="2">
        <v>4598487.6730000004</v>
      </c>
      <c r="AD16" s="2">
        <f t="shared" si="2"/>
        <v>13933635.579</v>
      </c>
      <c r="AE16">
        <f t="shared" si="14"/>
        <v>22619310.114</v>
      </c>
      <c r="AF16">
        <f t="shared" si="36"/>
        <v>41123923.532000005</v>
      </c>
      <c r="AG16" s="2">
        <v>4142868.5847343332</v>
      </c>
      <c r="AH16">
        <f t="shared" si="15"/>
        <v>19946442.796981778</v>
      </c>
      <c r="AI16">
        <f t="shared" si="37"/>
        <v>35962810.926291458</v>
      </c>
      <c r="AJ16" s="1">
        <v>40</v>
      </c>
      <c r="AK16">
        <f>SUM(AJ2:AJ16)</f>
        <v>330</v>
      </c>
      <c r="AL16">
        <f t="shared" si="5"/>
        <v>232</v>
      </c>
      <c r="AM16">
        <f t="shared" si="16"/>
        <v>98</v>
      </c>
      <c r="AN16">
        <f t="shared" si="25"/>
        <v>179</v>
      </c>
      <c r="AO16">
        <f t="shared" si="17"/>
        <v>164</v>
      </c>
      <c r="AP16">
        <f t="shared" si="39"/>
        <v>62</v>
      </c>
      <c r="AQ16">
        <f t="shared" si="38"/>
        <v>268</v>
      </c>
      <c r="AR16">
        <v>784</v>
      </c>
      <c r="AS16">
        <f t="shared" si="3"/>
        <v>9762</v>
      </c>
      <c r="AT16" s="2">
        <f t="shared" si="18"/>
        <v>2740</v>
      </c>
      <c r="AU16" s="2">
        <f t="shared" si="24"/>
        <v>7022</v>
      </c>
      <c r="BA16">
        <v>547</v>
      </c>
      <c r="BB16">
        <f t="shared" si="4"/>
        <v>7922</v>
      </c>
      <c r="BC16" s="2">
        <f t="shared" si="19"/>
        <v>2556</v>
      </c>
      <c r="BD16" s="2">
        <f t="shared" si="26"/>
        <v>5366</v>
      </c>
      <c r="BE16">
        <v>11.58</v>
      </c>
      <c r="BF16" s="2">
        <f t="shared" si="20"/>
        <v>21.39</v>
      </c>
      <c r="BK16" s="4">
        <v>4598487.6730000004</v>
      </c>
      <c r="BL16" s="4">
        <f t="shared" si="27"/>
        <v>18290405.612999998</v>
      </c>
      <c r="BM16" s="4">
        <f t="shared" si="21"/>
        <v>22619310.114</v>
      </c>
      <c r="BN16">
        <v>16850822.087000001</v>
      </c>
      <c r="BO16" s="4">
        <f t="shared" si="22"/>
        <v>64953299.642000005</v>
      </c>
      <c r="BP16" s="4">
        <f t="shared" si="23"/>
        <v>79742097.956</v>
      </c>
    </row>
    <row r="17" spans="1:68" x14ac:dyDescent="0.25">
      <c r="A17">
        <v>1975</v>
      </c>
      <c r="B17">
        <v>16</v>
      </c>
      <c r="C17">
        <f t="shared" si="0"/>
        <v>256</v>
      </c>
      <c r="D17">
        <v>5929259562859.8389</v>
      </c>
      <c r="E17">
        <f t="shared" si="6"/>
        <v>22930594436127.434</v>
      </c>
      <c r="F17">
        <f t="shared" si="28"/>
        <v>35471926024776.039</v>
      </c>
      <c r="G17" s="2">
        <v>4685672468849.9658</v>
      </c>
      <c r="H17">
        <f t="shared" si="7"/>
        <v>18322791824448.637</v>
      </c>
      <c r="I17">
        <f t="shared" si="29"/>
        <v>28380517584326.301</v>
      </c>
      <c r="J17" s="2">
        <v>4675435139745.2822</v>
      </c>
      <c r="K17">
        <f t="shared" si="8"/>
        <v>18288174209410.559</v>
      </c>
      <c r="L17">
        <f t="shared" si="30"/>
        <v>28395666553500.617</v>
      </c>
      <c r="M17" s="2">
        <v>1684904000000</v>
      </c>
      <c r="N17" s="2">
        <f t="shared" si="1"/>
        <v>4655523000000</v>
      </c>
      <c r="O17">
        <f t="shared" si="9"/>
        <v>7099483000000</v>
      </c>
      <c r="P17">
        <f t="shared" si="31"/>
        <v>10532776000000</v>
      </c>
      <c r="Q17" s="2">
        <v>1942735084028.7739</v>
      </c>
      <c r="R17">
        <f t="shared" si="10"/>
        <v>7234911782746.1172</v>
      </c>
      <c r="S17">
        <f t="shared" si="32"/>
        <v>10866773868139.854</v>
      </c>
      <c r="T17" s="2">
        <v>16745791.873</v>
      </c>
      <c r="U17">
        <f t="shared" si="11"/>
        <v>81699091.515000001</v>
      </c>
      <c r="V17">
        <f t="shared" si="33"/>
        <v>147701332.83999997</v>
      </c>
      <c r="W17" s="2">
        <v>10030912.64820252</v>
      </c>
      <c r="X17">
        <f t="shared" si="12"/>
        <v>50693567.917044252</v>
      </c>
      <c r="Y17">
        <f t="shared" si="34"/>
        <v>92005721.54511568</v>
      </c>
      <c r="Z17" s="2">
        <v>9958038.5430077892</v>
      </c>
      <c r="AA17">
        <f t="shared" si="13"/>
        <v>50257913.014712453</v>
      </c>
      <c r="AB17">
        <f t="shared" si="35"/>
        <v>91494799.278344646</v>
      </c>
      <c r="AC17" s="2">
        <v>4406329.5389999999</v>
      </c>
      <c r="AD17" s="2">
        <f t="shared" si="2"/>
        <v>13775012.16</v>
      </c>
      <c r="AE17">
        <f t="shared" si="14"/>
        <v>22696735.151999999</v>
      </c>
      <c r="AF17">
        <f t="shared" si="36"/>
        <v>42139330.499999993</v>
      </c>
      <c r="AG17" s="2">
        <v>4065317.5548587823</v>
      </c>
      <c r="AH17">
        <f t="shared" si="15"/>
        <v>20258319.595941409</v>
      </c>
      <c r="AI17">
        <f t="shared" si="37"/>
        <v>37051122.672899216</v>
      </c>
      <c r="AJ17" s="1">
        <v>71</v>
      </c>
      <c r="AK17">
        <f>SUM(AJ2:AJ17)</f>
        <v>401</v>
      </c>
      <c r="AL17">
        <f t="shared" si="5"/>
        <v>271</v>
      </c>
      <c r="AM17">
        <f t="shared" si="16"/>
        <v>130</v>
      </c>
      <c r="AN17">
        <f t="shared" si="25"/>
        <v>232</v>
      </c>
      <c r="AO17">
        <f t="shared" si="17"/>
        <v>222</v>
      </c>
      <c r="AP17">
        <f t="shared" si="39"/>
        <v>78</v>
      </c>
      <c r="AQ17">
        <f t="shared" si="38"/>
        <v>323</v>
      </c>
      <c r="AR17" s="3">
        <v>1078</v>
      </c>
      <c r="AS17">
        <f t="shared" si="3"/>
        <v>10840</v>
      </c>
      <c r="AT17" s="2">
        <f t="shared" si="18"/>
        <v>3359</v>
      </c>
      <c r="AU17" s="2">
        <f t="shared" si="24"/>
        <v>7481</v>
      </c>
      <c r="BA17">
        <v>564</v>
      </c>
      <c r="BB17">
        <f t="shared" si="4"/>
        <v>8486</v>
      </c>
      <c r="BC17" s="2">
        <f t="shared" si="19"/>
        <v>2624</v>
      </c>
      <c r="BD17" s="2">
        <f t="shared" si="26"/>
        <v>5862</v>
      </c>
      <c r="BE17">
        <v>11.53</v>
      </c>
      <c r="BF17" s="2">
        <f t="shared" si="20"/>
        <v>31.120000000000005</v>
      </c>
      <c r="BK17" s="4">
        <v>4406329.5389999999</v>
      </c>
      <c r="BL17" s="4">
        <f t="shared" si="27"/>
        <v>18339965.118000001</v>
      </c>
      <c r="BM17" s="4">
        <f t="shared" si="21"/>
        <v>22696735.151999999</v>
      </c>
      <c r="BN17">
        <v>16745791.873</v>
      </c>
      <c r="BO17" s="4">
        <f t="shared" si="22"/>
        <v>66375915.959000006</v>
      </c>
      <c r="BP17" s="4">
        <f t="shared" si="23"/>
        <v>81699091.515000001</v>
      </c>
    </row>
    <row r="18" spans="1:68" x14ac:dyDescent="0.25">
      <c r="A18">
        <v>1976</v>
      </c>
      <c r="B18">
        <v>17</v>
      </c>
      <c r="C18">
        <f t="shared" si="0"/>
        <v>289</v>
      </c>
      <c r="D18">
        <v>6447930189945.1758</v>
      </c>
      <c r="E18">
        <f t="shared" si="6"/>
        <v>26100283917404.035</v>
      </c>
      <c r="F18">
        <f t="shared" si="28"/>
        <v>39783116600836.969</v>
      </c>
      <c r="G18" s="2">
        <v>5101468241926.2793</v>
      </c>
      <c r="H18">
        <f t="shared" si="7"/>
        <v>20779542630518.453</v>
      </c>
      <c r="I18">
        <f t="shared" si="29"/>
        <v>31782185655213.805</v>
      </c>
      <c r="J18" s="2">
        <v>5065230833384.4727</v>
      </c>
      <c r="K18">
        <f t="shared" si="8"/>
        <v>20706353587656.746</v>
      </c>
      <c r="L18">
        <f t="shared" si="30"/>
        <v>31752895629192.438</v>
      </c>
      <c r="M18" s="2">
        <v>1873412000000</v>
      </c>
      <c r="N18" s="2">
        <f t="shared" si="1"/>
        <v>5103559000000</v>
      </c>
      <c r="O18">
        <f t="shared" si="9"/>
        <v>7808045000000</v>
      </c>
      <c r="P18">
        <f t="shared" si="31"/>
        <v>11444922000000</v>
      </c>
      <c r="Q18" s="2">
        <v>2012264971437.2534</v>
      </c>
      <c r="R18">
        <f t="shared" si="10"/>
        <v>8271899865187.1348</v>
      </c>
      <c r="S18">
        <f t="shared" si="32"/>
        <v>12255165807811.443</v>
      </c>
      <c r="T18" s="2">
        <v>17726098.317000002</v>
      </c>
      <c r="U18">
        <f t="shared" si="11"/>
        <v>84102014.276000008</v>
      </c>
      <c r="V18">
        <f t="shared" si="33"/>
        <v>153417984.155</v>
      </c>
      <c r="W18" s="2">
        <v>10576587.697228242</v>
      </c>
      <c r="X18">
        <f t="shared" si="12"/>
        <v>51668258.234182179</v>
      </c>
      <c r="Y18">
        <f t="shared" si="34"/>
        <v>95190359.32259658</v>
      </c>
      <c r="Z18" s="2">
        <v>10474944.535417542</v>
      </c>
      <c r="AA18">
        <f t="shared" si="13"/>
        <v>51199204.669763014</v>
      </c>
      <c r="AB18">
        <f t="shared" si="35"/>
        <v>94569136.252436131</v>
      </c>
      <c r="AC18" s="2">
        <v>4613100.6679999996</v>
      </c>
      <c r="AD18" s="2">
        <f t="shared" si="2"/>
        <v>13617917.880000001</v>
      </c>
      <c r="AE18">
        <f t="shared" si="14"/>
        <v>22953065.785999998</v>
      </c>
      <c r="AF18">
        <f t="shared" si="36"/>
        <v>43190553.056999989</v>
      </c>
      <c r="AG18" s="2">
        <v>4331569.6840215772</v>
      </c>
      <c r="AH18">
        <f t="shared" si="15"/>
        <v>20743147.295073632</v>
      </c>
      <c r="AI18">
        <f t="shared" si="37"/>
        <v>38316624.15954683</v>
      </c>
      <c r="AJ18" s="1">
        <v>116</v>
      </c>
      <c r="AK18">
        <f>SUM(AJ2:AJ18)</f>
        <v>517</v>
      </c>
      <c r="AL18">
        <f t="shared" si="5"/>
        <v>290</v>
      </c>
      <c r="AM18">
        <f t="shared" si="16"/>
        <v>227</v>
      </c>
      <c r="AN18">
        <f t="shared" si="25"/>
        <v>271</v>
      </c>
      <c r="AO18">
        <f t="shared" si="17"/>
        <v>285</v>
      </c>
      <c r="AP18">
        <f t="shared" si="39"/>
        <v>109</v>
      </c>
      <c r="AQ18">
        <f t="shared" si="38"/>
        <v>408</v>
      </c>
      <c r="AR18" s="3">
        <v>1149</v>
      </c>
      <c r="AS18">
        <f t="shared" si="3"/>
        <v>11989</v>
      </c>
      <c r="AT18" s="2">
        <f t="shared" si="18"/>
        <v>4063</v>
      </c>
      <c r="AU18" s="2">
        <f t="shared" si="24"/>
        <v>7926</v>
      </c>
      <c r="AV18">
        <v>1</v>
      </c>
      <c r="AW18">
        <v>1</v>
      </c>
      <c r="BA18">
        <v>807</v>
      </c>
      <c r="BB18">
        <f t="shared" si="4"/>
        <v>9293</v>
      </c>
      <c r="BC18" s="2">
        <f t="shared" si="19"/>
        <v>2901</v>
      </c>
      <c r="BD18" s="2">
        <f t="shared" si="26"/>
        <v>6392</v>
      </c>
      <c r="BE18">
        <v>12.8</v>
      </c>
      <c r="BF18" s="2">
        <f t="shared" si="20"/>
        <v>41.680000000000007</v>
      </c>
      <c r="BK18" s="4">
        <v>4613100.6679999996</v>
      </c>
      <c r="BL18" s="4">
        <f t="shared" si="27"/>
        <v>18388112.828000002</v>
      </c>
      <c r="BM18" s="4">
        <f t="shared" si="21"/>
        <v>22953065.785999998</v>
      </c>
      <c r="BN18">
        <v>17726098.317000002</v>
      </c>
      <c r="BO18" s="4">
        <f t="shared" si="22"/>
        <v>68144821.754000008</v>
      </c>
      <c r="BP18" s="4">
        <f t="shared" si="23"/>
        <v>84102014.276000008</v>
      </c>
    </row>
    <row r="19" spans="1:68" x14ac:dyDescent="0.25">
      <c r="A19">
        <v>1977</v>
      </c>
      <c r="B19">
        <v>18</v>
      </c>
      <c r="C19">
        <f t="shared" si="0"/>
        <v>324</v>
      </c>
      <c r="D19">
        <v>7288410478176.0801</v>
      </c>
      <c r="E19">
        <f t="shared" si="6"/>
        <v>29605493290408.805</v>
      </c>
      <c r="F19">
        <f t="shared" si="28"/>
        <v>44796916379606.969</v>
      </c>
      <c r="G19" s="2">
        <v>5772993342874.4805</v>
      </c>
      <c r="H19">
        <f t="shared" si="7"/>
        <v>23481738580042.488</v>
      </c>
      <c r="I19">
        <f t="shared" si="29"/>
        <v>35731440049164.156</v>
      </c>
      <c r="J19" s="2">
        <v>5708164043929.2539</v>
      </c>
      <c r="K19">
        <f t="shared" si="8"/>
        <v>23340611547548.273</v>
      </c>
      <c r="L19">
        <f t="shared" si="30"/>
        <v>35627536411966.102</v>
      </c>
      <c r="M19" s="2">
        <v>2081826000000</v>
      </c>
      <c r="N19" s="2">
        <f t="shared" si="1"/>
        <v>5640142000000</v>
      </c>
      <c r="O19">
        <f t="shared" si="9"/>
        <v>8610761000000</v>
      </c>
      <c r="P19">
        <f t="shared" si="31"/>
        <v>12545181000000</v>
      </c>
      <c r="Q19" s="2">
        <v>2278872264015.2471</v>
      </c>
      <c r="R19">
        <f t="shared" si="10"/>
        <v>9383117690050.5234</v>
      </c>
      <c r="S19">
        <f t="shared" si="32"/>
        <v>13862939320117.844</v>
      </c>
      <c r="T19" s="2">
        <v>18279804.316</v>
      </c>
      <c r="U19">
        <f t="shared" si="11"/>
        <v>86424626.070000008</v>
      </c>
      <c r="V19">
        <f t="shared" si="33"/>
        <v>159308102.90499997</v>
      </c>
      <c r="W19" s="2">
        <v>10800047.242429137</v>
      </c>
      <c r="X19">
        <f t="shared" si="12"/>
        <v>52383496.870584555</v>
      </c>
      <c r="Y19">
        <f t="shared" si="34"/>
        <v>98269734.760419995</v>
      </c>
      <c r="Z19" s="2">
        <v>10689138.182289742</v>
      </c>
      <c r="AA19">
        <f t="shared" si="13"/>
        <v>51890431.205666304</v>
      </c>
      <c r="AB19">
        <f t="shared" si="35"/>
        <v>97537446.368872285</v>
      </c>
      <c r="AC19" s="2">
        <v>4742292.7450000001</v>
      </c>
      <c r="AD19" s="2">
        <f t="shared" si="2"/>
        <v>13761722.952</v>
      </c>
      <c r="AE19">
        <f t="shared" si="14"/>
        <v>23130405.573000003</v>
      </c>
      <c r="AF19">
        <f t="shared" si="36"/>
        <v>44237136.85899999</v>
      </c>
      <c r="AG19" s="2">
        <v>4315907.794070824</v>
      </c>
      <c r="AH19">
        <f t="shared" si="15"/>
        <v>21059559.029332437</v>
      </c>
      <c r="AI19">
        <f t="shared" si="37"/>
        <v>39497037.169447064</v>
      </c>
      <c r="AJ19" s="1">
        <v>163</v>
      </c>
      <c r="AK19">
        <f>SUM(AJ2:AJ19)</f>
        <v>680</v>
      </c>
      <c r="AL19">
        <f t="shared" si="5"/>
        <v>330</v>
      </c>
      <c r="AM19">
        <f t="shared" si="16"/>
        <v>350</v>
      </c>
      <c r="AN19">
        <f t="shared" si="25"/>
        <v>290</v>
      </c>
      <c r="AO19">
        <f t="shared" si="17"/>
        <v>409</v>
      </c>
      <c r="AP19">
        <f t="shared" si="39"/>
        <v>147</v>
      </c>
      <c r="AQ19">
        <f t="shared" si="38"/>
        <v>533</v>
      </c>
      <c r="AR19" s="3">
        <v>1330</v>
      </c>
      <c r="AS19">
        <f t="shared" si="3"/>
        <v>13319</v>
      </c>
      <c r="AT19" s="2">
        <f t="shared" si="18"/>
        <v>4914</v>
      </c>
      <c r="AU19" s="2">
        <f>AS14</f>
        <v>8405</v>
      </c>
      <c r="AV19">
        <v>58</v>
      </c>
      <c r="AW19">
        <f>AV19+AW18</f>
        <v>59</v>
      </c>
      <c r="BA19">
        <v>994</v>
      </c>
      <c r="BB19">
        <f t="shared" si="4"/>
        <v>10287</v>
      </c>
      <c r="BC19" s="2">
        <f t="shared" si="19"/>
        <v>3400</v>
      </c>
      <c r="BD19" s="2">
        <f t="shared" si="26"/>
        <v>6887</v>
      </c>
      <c r="BE19">
        <v>13.92</v>
      </c>
      <c r="BF19" s="2">
        <f t="shared" si="20"/>
        <v>53.120000000000005</v>
      </c>
      <c r="BK19" s="4">
        <v>4742292.7450000001</v>
      </c>
      <c r="BL19" s="4">
        <f t="shared" si="27"/>
        <v>18360210.625</v>
      </c>
      <c r="BM19" s="4">
        <f t="shared" si="21"/>
        <v>23130405.573000003</v>
      </c>
      <c r="BN19">
        <v>18279804.316</v>
      </c>
      <c r="BO19" s="4">
        <f t="shared" si="22"/>
        <v>69602516.592999995</v>
      </c>
      <c r="BP19" s="4">
        <f t="shared" si="23"/>
        <v>86424626.070000008</v>
      </c>
    </row>
    <row r="20" spans="1:68" x14ac:dyDescent="0.25">
      <c r="A20">
        <v>1978</v>
      </c>
      <c r="B20">
        <v>19</v>
      </c>
      <c r="C20">
        <f t="shared" si="0"/>
        <v>361</v>
      </c>
      <c r="D20">
        <v>8597488928204.7129</v>
      </c>
      <c r="E20">
        <f t="shared" si="6"/>
        <v>33586912182960.172</v>
      </c>
      <c r="F20">
        <f t="shared" si="28"/>
        <v>50938879069684.844</v>
      </c>
      <c r="G20" s="2">
        <v>6928033269969.1943</v>
      </c>
      <c r="H20">
        <f t="shared" si="7"/>
        <v>26688607125057.656</v>
      </c>
      <c r="I20">
        <f t="shared" si="29"/>
        <v>40681765238994.883</v>
      </c>
      <c r="J20" s="2">
        <v>6868177569963.4492</v>
      </c>
      <c r="K20">
        <f t="shared" si="8"/>
        <v>26489172140565.313</v>
      </c>
      <c r="L20">
        <f t="shared" si="30"/>
        <v>40506418470859.906</v>
      </c>
      <c r="M20" s="2">
        <v>2351599000000</v>
      </c>
      <c r="N20" s="2">
        <f t="shared" si="1"/>
        <v>6306837000000</v>
      </c>
      <c r="O20">
        <f t="shared" si="9"/>
        <v>9536984000000</v>
      </c>
      <c r="P20">
        <f t="shared" si="31"/>
        <v>13814619000000</v>
      </c>
      <c r="Q20" s="2">
        <v>2792685966533.7158</v>
      </c>
      <c r="R20">
        <f t="shared" si="10"/>
        <v>10693108656176.371</v>
      </c>
      <c r="S20">
        <f t="shared" si="32"/>
        <v>15955817884492.719</v>
      </c>
      <c r="T20" s="2">
        <v>18497906.475000001</v>
      </c>
      <c r="U20">
        <f t="shared" si="11"/>
        <v>88100423.067999989</v>
      </c>
      <c r="V20">
        <f t="shared" si="33"/>
        <v>164788815.77299997</v>
      </c>
      <c r="W20" s="2">
        <v>11080383.299336679</v>
      </c>
      <c r="X20">
        <f t="shared" si="12"/>
        <v>52851718.516657613</v>
      </c>
      <c r="Y20">
        <f t="shared" si="34"/>
        <v>101218416.80530855</v>
      </c>
      <c r="Z20" s="2">
        <v>10973528.131015638</v>
      </c>
      <c r="AA20">
        <f t="shared" si="13"/>
        <v>52364653.132971264</v>
      </c>
      <c r="AB20">
        <f t="shared" si="35"/>
        <v>100380564.35148834</v>
      </c>
      <c r="AC20" s="2">
        <v>4890861.25</v>
      </c>
      <c r="AD20" s="2">
        <f t="shared" si="2"/>
        <v>14246254.662999999</v>
      </c>
      <c r="AE20">
        <f t="shared" si="14"/>
        <v>23251071.875</v>
      </c>
      <c r="AF20">
        <f t="shared" si="36"/>
        <v>45296643.169</v>
      </c>
      <c r="AG20" s="2">
        <v>4457560.8876254102</v>
      </c>
      <c r="AH20">
        <f t="shared" si="15"/>
        <v>21313224.505310927</v>
      </c>
      <c r="AI20">
        <f t="shared" si="37"/>
        <v>40637399.376189664</v>
      </c>
      <c r="AJ20" s="1">
        <v>333</v>
      </c>
      <c r="AK20">
        <f>SUM(AJ2:AJ20)</f>
        <v>1013</v>
      </c>
      <c r="AL20">
        <f t="shared" si="5"/>
        <v>401</v>
      </c>
      <c r="AM20">
        <f t="shared" si="16"/>
        <v>612</v>
      </c>
      <c r="AN20">
        <f t="shared" si="25"/>
        <v>330</v>
      </c>
      <c r="AO20">
        <f t="shared" si="17"/>
        <v>723</v>
      </c>
      <c r="AP20">
        <f t="shared" si="39"/>
        <v>155</v>
      </c>
      <c r="AQ20">
        <f t="shared" si="38"/>
        <v>858</v>
      </c>
      <c r="AR20" s="3">
        <v>1437</v>
      </c>
      <c r="AS20">
        <f t="shared" si="3"/>
        <v>14756</v>
      </c>
      <c r="AT20" s="2">
        <f t="shared" si="18"/>
        <v>5778</v>
      </c>
      <c r="AU20" s="2">
        <f t="shared" si="24"/>
        <v>8978</v>
      </c>
      <c r="AV20">
        <v>204</v>
      </c>
      <c r="AW20">
        <f>AV20+AW19</f>
        <v>263</v>
      </c>
      <c r="BA20" s="3">
        <v>1173</v>
      </c>
      <c r="BB20">
        <f t="shared" si="4"/>
        <v>11460</v>
      </c>
      <c r="BC20" s="2">
        <f t="shared" si="19"/>
        <v>4085</v>
      </c>
      <c r="BD20" s="2">
        <f t="shared" si="26"/>
        <v>7375</v>
      </c>
      <c r="BE20">
        <v>14.02</v>
      </c>
      <c r="BF20" s="2">
        <f t="shared" si="20"/>
        <v>63.849999999999994</v>
      </c>
      <c r="BK20" s="4">
        <v>4890861.25</v>
      </c>
      <c r="BL20" s="4">
        <f t="shared" si="27"/>
        <v>18652584.202</v>
      </c>
      <c r="BM20" s="4">
        <f t="shared" si="21"/>
        <v>23251071.875</v>
      </c>
      <c r="BN20">
        <v>18497906.475000001</v>
      </c>
      <c r="BO20" s="4">
        <f t="shared" si="22"/>
        <v>71249600.981000006</v>
      </c>
      <c r="BP20" s="4">
        <f t="shared" si="23"/>
        <v>88100423.067999989</v>
      </c>
    </row>
    <row r="21" spans="1:68" x14ac:dyDescent="0.25">
      <c r="A21">
        <v>1979</v>
      </c>
      <c r="B21">
        <v>20</v>
      </c>
      <c r="C21">
        <f t="shared" si="0"/>
        <v>400</v>
      </c>
      <c r="D21">
        <v>9986151668218.4121</v>
      </c>
      <c r="E21">
        <f t="shared" si="6"/>
        <v>38249240827404.219</v>
      </c>
      <c r="F21">
        <f t="shared" si="28"/>
        <v>58215981060220.352</v>
      </c>
      <c r="G21" s="2">
        <v>8009017385028.1523</v>
      </c>
      <c r="H21">
        <f t="shared" si="7"/>
        <v>30497184708648.074</v>
      </c>
      <c r="I21">
        <f t="shared" si="29"/>
        <v>46514897874551.781</v>
      </c>
      <c r="J21" s="2">
        <v>7931347955301.8154</v>
      </c>
      <c r="K21">
        <f t="shared" si="8"/>
        <v>30248355542324.273</v>
      </c>
      <c r="L21">
        <f t="shared" si="30"/>
        <v>46249389928952.477</v>
      </c>
      <c r="M21" s="2">
        <v>2627334000000</v>
      </c>
      <c r="N21" s="2">
        <f t="shared" si="1"/>
        <v>7060759000000</v>
      </c>
      <c r="O21">
        <f t="shared" si="9"/>
        <v>10619075000000</v>
      </c>
      <c r="P21">
        <f t="shared" si="31"/>
        <v>15233545000000</v>
      </c>
      <c r="Q21" s="2">
        <v>3410454996487.8848</v>
      </c>
      <c r="R21">
        <f t="shared" si="10"/>
        <v>12437013282502.875</v>
      </c>
      <c r="S21">
        <f t="shared" si="32"/>
        <v>18591386488991.477</v>
      </c>
      <c r="T21" s="2">
        <v>19533547.949000001</v>
      </c>
      <c r="U21">
        <f t="shared" si="11"/>
        <v>90783148.930000007</v>
      </c>
      <c r="V21">
        <f t="shared" si="33"/>
        <v>170525246.88600001</v>
      </c>
      <c r="W21" s="2">
        <v>11379639.928688996</v>
      </c>
      <c r="X21">
        <f t="shared" si="12"/>
        <v>53867570.815885574</v>
      </c>
      <c r="Y21">
        <f t="shared" si="34"/>
        <v>103941741.09805322</v>
      </c>
      <c r="Z21" s="2">
        <v>11263392.703889372</v>
      </c>
      <c r="AA21">
        <f t="shared" si="13"/>
        <v>53359042.095620081</v>
      </c>
      <c r="AB21">
        <f t="shared" si="35"/>
        <v>103018674.43552206</v>
      </c>
      <c r="AC21" s="2">
        <v>4901796.2439999999</v>
      </c>
      <c r="AD21" s="2">
        <f t="shared" si="2"/>
        <v>14534950.239</v>
      </c>
      <c r="AE21">
        <f t="shared" si="14"/>
        <v>23554380.445999999</v>
      </c>
      <c r="AF21">
        <f t="shared" si="36"/>
        <v>46173690.560000002</v>
      </c>
      <c r="AG21" s="2">
        <v>4647643.7655948764</v>
      </c>
      <c r="AH21">
        <f t="shared" si="15"/>
        <v>21817999.686171472</v>
      </c>
      <c r="AI21">
        <f t="shared" si="37"/>
        <v>41764442.483153246</v>
      </c>
      <c r="AJ21" s="1">
        <v>602</v>
      </c>
      <c r="AK21">
        <f>SUM(AJ2:AJ21)</f>
        <v>1615</v>
      </c>
      <c r="AL21">
        <f t="shared" si="5"/>
        <v>517</v>
      </c>
      <c r="AM21">
        <f t="shared" si="16"/>
        <v>1098</v>
      </c>
      <c r="AN21">
        <f t="shared" si="25"/>
        <v>401</v>
      </c>
      <c r="AO21">
        <f t="shared" si="17"/>
        <v>1285</v>
      </c>
      <c r="AP21">
        <f t="shared" si="39"/>
        <v>166</v>
      </c>
      <c r="AQ21">
        <f t="shared" si="38"/>
        <v>1449</v>
      </c>
      <c r="AR21" s="3">
        <v>1424</v>
      </c>
      <c r="AS21">
        <f t="shared" si="3"/>
        <v>16180</v>
      </c>
      <c r="AT21" s="2">
        <f t="shared" si="18"/>
        <v>6418</v>
      </c>
      <c r="AU21" s="2">
        <f t="shared" si="24"/>
        <v>9762</v>
      </c>
      <c r="AV21">
        <v>373</v>
      </c>
      <c r="AW21">
        <f t="shared" ref="AW21:AW36" si="40">AV21+AW20</f>
        <v>636</v>
      </c>
      <c r="BA21">
        <v>965</v>
      </c>
      <c r="BB21">
        <f t="shared" si="4"/>
        <v>12425</v>
      </c>
      <c r="BC21" s="2">
        <f t="shared" si="19"/>
        <v>4503</v>
      </c>
      <c r="BD21" s="2">
        <f t="shared" si="26"/>
        <v>7922</v>
      </c>
      <c r="BE21">
        <v>31.61</v>
      </c>
      <c r="BF21" s="2">
        <f t="shared" si="20"/>
        <v>83.88</v>
      </c>
      <c r="BH21">
        <v>1</v>
      </c>
      <c r="BK21" s="4">
        <v>4901796.2439999999</v>
      </c>
      <c r="BL21" s="4">
        <f t="shared" si="27"/>
        <v>19148050.906999998</v>
      </c>
      <c r="BM21" s="4">
        <f t="shared" si="21"/>
        <v>23554380.445999999</v>
      </c>
      <c r="BN21">
        <v>19533547.949000001</v>
      </c>
      <c r="BO21" s="4">
        <f t="shared" si="22"/>
        <v>74037357.057000011</v>
      </c>
      <c r="BP21" s="4">
        <f t="shared" si="23"/>
        <v>90783148.930000007</v>
      </c>
    </row>
    <row r="22" spans="1:68" x14ac:dyDescent="0.25">
      <c r="A22">
        <v>1980</v>
      </c>
      <c r="B22">
        <v>21</v>
      </c>
      <c r="C22">
        <f t="shared" si="0"/>
        <v>441</v>
      </c>
      <c r="D22">
        <v>11243090412300.191</v>
      </c>
      <c r="E22">
        <f t="shared" si="6"/>
        <v>43563071676844.578</v>
      </c>
      <c r="F22">
        <f t="shared" si="28"/>
        <v>66493666112972</v>
      </c>
      <c r="G22" s="2">
        <v>8939723133026.5801</v>
      </c>
      <c r="H22">
        <f t="shared" si="7"/>
        <v>34751235372824.688</v>
      </c>
      <c r="I22">
        <f t="shared" si="29"/>
        <v>53074027197273.313</v>
      </c>
      <c r="J22" s="2">
        <v>8807087732938.791</v>
      </c>
      <c r="K22">
        <f t="shared" si="8"/>
        <v>34380008135517.781</v>
      </c>
      <c r="L22">
        <f t="shared" si="30"/>
        <v>52668182344928.336</v>
      </c>
      <c r="M22" s="2">
        <v>2857307000000</v>
      </c>
      <c r="N22" s="2">
        <f t="shared" si="1"/>
        <v>7836240000000</v>
      </c>
      <c r="O22">
        <f t="shared" si="9"/>
        <v>11791478000000</v>
      </c>
      <c r="P22">
        <f t="shared" si="31"/>
        <v>16809135000000</v>
      </c>
      <c r="Q22" s="2">
        <v>3892399482971.3511</v>
      </c>
      <c r="R22">
        <f t="shared" si="10"/>
        <v>14386677681445.453</v>
      </c>
      <c r="S22">
        <f t="shared" si="32"/>
        <v>21621589464191.57</v>
      </c>
      <c r="T22" s="2">
        <v>19324327.263999999</v>
      </c>
      <c r="U22">
        <f t="shared" si="11"/>
        <v>93361684.32100001</v>
      </c>
      <c r="V22">
        <f t="shared" si="33"/>
        <v>175060775.836</v>
      </c>
      <c r="W22" s="2">
        <v>11141826.987143775</v>
      </c>
      <c r="X22">
        <f t="shared" si="12"/>
        <v>54978485.154826827</v>
      </c>
      <c r="Y22">
        <f t="shared" si="34"/>
        <v>105672053.07187109</v>
      </c>
      <c r="Z22" s="2">
        <v>11012333.314437212</v>
      </c>
      <c r="AA22">
        <f t="shared" si="13"/>
        <v>54413336.8670495</v>
      </c>
      <c r="AB22">
        <f t="shared" si="35"/>
        <v>104671249.88176195</v>
      </c>
      <c r="AC22" s="2">
        <v>4723209.6770000001</v>
      </c>
      <c r="AD22" s="2">
        <f t="shared" si="2"/>
        <v>14515867.171</v>
      </c>
      <c r="AE22">
        <f t="shared" si="14"/>
        <v>23871260.583999999</v>
      </c>
      <c r="AF22">
        <f t="shared" si="36"/>
        <v>46567995.736000001</v>
      </c>
      <c r="AG22" s="2">
        <v>4518359.1496431911</v>
      </c>
      <c r="AH22">
        <f t="shared" si="15"/>
        <v>22271041.280955881</v>
      </c>
      <c r="AI22">
        <f t="shared" si="37"/>
        <v>42529360.87689729</v>
      </c>
      <c r="AJ22" s="1">
        <v>943</v>
      </c>
      <c r="AK22">
        <f>SUM(AJ2:AJ22)</f>
        <v>2558</v>
      </c>
      <c r="AL22">
        <f t="shared" si="5"/>
        <v>680</v>
      </c>
      <c r="AM22">
        <f t="shared" si="16"/>
        <v>1878</v>
      </c>
      <c r="AN22">
        <f t="shared" si="25"/>
        <v>517</v>
      </c>
      <c r="AO22">
        <f t="shared" si="17"/>
        <v>2157</v>
      </c>
      <c r="AP22">
        <f t="shared" si="39"/>
        <v>179</v>
      </c>
      <c r="AQ22">
        <f t="shared" si="38"/>
        <v>2379</v>
      </c>
      <c r="AR22" s="3">
        <v>1327</v>
      </c>
      <c r="AS22">
        <f t="shared" si="3"/>
        <v>17507</v>
      </c>
      <c r="AT22" s="2">
        <f t="shared" si="18"/>
        <v>6667</v>
      </c>
      <c r="AU22" s="2">
        <f t="shared" si="24"/>
        <v>10840</v>
      </c>
      <c r="AV22">
        <v>542</v>
      </c>
      <c r="AW22">
        <f t="shared" si="40"/>
        <v>1178</v>
      </c>
      <c r="AX22">
        <v>0</v>
      </c>
      <c r="AY22">
        <f>AV18+AV19+AV20+AV21+AV22</f>
        <v>1178</v>
      </c>
      <c r="BA22" s="3">
        <v>1193</v>
      </c>
      <c r="BB22">
        <f t="shared" si="4"/>
        <v>13618</v>
      </c>
      <c r="BC22" s="2">
        <f t="shared" si="19"/>
        <v>5132</v>
      </c>
      <c r="BD22" s="2">
        <f t="shared" si="26"/>
        <v>8486</v>
      </c>
      <c r="BE22">
        <v>36.83</v>
      </c>
      <c r="BF22" s="2">
        <f t="shared" si="20"/>
        <v>109.17999999999999</v>
      </c>
      <c r="BK22" s="4">
        <v>4723209.6770000001</v>
      </c>
      <c r="BL22" s="4">
        <f t="shared" si="27"/>
        <v>19258159.916000001</v>
      </c>
      <c r="BM22" s="4">
        <f t="shared" si="21"/>
        <v>23871260.583999999</v>
      </c>
      <c r="BN22">
        <v>19324327.263999999</v>
      </c>
      <c r="BO22" s="4">
        <f t="shared" si="22"/>
        <v>75635586.004000008</v>
      </c>
      <c r="BP22" s="4">
        <f t="shared" si="23"/>
        <v>93361684.32100001</v>
      </c>
    </row>
    <row r="23" spans="1:68" x14ac:dyDescent="0.25">
      <c r="A23">
        <v>1981</v>
      </c>
      <c r="B23">
        <v>22</v>
      </c>
      <c r="C23">
        <f t="shared" si="0"/>
        <v>484</v>
      </c>
      <c r="D23">
        <v>11639933546508.721</v>
      </c>
      <c r="E23">
        <f t="shared" si="6"/>
        <v>48755075033408.109</v>
      </c>
      <c r="F23">
        <f t="shared" si="28"/>
        <v>74855358950812.156</v>
      </c>
      <c r="G23" s="2">
        <v>9076744999854.4629</v>
      </c>
      <c r="H23">
        <f t="shared" si="7"/>
        <v>38726512130752.867</v>
      </c>
      <c r="I23">
        <f t="shared" si="29"/>
        <v>59506054761271.32</v>
      </c>
      <c r="J23" s="2">
        <v>8966757491214.7969</v>
      </c>
      <c r="K23">
        <f t="shared" si="8"/>
        <v>38281534793348.109</v>
      </c>
      <c r="L23">
        <f t="shared" si="30"/>
        <v>58987888381004.852</v>
      </c>
      <c r="M23" s="2">
        <v>3207042000000</v>
      </c>
      <c r="N23" s="2">
        <f t="shared" si="1"/>
        <v>8691683000000</v>
      </c>
      <c r="O23">
        <f t="shared" si="9"/>
        <v>13125108000000</v>
      </c>
      <c r="P23">
        <f t="shared" si="31"/>
        <v>18581554000000</v>
      </c>
      <c r="Q23" s="2">
        <v>3443856550274.9478</v>
      </c>
      <c r="R23">
        <f t="shared" si="10"/>
        <v>15818269260283.146</v>
      </c>
      <c r="S23">
        <f t="shared" si="32"/>
        <v>24090169125470.281</v>
      </c>
      <c r="T23" s="2">
        <v>18726246.897999998</v>
      </c>
      <c r="U23">
        <f t="shared" si="11"/>
        <v>94361832.90200001</v>
      </c>
      <c r="V23">
        <f t="shared" si="33"/>
        <v>178463847.178</v>
      </c>
      <c r="W23" s="2">
        <v>10691246.776223442</v>
      </c>
      <c r="X23">
        <f t="shared" si="12"/>
        <v>55093144.233822033</v>
      </c>
      <c r="Y23">
        <f t="shared" si="34"/>
        <v>106761402.4680042</v>
      </c>
      <c r="Z23" s="2">
        <v>10602264.325857135</v>
      </c>
      <c r="AA23">
        <f t="shared" si="13"/>
        <v>54540656.657489091</v>
      </c>
      <c r="AB23">
        <f t="shared" si="35"/>
        <v>105739861.3272521</v>
      </c>
      <c r="AC23" s="2">
        <v>4535800.3080000002</v>
      </c>
      <c r="AD23" s="2">
        <f t="shared" si="2"/>
        <v>14160806.229</v>
      </c>
      <c r="AE23">
        <f t="shared" si="14"/>
        <v>23793960.223999999</v>
      </c>
      <c r="AF23">
        <f t="shared" si="36"/>
        <v>46747026.009999998</v>
      </c>
      <c r="AG23" s="2">
        <v>4266013.1164665204</v>
      </c>
      <c r="AH23">
        <f t="shared" si="15"/>
        <v>22205484.713400818</v>
      </c>
      <c r="AI23">
        <f t="shared" si="37"/>
        <v>42948632.008474454</v>
      </c>
      <c r="AJ23" s="1">
        <v>1262</v>
      </c>
      <c r="AK23">
        <f>SUM(AJ2:AJ23)</f>
        <v>3820</v>
      </c>
      <c r="AL23">
        <f t="shared" si="5"/>
        <v>1013</v>
      </c>
      <c r="AM23">
        <f>AJ21+AJ22+AJ23</f>
        <v>2807</v>
      </c>
      <c r="AN23">
        <f t="shared" si="25"/>
        <v>680</v>
      </c>
      <c r="AO23">
        <f t="shared" si="17"/>
        <v>3303</v>
      </c>
      <c r="AP23">
        <f>AK13</f>
        <v>232</v>
      </c>
      <c r="AQ23">
        <f t="shared" si="38"/>
        <v>3588</v>
      </c>
      <c r="AR23" s="3">
        <v>1136</v>
      </c>
      <c r="AS23">
        <f t="shared" si="3"/>
        <v>18643</v>
      </c>
      <c r="AT23" s="2">
        <f t="shared" si="18"/>
        <v>6654</v>
      </c>
      <c r="AU23" s="2">
        <f>AS18</f>
        <v>11989</v>
      </c>
      <c r="AV23">
        <v>479</v>
      </c>
      <c r="AW23">
        <f t="shared" si="40"/>
        <v>1657</v>
      </c>
      <c r="AX23">
        <f>AW18</f>
        <v>1</v>
      </c>
      <c r="AY23">
        <f t="shared" ref="AY23:AY53" si="41">AV19+AV20+AV21+AV22+AV23</f>
        <v>1656</v>
      </c>
      <c r="BA23" s="3">
        <v>1408</v>
      </c>
      <c r="BB23">
        <f t="shared" si="4"/>
        <v>15026</v>
      </c>
      <c r="BC23" s="2">
        <f t="shared" si="19"/>
        <v>5733</v>
      </c>
      <c r="BD23" s="2">
        <f t="shared" si="26"/>
        <v>9293</v>
      </c>
      <c r="BE23">
        <v>35.93</v>
      </c>
      <c r="BF23" s="2">
        <f t="shared" si="20"/>
        <v>132.31</v>
      </c>
      <c r="BK23" s="4">
        <v>4535800.3080000002</v>
      </c>
      <c r="BL23" s="4">
        <f t="shared" si="27"/>
        <v>19051667.479000002</v>
      </c>
      <c r="BM23" s="4">
        <f t="shared" si="21"/>
        <v>23793960.223999999</v>
      </c>
      <c r="BN23">
        <v>18726246.897999998</v>
      </c>
      <c r="BO23" s="4">
        <f t="shared" si="22"/>
        <v>76082028.585999995</v>
      </c>
      <c r="BP23" s="4">
        <f t="shared" si="23"/>
        <v>94361832.90200001</v>
      </c>
    </row>
    <row r="24" spans="1:68" x14ac:dyDescent="0.25">
      <c r="A24">
        <v>1982</v>
      </c>
      <c r="B24">
        <v>23</v>
      </c>
      <c r="C24">
        <f t="shared" si="0"/>
        <v>529</v>
      </c>
      <c r="D24">
        <v>11530402247348.35</v>
      </c>
      <c r="E24">
        <f t="shared" si="6"/>
        <v>52997066802580.391</v>
      </c>
      <c r="F24">
        <f t="shared" si="28"/>
        <v>82602560092989.188</v>
      </c>
      <c r="G24" s="2">
        <v>8994822092282.2773</v>
      </c>
      <c r="H24">
        <f t="shared" si="7"/>
        <v>41948340880160.672</v>
      </c>
      <c r="I24">
        <f t="shared" si="29"/>
        <v>65430079460203.156</v>
      </c>
      <c r="J24" s="2">
        <v>8831946869601.834</v>
      </c>
      <c r="K24">
        <f t="shared" si="8"/>
        <v>41405317619020.688</v>
      </c>
      <c r="L24">
        <f t="shared" si="30"/>
        <v>64745929166568.961</v>
      </c>
      <c r="M24" s="2">
        <v>3343789000000</v>
      </c>
      <c r="N24" s="2">
        <f t="shared" si="1"/>
        <v>9408138000000</v>
      </c>
      <c r="O24">
        <f t="shared" si="9"/>
        <v>14387071000000</v>
      </c>
      <c r="P24">
        <f t="shared" si="31"/>
        <v>20370498000000</v>
      </c>
      <c r="Q24" s="2">
        <v>3314524364602.2773</v>
      </c>
      <c r="R24">
        <f t="shared" si="10"/>
        <v>16853921360870.176</v>
      </c>
      <c r="S24">
        <f t="shared" si="32"/>
        <v>26237039050920.699</v>
      </c>
      <c r="T24" s="2">
        <v>18562354</v>
      </c>
      <c r="U24">
        <f t="shared" si="11"/>
        <v>94644382.585999995</v>
      </c>
      <c r="V24">
        <f t="shared" si="33"/>
        <v>181069008.65600002</v>
      </c>
      <c r="W24" s="2">
        <v>10290339.730144018</v>
      </c>
      <c r="X24">
        <f t="shared" si="12"/>
        <v>54583436.721536912</v>
      </c>
      <c r="Y24">
        <f t="shared" si="34"/>
        <v>106966933.59212145</v>
      </c>
      <c r="Z24" s="2">
        <v>10250362.195935966</v>
      </c>
      <c r="AA24">
        <f t="shared" si="13"/>
        <v>54101880.671135321</v>
      </c>
      <c r="AB24">
        <f t="shared" si="35"/>
        <v>105992311.87680162</v>
      </c>
      <c r="AC24" s="2">
        <v>4306748.4869999997</v>
      </c>
      <c r="AD24" s="2">
        <f t="shared" si="2"/>
        <v>13565758.471999999</v>
      </c>
      <c r="AE24">
        <f t="shared" si="14"/>
        <v>23358415.966000002</v>
      </c>
      <c r="AF24">
        <f t="shared" si="36"/>
        <v>46488821.539000005</v>
      </c>
      <c r="AG24" s="2">
        <v>4171917.1050012023</v>
      </c>
      <c r="AH24">
        <f t="shared" si="15"/>
        <v>22061494.024331205</v>
      </c>
      <c r="AI24">
        <f t="shared" si="37"/>
        <v>43121053.053663641</v>
      </c>
      <c r="AJ24" s="1">
        <v>1134</v>
      </c>
      <c r="AK24">
        <f>SUM(AJ2:AJ24)</f>
        <v>4954</v>
      </c>
      <c r="AL24">
        <f t="shared" si="5"/>
        <v>1615</v>
      </c>
      <c r="AM24">
        <f>AJ22+AJ23+AJ24</f>
        <v>3339</v>
      </c>
      <c r="AN24">
        <f t="shared" si="25"/>
        <v>1013</v>
      </c>
      <c r="AO24">
        <f t="shared" si="17"/>
        <v>4274</v>
      </c>
      <c r="AP24">
        <f>AK14</f>
        <v>271</v>
      </c>
      <c r="AQ24">
        <f t="shared" si="38"/>
        <v>4683</v>
      </c>
      <c r="AR24" s="3">
        <v>1064</v>
      </c>
      <c r="AS24">
        <f t="shared" si="3"/>
        <v>19707</v>
      </c>
      <c r="AT24" s="2">
        <f t="shared" si="18"/>
        <v>6388</v>
      </c>
      <c r="AU24" s="2">
        <f t="shared" si="24"/>
        <v>13319</v>
      </c>
      <c r="AV24">
        <v>501</v>
      </c>
      <c r="AW24">
        <f t="shared" si="40"/>
        <v>2158</v>
      </c>
      <c r="AX24">
        <f t="shared" ref="AX24:AX53" si="42">AW19</f>
        <v>59</v>
      </c>
      <c r="AY24">
        <f t="shared" si="41"/>
        <v>2099</v>
      </c>
      <c r="BA24" s="3">
        <v>1268</v>
      </c>
      <c r="BB24">
        <f t="shared" si="4"/>
        <v>16294</v>
      </c>
      <c r="BC24" s="2">
        <f t="shared" si="19"/>
        <v>6007</v>
      </c>
      <c r="BD24" s="2">
        <f t="shared" si="26"/>
        <v>10287</v>
      </c>
      <c r="BE24">
        <v>32.97</v>
      </c>
      <c r="BF24" s="2">
        <f t="shared" si="20"/>
        <v>151.35999999999999</v>
      </c>
      <c r="BK24" s="4">
        <v>4306748.4869999997</v>
      </c>
      <c r="BL24" s="4">
        <f t="shared" si="27"/>
        <v>18467554.715999998</v>
      </c>
      <c r="BM24" s="4">
        <f t="shared" si="21"/>
        <v>23358415.966000002</v>
      </c>
      <c r="BN24">
        <v>18562354</v>
      </c>
      <c r="BO24" s="4">
        <f t="shared" si="22"/>
        <v>76146476.111000001</v>
      </c>
      <c r="BP24" s="4">
        <f t="shared" si="23"/>
        <v>94644382.585999995</v>
      </c>
    </row>
    <row r="25" spans="1:68" x14ac:dyDescent="0.25">
      <c r="A25">
        <v>1983</v>
      </c>
      <c r="B25">
        <v>24</v>
      </c>
      <c r="C25">
        <f t="shared" si="0"/>
        <v>576</v>
      </c>
      <c r="D25">
        <v>11763329461880.443</v>
      </c>
      <c r="E25">
        <f t="shared" si="6"/>
        <v>56162907336256.117</v>
      </c>
      <c r="F25">
        <f t="shared" si="28"/>
        <v>89749819519216.281</v>
      </c>
      <c r="G25" s="2">
        <v>9289744240506.4863</v>
      </c>
      <c r="H25">
        <f t="shared" si="7"/>
        <v>44310051850697.961</v>
      </c>
      <c r="I25">
        <f t="shared" si="29"/>
        <v>70998658975755.609</v>
      </c>
      <c r="J25" s="2">
        <v>9124422172314.707</v>
      </c>
      <c r="K25">
        <f t="shared" si="8"/>
        <v>43661562221371.938</v>
      </c>
      <c r="L25">
        <f t="shared" si="30"/>
        <v>70150734361937.266</v>
      </c>
      <c r="M25" s="2">
        <v>3634038000000</v>
      </c>
      <c r="N25" s="2">
        <f t="shared" si="1"/>
        <v>10184869000000</v>
      </c>
      <c r="O25">
        <f t="shared" si="9"/>
        <v>15669510000000</v>
      </c>
      <c r="P25">
        <f t="shared" si="31"/>
        <v>22349187000000</v>
      </c>
      <c r="Q25" s="2">
        <v>3212766141506.6841</v>
      </c>
      <c r="R25">
        <f t="shared" si="10"/>
        <v>17274001535843.145</v>
      </c>
      <c r="S25">
        <f t="shared" si="32"/>
        <v>27967110192019.516</v>
      </c>
      <c r="T25" s="2">
        <v>18484356.91</v>
      </c>
      <c r="U25">
        <f t="shared" si="11"/>
        <v>94630833.020999998</v>
      </c>
      <c r="V25">
        <f t="shared" si="33"/>
        <v>182731256.08899999</v>
      </c>
      <c r="W25" s="2">
        <v>10265166.964204507</v>
      </c>
      <c r="X25">
        <f t="shared" si="12"/>
        <v>53768220.386404738</v>
      </c>
      <c r="Y25">
        <f t="shared" si="34"/>
        <v>106619938.90306234</v>
      </c>
      <c r="Z25" s="2">
        <v>10185996.491549131</v>
      </c>
      <c r="AA25">
        <f t="shared" si="13"/>
        <v>53314349.031668812</v>
      </c>
      <c r="AB25">
        <f t="shared" si="35"/>
        <v>105679002.16464008</v>
      </c>
      <c r="AC25" s="2">
        <v>4341878.3470000001</v>
      </c>
      <c r="AD25" s="2">
        <f t="shared" si="2"/>
        <v>13184427.142000001</v>
      </c>
      <c r="AE25">
        <f t="shared" si="14"/>
        <v>22809433.062999997</v>
      </c>
      <c r="AF25">
        <f t="shared" si="36"/>
        <v>46060504.938000008</v>
      </c>
      <c r="AG25" s="2">
        <v>4111986.3506523347</v>
      </c>
      <c r="AH25">
        <f t="shared" si="15"/>
        <v>21715919.487358123</v>
      </c>
      <c r="AI25">
        <f t="shared" si="37"/>
        <v>43029143.992669053</v>
      </c>
      <c r="AJ25" s="1">
        <v>1270</v>
      </c>
      <c r="AK25">
        <f>SUM(AJ2:AJ25)</f>
        <v>6224</v>
      </c>
      <c r="AL25">
        <f t="shared" si="5"/>
        <v>2558</v>
      </c>
      <c r="AM25">
        <f>AJ23+AJ24+AJ25</f>
        <v>3666</v>
      </c>
      <c r="AN25">
        <f t="shared" si="25"/>
        <v>1615</v>
      </c>
      <c r="AO25">
        <f t="shared" si="17"/>
        <v>5211</v>
      </c>
      <c r="AP25">
        <f>AK15</f>
        <v>290</v>
      </c>
      <c r="AQ25">
        <f t="shared" si="38"/>
        <v>5934</v>
      </c>
      <c r="AR25">
        <v>920</v>
      </c>
      <c r="AS25">
        <f t="shared" si="3"/>
        <v>20627</v>
      </c>
      <c r="AT25" s="2">
        <f t="shared" si="18"/>
        <v>5871</v>
      </c>
      <c r="AU25" s="2">
        <f t="shared" si="24"/>
        <v>14756</v>
      </c>
      <c r="AV25">
        <v>483</v>
      </c>
      <c r="AW25">
        <f t="shared" si="40"/>
        <v>2641</v>
      </c>
      <c r="AX25">
        <f t="shared" si="42"/>
        <v>263</v>
      </c>
      <c r="AY25">
        <f t="shared" si="41"/>
        <v>2378</v>
      </c>
      <c r="BA25" s="3">
        <v>1088</v>
      </c>
      <c r="BB25">
        <f t="shared" si="4"/>
        <v>17382</v>
      </c>
      <c r="BC25" s="2">
        <f t="shared" si="19"/>
        <v>5922</v>
      </c>
      <c r="BD25" s="2">
        <f t="shared" si="26"/>
        <v>11460</v>
      </c>
      <c r="BE25">
        <v>29.55</v>
      </c>
      <c r="BF25" s="2">
        <f t="shared" si="20"/>
        <v>166.89000000000001</v>
      </c>
      <c r="BK25" s="4">
        <v>4341878.3470000001</v>
      </c>
      <c r="BL25" s="4">
        <f t="shared" si="27"/>
        <v>17907636.818999998</v>
      </c>
      <c r="BM25" s="4">
        <f t="shared" si="21"/>
        <v>22809433.062999997</v>
      </c>
      <c r="BN25">
        <v>18484356.91</v>
      </c>
      <c r="BO25" s="4">
        <f t="shared" si="22"/>
        <v>75097285.071999997</v>
      </c>
      <c r="BP25" s="4">
        <f t="shared" si="23"/>
        <v>94630833.020999998</v>
      </c>
    </row>
    <row r="26" spans="1:68" x14ac:dyDescent="0.25">
      <c r="A26">
        <v>1984</v>
      </c>
      <c r="B26">
        <v>25</v>
      </c>
      <c r="C26">
        <f t="shared" si="0"/>
        <v>625</v>
      </c>
      <c r="D26">
        <v>12196892591834.941</v>
      </c>
      <c r="E26">
        <f t="shared" si="6"/>
        <v>58373648259872.656</v>
      </c>
      <c r="F26">
        <f t="shared" si="28"/>
        <v>96622889087276.844</v>
      </c>
      <c r="G26" s="2">
        <v>9687077828514.0137</v>
      </c>
      <c r="H26">
        <f t="shared" si="7"/>
        <v>45988112294183.82</v>
      </c>
      <c r="I26">
        <f t="shared" si="29"/>
        <v>76485297002831.891</v>
      </c>
      <c r="J26" s="2">
        <v>9541171200029.9727</v>
      </c>
      <c r="K26">
        <f t="shared" si="8"/>
        <v>45271385466100.094</v>
      </c>
      <c r="L26">
        <f t="shared" si="30"/>
        <v>75519741008424.375</v>
      </c>
      <c r="M26" s="2">
        <v>4037613000000</v>
      </c>
      <c r="N26" s="2">
        <f t="shared" si="1"/>
        <v>11015440000000</v>
      </c>
      <c r="O26">
        <f t="shared" si="9"/>
        <v>17079789000000</v>
      </c>
      <c r="P26">
        <f t="shared" si="31"/>
        <v>24491822000000</v>
      </c>
      <c r="Q26" s="2">
        <v>3084700594948.5732</v>
      </c>
      <c r="R26">
        <f t="shared" si="10"/>
        <v>16948247134303.832</v>
      </c>
      <c r="S26">
        <f t="shared" si="32"/>
        <v>29385260416806.711</v>
      </c>
      <c r="T26" s="2">
        <v>19145865.375</v>
      </c>
      <c r="U26">
        <f t="shared" si="11"/>
        <v>94243150.446999997</v>
      </c>
      <c r="V26">
        <f t="shared" si="33"/>
        <v>185026299.377</v>
      </c>
      <c r="W26" s="2">
        <v>10541259.729133653</v>
      </c>
      <c r="X26">
        <f t="shared" si="12"/>
        <v>52929840.186849393</v>
      </c>
      <c r="Y26">
        <f t="shared" si="34"/>
        <v>106797411.00273497</v>
      </c>
      <c r="Z26" s="2">
        <v>10447947.846234126</v>
      </c>
      <c r="AA26">
        <f t="shared" si="13"/>
        <v>52498904.17401357</v>
      </c>
      <c r="AB26">
        <f t="shared" si="35"/>
        <v>105857946.26963365</v>
      </c>
      <c r="AC26" s="2">
        <v>4475192.1320000002</v>
      </c>
      <c r="AD26" s="2">
        <f t="shared" si="2"/>
        <v>13123818.965999998</v>
      </c>
      <c r="AE26">
        <f t="shared" si="14"/>
        <v>22382828.950999998</v>
      </c>
      <c r="AF26">
        <f t="shared" si="36"/>
        <v>45937209.397</v>
      </c>
      <c r="AG26" s="2">
        <v>4084428.6968583907</v>
      </c>
      <c r="AH26">
        <f t="shared" si="15"/>
        <v>21152704.418621641</v>
      </c>
      <c r="AI26">
        <f t="shared" si="37"/>
        <v>42970704.104793116</v>
      </c>
      <c r="AJ26" s="1">
        <v>1303</v>
      </c>
      <c r="AK26">
        <f>SUM(AJ2:AJ26)</f>
        <v>7527</v>
      </c>
      <c r="AL26">
        <f t="shared" si="5"/>
        <v>3820</v>
      </c>
      <c r="AM26">
        <f t="shared" ref="AM26:AM56" si="43">AJ24+AJ25+AJ26</f>
        <v>3707</v>
      </c>
      <c r="AN26">
        <f t="shared" si="25"/>
        <v>2558</v>
      </c>
      <c r="AO26">
        <f t="shared" si="17"/>
        <v>5912</v>
      </c>
      <c r="AP26">
        <f t="shared" ref="AP26" si="44">AK16</f>
        <v>330</v>
      </c>
      <c r="AQ26">
        <f t="shared" si="38"/>
        <v>7197</v>
      </c>
      <c r="AR26" s="3">
        <v>1046</v>
      </c>
      <c r="AS26">
        <f t="shared" si="3"/>
        <v>21673</v>
      </c>
      <c r="AT26" s="2">
        <f t="shared" si="18"/>
        <v>5493</v>
      </c>
      <c r="AU26" s="2">
        <f t="shared" si="24"/>
        <v>16180</v>
      </c>
      <c r="AV26">
        <v>510</v>
      </c>
      <c r="AW26">
        <f t="shared" si="40"/>
        <v>3151</v>
      </c>
      <c r="AX26">
        <f t="shared" si="42"/>
        <v>636</v>
      </c>
      <c r="AY26">
        <f t="shared" si="41"/>
        <v>2515</v>
      </c>
      <c r="BA26" s="3">
        <v>1078</v>
      </c>
      <c r="BB26">
        <f t="shared" si="4"/>
        <v>18460</v>
      </c>
      <c r="BC26" s="2">
        <f t="shared" si="19"/>
        <v>6035</v>
      </c>
      <c r="BD26" s="2">
        <f t="shared" si="26"/>
        <v>12425</v>
      </c>
      <c r="BE26">
        <v>28.78</v>
      </c>
      <c r="BF26" s="2">
        <f t="shared" si="20"/>
        <v>164.06</v>
      </c>
      <c r="BK26" s="4">
        <v>4475192.1320000002</v>
      </c>
      <c r="BL26" s="4">
        <f t="shared" si="27"/>
        <v>17659619.274</v>
      </c>
      <c r="BM26" s="4">
        <f t="shared" si="21"/>
        <v>22382828.950999998</v>
      </c>
      <c r="BN26">
        <v>19145865.375</v>
      </c>
      <c r="BO26" s="4">
        <f t="shared" si="22"/>
        <v>74918823.182999998</v>
      </c>
      <c r="BP26" s="4">
        <f t="shared" si="23"/>
        <v>94243150.446999997</v>
      </c>
    </row>
    <row r="27" spans="1:68" x14ac:dyDescent="0.25">
      <c r="A27">
        <v>1985</v>
      </c>
      <c r="B27">
        <v>26</v>
      </c>
      <c r="C27">
        <f t="shared" si="0"/>
        <v>676</v>
      </c>
      <c r="D27">
        <v>12811250512076.082</v>
      </c>
      <c r="E27">
        <f t="shared" si="6"/>
        <v>59941808359648.531</v>
      </c>
      <c r="F27">
        <f t="shared" si="28"/>
        <v>103504880036493.11</v>
      </c>
      <c r="G27" s="2">
        <v>10168377070825.676</v>
      </c>
      <c r="H27">
        <f t="shared" si="7"/>
        <v>47216766231982.922</v>
      </c>
      <c r="I27">
        <f t="shared" si="29"/>
        <v>81968001604807.594</v>
      </c>
      <c r="J27" s="2">
        <v>10051135469655.119</v>
      </c>
      <c r="K27">
        <f t="shared" si="8"/>
        <v>46515433202816.43</v>
      </c>
      <c r="L27">
        <f t="shared" si="30"/>
        <v>80895441338334.219</v>
      </c>
      <c r="M27" s="2">
        <v>4338979000000</v>
      </c>
      <c r="N27" s="2">
        <f t="shared" si="1"/>
        <v>12010630000000</v>
      </c>
      <c r="O27">
        <f t="shared" si="9"/>
        <v>18561461000000</v>
      </c>
      <c r="P27">
        <f t="shared" si="31"/>
        <v>27009150000000</v>
      </c>
      <c r="Q27" s="2">
        <v>3187922649270.1191</v>
      </c>
      <c r="R27">
        <f t="shared" si="10"/>
        <v>16243770300602.6</v>
      </c>
      <c r="S27">
        <f t="shared" si="32"/>
        <v>30630447982048.055</v>
      </c>
      <c r="T27" s="2">
        <v>19719241.162</v>
      </c>
      <c r="U27">
        <f t="shared" si="11"/>
        <v>94638064.344999999</v>
      </c>
      <c r="V27">
        <f t="shared" si="33"/>
        <v>187999748.66600001</v>
      </c>
      <c r="W27" s="2">
        <v>10659928.411563514</v>
      </c>
      <c r="X27">
        <f t="shared" si="12"/>
        <v>52447941.611269131</v>
      </c>
      <c r="Y27">
        <f t="shared" si="34"/>
        <v>107426426.76609597</v>
      </c>
      <c r="Z27" s="2">
        <v>10560427.231752794</v>
      </c>
      <c r="AA27">
        <f t="shared" si="13"/>
        <v>52046998.091329157</v>
      </c>
      <c r="AB27">
        <f t="shared" si="35"/>
        <v>106460334.95837866</v>
      </c>
      <c r="AC27" s="2">
        <v>4492555.3770000003</v>
      </c>
      <c r="AD27" s="2">
        <f t="shared" si="2"/>
        <v>13309625.856000001</v>
      </c>
      <c r="AE27">
        <f t="shared" si="14"/>
        <v>22152174.651000001</v>
      </c>
      <c r="AF27">
        <f t="shared" si="36"/>
        <v>46023435.234999999</v>
      </c>
      <c r="AG27" s="2">
        <v>4189511.4072443848</v>
      </c>
      <c r="AH27">
        <f t="shared" si="15"/>
        <v>20823856.676222835</v>
      </c>
      <c r="AI27">
        <f t="shared" si="37"/>
        <v>43094897.957178719</v>
      </c>
      <c r="AJ27" s="1">
        <v>1480</v>
      </c>
      <c r="AK27">
        <f>SUM(AJ2:AJ27)</f>
        <v>9007</v>
      </c>
      <c r="AL27">
        <f t="shared" si="5"/>
        <v>4954</v>
      </c>
      <c r="AM27">
        <f t="shared" si="43"/>
        <v>4053</v>
      </c>
      <c r="AN27">
        <f t="shared" si="25"/>
        <v>3820</v>
      </c>
      <c r="AO27">
        <f t="shared" si="17"/>
        <v>6449</v>
      </c>
      <c r="AP27">
        <f>AK17</f>
        <v>401</v>
      </c>
      <c r="AQ27">
        <f t="shared" si="38"/>
        <v>8606</v>
      </c>
      <c r="AR27" s="3">
        <v>1050</v>
      </c>
      <c r="AS27">
        <f t="shared" si="3"/>
        <v>22723</v>
      </c>
      <c r="AT27" s="2">
        <f t="shared" si="18"/>
        <v>5216</v>
      </c>
      <c r="AU27" s="2">
        <f t="shared" si="24"/>
        <v>17507</v>
      </c>
      <c r="AV27">
        <v>540</v>
      </c>
      <c r="AW27">
        <f t="shared" si="40"/>
        <v>3691</v>
      </c>
      <c r="AX27">
        <f t="shared" si="42"/>
        <v>1178</v>
      </c>
      <c r="AY27">
        <f t="shared" si="41"/>
        <v>2513</v>
      </c>
      <c r="BA27" s="3">
        <v>1050</v>
      </c>
      <c r="BB27">
        <f t="shared" si="4"/>
        <v>19510</v>
      </c>
      <c r="BC27" s="2">
        <f t="shared" si="19"/>
        <v>5892</v>
      </c>
      <c r="BD27" s="2">
        <f t="shared" si="26"/>
        <v>13618</v>
      </c>
      <c r="BE27">
        <v>27.56</v>
      </c>
      <c r="BF27" s="2">
        <f t="shared" si="20"/>
        <v>154.79</v>
      </c>
      <c r="BK27" s="4">
        <v>4492555.3770000003</v>
      </c>
      <c r="BL27" s="4">
        <f t="shared" si="27"/>
        <v>17616374.342999998</v>
      </c>
      <c r="BM27" s="4">
        <f t="shared" si="21"/>
        <v>22152174.651000001</v>
      </c>
      <c r="BN27">
        <v>19719241.162</v>
      </c>
      <c r="BO27" s="4">
        <f t="shared" si="22"/>
        <v>75911817.446999997</v>
      </c>
      <c r="BP27" s="4">
        <f t="shared" si="23"/>
        <v>94638064.344999999</v>
      </c>
    </row>
    <row r="28" spans="1:68" x14ac:dyDescent="0.25">
      <c r="A28">
        <v>1986</v>
      </c>
      <c r="B28">
        <v>27</v>
      </c>
      <c r="C28">
        <f t="shared" si="0"/>
        <v>729</v>
      </c>
      <c r="D28">
        <v>15139494078938.633</v>
      </c>
      <c r="E28">
        <f t="shared" si="6"/>
        <v>63441368892078.445</v>
      </c>
      <c r="F28">
        <f t="shared" si="28"/>
        <v>112196443925486.56</v>
      </c>
      <c r="G28" s="2">
        <v>12346521319864.842</v>
      </c>
      <c r="H28">
        <f t="shared" si="7"/>
        <v>50486542551993.297</v>
      </c>
      <c r="I28">
        <f t="shared" si="29"/>
        <v>89213054682746.156</v>
      </c>
      <c r="J28" s="2">
        <v>12181732259951.625</v>
      </c>
      <c r="K28">
        <f t="shared" si="8"/>
        <v>49730407971553.258</v>
      </c>
      <c r="L28">
        <f t="shared" si="30"/>
        <v>88011942764901.375</v>
      </c>
      <c r="M28" s="2">
        <v>4579631000000</v>
      </c>
      <c r="N28" s="2">
        <f t="shared" si="1"/>
        <v>12956223000000</v>
      </c>
      <c r="O28">
        <f t="shared" si="9"/>
        <v>19934050000000</v>
      </c>
      <c r="P28">
        <f t="shared" si="31"/>
        <v>29425120000000</v>
      </c>
      <c r="Q28" s="2">
        <v>4371479248784.9443</v>
      </c>
      <c r="R28">
        <f t="shared" si="10"/>
        <v>17171392999112.598</v>
      </c>
      <c r="S28">
        <f t="shared" si="32"/>
        <v>32989662259395.742</v>
      </c>
      <c r="T28" s="2">
        <v>20315356.015999999</v>
      </c>
      <c r="U28">
        <f t="shared" si="11"/>
        <v>96227173.463</v>
      </c>
      <c r="V28">
        <f t="shared" si="33"/>
        <v>190589006.36500001</v>
      </c>
      <c r="W28" s="2">
        <v>10697031.59263072</v>
      </c>
      <c r="X28">
        <f t="shared" si="12"/>
        <v>52453726.427676417</v>
      </c>
      <c r="Y28">
        <f t="shared" si="34"/>
        <v>107546870.66149844</v>
      </c>
      <c r="Z28" s="2">
        <v>10560357.673747923</v>
      </c>
      <c r="AA28">
        <f t="shared" si="13"/>
        <v>52005091.439219952</v>
      </c>
      <c r="AB28">
        <f t="shared" si="35"/>
        <v>106545748.09670904</v>
      </c>
      <c r="AC28" s="2">
        <v>4495463.3080000002</v>
      </c>
      <c r="AD28" s="2">
        <f t="shared" si="2"/>
        <v>13463210.817</v>
      </c>
      <c r="AE28">
        <f t="shared" si="14"/>
        <v>22111837.651000001</v>
      </c>
      <c r="AF28">
        <f t="shared" si="36"/>
        <v>45905797.875</v>
      </c>
      <c r="AG28" s="2">
        <v>4179574.028977125</v>
      </c>
      <c r="AH28">
        <f t="shared" si="15"/>
        <v>20737417.588733438</v>
      </c>
      <c r="AI28">
        <f t="shared" si="37"/>
        <v>42942902.302134253</v>
      </c>
      <c r="AJ28" s="1">
        <v>1246</v>
      </c>
      <c r="AK28">
        <f>SUM(AJ2:AJ28)</f>
        <v>10253</v>
      </c>
      <c r="AL28">
        <f t="shared" si="5"/>
        <v>6224</v>
      </c>
      <c r="AM28">
        <f t="shared" si="43"/>
        <v>4029</v>
      </c>
      <c r="AN28">
        <f t="shared" si="25"/>
        <v>4954</v>
      </c>
      <c r="AO28">
        <f t="shared" si="17"/>
        <v>6433</v>
      </c>
      <c r="AP28">
        <f>AK18</f>
        <v>517</v>
      </c>
      <c r="AQ28">
        <f t="shared" si="38"/>
        <v>9736</v>
      </c>
      <c r="AR28">
        <v>855</v>
      </c>
      <c r="AS28">
        <f t="shared" si="3"/>
        <v>23578</v>
      </c>
      <c r="AT28" s="2">
        <f t="shared" si="18"/>
        <v>4935</v>
      </c>
      <c r="AU28" s="2">
        <f t="shared" si="24"/>
        <v>18643</v>
      </c>
      <c r="AV28">
        <v>430</v>
      </c>
      <c r="AW28">
        <f t="shared" si="40"/>
        <v>4121</v>
      </c>
      <c r="AX28">
        <f t="shared" si="42"/>
        <v>1657</v>
      </c>
      <c r="AY28">
        <f>AV24+AV25+AV26+AV27+AV28</f>
        <v>2464</v>
      </c>
      <c r="BA28" s="3">
        <v>1029</v>
      </c>
      <c r="BB28">
        <f t="shared" si="4"/>
        <v>20539</v>
      </c>
      <c r="BC28" s="2">
        <f t="shared" si="19"/>
        <v>5513</v>
      </c>
      <c r="BD28" s="2">
        <f t="shared" si="26"/>
        <v>15026</v>
      </c>
      <c r="BE28">
        <v>14.43</v>
      </c>
      <c r="BF28" s="2">
        <f t="shared" si="20"/>
        <v>133.29</v>
      </c>
      <c r="BK28" s="4">
        <v>4495463.3080000002</v>
      </c>
      <c r="BL28" s="4">
        <f t="shared" si="27"/>
        <v>17805089.164000001</v>
      </c>
      <c r="BM28" s="4">
        <f t="shared" si="21"/>
        <v>22111837.651000001</v>
      </c>
      <c r="BN28">
        <v>20315356.015999999</v>
      </c>
      <c r="BO28" s="4">
        <f t="shared" si="22"/>
        <v>77664819.463</v>
      </c>
      <c r="BP28" s="4">
        <f t="shared" si="23"/>
        <v>96227173.463</v>
      </c>
    </row>
    <row r="29" spans="1:68" x14ac:dyDescent="0.25">
      <c r="A29">
        <v>1987</v>
      </c>
      <c r="B29">
        <v>28</v>
      </c>
      <c r="C29">
        <f t="shared" si="0"/>
        <v>784</v>
      </c>
      <c r="D29">
        <v>17225036643918.547</v>
      </c>
      <c r="E29">
        <f t="shared" si="6"/>
        <v>69136003288648.648</v>
      </c>
      <c r="F29">
        <f t="shared" si="28"/>
        <v>122133070091229.05</v>
      </c>
      <c r="G29" s="2">
        <v>14310216428019.549</v>
      </c>
      <c r="H29">
        <f t="shared" si="7"/>
        <v>55801936887730.563</v>
      </c>
      <c r="I29">
        <f t="shared" si="29"/>
        <v>97750277767891.234</v>
      </c>
      <c r="J29" s="2">
        <v>14113123484992.281</v>
      </c>
      <c r="K29">
        <f t="shared" si="8"/>
        <v>55011584586943.703</v>
      </c>
      <c r="L29">
        <f t="shared" si="30"/>
        <v>96416902205964.375</v>
      </c>
      <c r="M29" s="2">
        <v>4855215000000</v>
      </c>
      <c r="N29" s="2">
        <f t="shared" si="1"/>
        <v>13773825000000</v>
      </c>
      <c r="O29">
        <f t="shared" si="9"/>
        <v>21445476000000</v>
      </c>
      <c r="P29">
        <f t="shared" si="31"/>
        <v>31794934000000</v>
      </c>
      <c r="Q29" s="2">
        <v>5408631345725.5723</v>
      </c>
      <c r="R29">
        <f t="shared" si="10"/>
        <v>19265499980235.891</v>
      </c>
      <c r="S29">
        <f t="shared" si="32"/>
        <v>36119421341106.07</v>
      </c>
      <c r="T29" s="2">
        <v>20817151.963</v>
      </c>
      <c r="U29">
        <f t="shared" si="11"/>
        <v>98481971.425999999</v>
      </c>
      <c r="V29">
        <f t="shared" si="33"/>
        <v>193126354.01199999</v>
      </c>
      <c r="W29" s="2">
        <v>10991289.140631305</v>
      </c>
      <c r="X29">
        <f t="shared" si="12"/>
        <v>53154675.838163696</v>
      </c>
      <c r="Y29">
        <f t="shared" si="34"/>
        <v>107738112.55970061</v>
      </c>
      <c r="Z29" s="2">
        <v>10896020.055356124</v>
      </c>
      <c r="AA29">
        <f t="shared" si="13"/>
        <v>52650749.298640095</v>
      </c>
      <c r="AB29">
        <f t="shared" si="35"/>
        <v>106752629.96977544</v>
      </c>
      <c r="AC29" s="2">
        <v>4688373.1770000001</v>
      </c>
      <c r="AD29" s="2">
        <f t="shared" si="2"/>
        <v>13676391.862</v>
      </c>
      <c r="AE29">
        <f t="shared" si="14"/>
        <v>22493462.341000002</v>
      </c>
      <c r="AF29">
        <f t="shared" si="36"/>
        <v>45851878.306999996</v>
      </c>
      <c r="AG29" s="2">
        <v>4258989.940608006</v>
      </c>
      <c r="AH29">
        <f t="shared" si="15"/>
        <v>20824490.424340241</v>
      </c>
      <c r="AI29">
        <f t="shared" si="37"/>
        <v>42885984.448671445</v>
      </c>
      <c r="AJ29" s="1">
        <v>1141</v>
      </c>
      <c r="AK29">
        <f>SUM(AJ2:AJ29)</f>
        <v>11394</v>
      </c>
      <c r="AL29">
        <f t="shared" si="5"/>
        <v>7527</v>
      </c>
      <c r="AM29">
        <f t="shared" si="43"/>
        <v>3867</v>
      </c>
      <c r="AN29">
        <f t="shared" si="25"/>
        <v>6224</v>
      </c>
      <c r="AO29">
        <f t="shared" si="17"/>
        <v>6440</v>
      </c>
      <c r="AP29">
        <f>AK19</f>
        <v>680</v>
      </c>
      <c r="AQ29">
        <f t="shared" si="38"/>
        <v>10714</v>
      </c>
      <c r="AR29">
        <v>917</v>
      </c>
      <c r="AS29">
        <f t="shared" si="3"/>
        <v>24495</v>
      </c>
      <c r="AT29" s="2">
        <f t="shared" si="18"/>
        <v>4788</v>
      </c>
      <c r="AU29" s="2">
        <f t="shared" si="24"/>
        <v>19707</v>
      </c>
      <c r="AV29">
        <v>523</v>
      </c>
      <c r="AW29">
        <f t="shared" si="40"/>
        <v>4644</v>
      </c>
      <c r="AX29">
        <f t="shared" si="42"/>
        <v>2158</v>
      </c>
      <c r="AY29">
        <f t="shared" si="41"/>
        <v>2486</v>
      </c>
      <c r="BA29" s="3">
        <v>1205</v>
      </c>
      <c r="BB29">
        <f t="shared" si="4"/>
        <v>21744</v>
      </c>
      <c r="BC29" s="2">
        <f t="shared" si="19"/>
        <v>5450</v>
      </c>
      <c r="BD29" s="2">
        <f t="shared" si="26"/>
        <v>16294</v>
      </c>
      <c r="BE29">
        <v>18.435039370078702</v>
      </c>
      <c r="BF29" s="2">
        <f t="shared" si="20"/>
        <v>118.75503937007869</v>
      </c>
      <c r="BK29" s="4">
        <v>4688373.1770000001</v>
      </c>
      <c r="BL29" s="4">
        <f t="shared" si="27"/>
        <v>18151583.993999999</v>
      </c>
      <c r="BM29" s="4">
        <f t="shared" si="21"/>
        <v>22493462.341000002</v>
      </c>
      <c r="BN29">
        <v>20817151.963</v>
      </c>
      <c r="BO29" s="4">
        <f t="shared" si="22"/>
        <v>79997614.516000003</v>
      </c>
      <c r="BP29" s="4">
        <f t="shared" si="23"/>
        <v>98481971.425999999</v>
      </c>
    </row>
    <row r="30" spans="1:68" x14ac:dyDescent="0.25">
      <c r="A30">
        <v>1988</v>
      </c>
      <c r="B30">
        <v>29</v>
      </c>
      <c r="C30">
        <f t="shared" si="0"/>
        <v>841</v>
      </c>
      <c r="D30">
        <v>19270450586220.027</v>
      </c>
      <c r="E30">
        <f t="shared" si="6"/>
        <v>76643124412988.234</v>
      </c>
      <c r="F30">
        <f t="shared" si="28"/>
        <v>132806031749244.36</v>
      </c>
      <c r="G30" s="2">
        <v>16117808926182.91</v>
      </c>
      <c r="H30">
        <f t="shared" si="7"/>
        <v>62630001573406.984</v>
      </c>
      <c r="I30">
        <f t="shared" si="29"/>
        <v>106940053424104.95</v>
      </c>
      <c r="J30" s="2">
        <v>15913713740961.939</v>
      </c>
      <c r="K30">
        <f t="shared" si="8"/>
        <v>61800876155590.938</v>
      </c>
      <c r="L30">
        <f t="shared" si="30"/>
        <v>105462438376962.88</v>
      </c>
      <c r="M30" s="2">
        <v>5236438000000</v>
      </c>
      <c r="N30" s="2">
        <f t="shared" si="1"/>
        <v>14671284000000</v>
      </c>
      <c r="O30">
        <f t="shared" si="9"/>
        <v>23047876000000</v>
      </c>
      <c r="P30">
        <f t="shared" si="31"/>
        <v>34378407000000</v>
      </c>
      <c r="Q30" s="2">
        <v>6032857753691.1592</v>
      </c>
      <c r="R30">
        <f t="shared" si="10"/>
        <v>22085591592420.367</v>
      </c>
      <c r="S30">
        <f t="shared" si="32"/>
        <v>39359593128263.508</v>
      </c>
      <c r="T30" s="2">
        <v>21565403.313000001</v>
      </c>
      <c r="U30">
        <f t="shared" si="11"/>
        <v>101563017.829</v>
      </c>
      <c r="V30">
        <f t="shared" si="33"/>
        <v>196193850.84999999</v>
      </c>
      <c r="W30" s="2">
        <v>11393299.682489082</v>
      </c>
      <c r="X30">
        <f t="shared" si="12"/>
        <v>54282808.556448273</v>
      </c>
      <c r="Y30">
        <f t="shared" si="34"/>
        <v>108051028.942853</v>
      </c>
      <c r="Z30" s="2">
        <v>11249877.992708279</v>
      </c>
      <c r="AA30">
        <f t="shared" si="13"/>
        <v>53714630.799799249</v>
      </c>
      <c r="AB30">
        <f t="shared" si="35"/>
        <v>107028979.83146808</v>
      </c>
      <c r="AC30" s="2">
        <v>4892526.068</v>
      </c>
      <c r="AD30" s="2">
        <f t="shared" si="2"/>
        <v>14076362.552999999</v>
      </c>
      <c r="AE30">
        <f t="shared" si="14"/>
        <v>23044110.061999999</v>
      </c>
      <c r="AF30">
        <f t="shared" si="36"/>
        <v>45853543.125</v>
      </c>
      <c r="AG30" s="2">
        <v>4202996.7360378029</v>
      </c>
      <c r="AH30">
        <f t="shared" si="15"/>
        <v>20915500.809725709</v>
      </c>
      <c r="AI30">
        <f t="shared" si="37"/>
        <v>42631420.29708384</v>
      </c>
      <c r="AJ30" s="1">
        <v>1339</v>
      </c>
      <c r="AK30">
        <f>SUM(AJ2:AJ30)</f>
        <v>12733</v>
      </c>
      <c r="AL30">
        <f t="shared" si="5"/>
        <v>9007</v>
      </c>
      <c r="AM30">
        <f t="shared" si="43"/>
        <v>3726</v>
      </c>
      <c r="AN30">
        <f t="shared" si="25"/>
        <v>7527</v>
      </c>
      <c r="AO30">
        <f t="shared" si="17"/>
        <v>6509</v>
      </c>
      <c r="AP30">
        <f t="shared" ref="AP30:AP35" si="45">AK20</f>
        <v>1013</v>
      </c>
      <c r="AQ30">
        <f t="shared" si="38"/>
        <v>11720</v>
      </c>
      <c r="AR30">
        <v>930</v>
      </c>
      <c r="AS30">
        <f t="shared" si="3"/>
        <v>25425</v>
      </c>
      <c r="AT30" s="2">
        <f t="shared" si="18"/>
        <v>4798</v>
      </c>
      <c r="AU30" s="2">
        <f>AS25</f>
        <v>20627</v>
      </c>
      <c r="AV30">
        <v>543</v>
      </c>
      <c r="AW30">
        <f t="shared" si="40"/>
        <v>5187</v>
      </c>
      <c r="AX30">
        <f t="shared" si="42"/>
        <v>2641</v>
      </c>
      <c r="AY30">
        <f t="shared" si="41"/>
        <v>2546</v>
      </c>
      <c r="BA30" s="3">
        <v>1001</v>
      </c>
      <c r="BB30">
        <f t="shared" si="4"/>
        <v>22745</v>
      </c>
      <c r="BC30" s="2">
        <f t="shared" si="19"/>
        <v>5363</v>
      </c>
      <c r="BD30" s="2">
        <f t="shared" si="26"/>
        <v>17382</v>
      </c>
      <c r="BE30">
        <v>14.9238416988417</v>
      </c>
      <c r="BF30" s="2">
        <f t="shared" si="20"/>
        <v>104.12888106892041</v>
      </c>
      <c r="BK30" s="4">
        <v>4892526.068</v>
      </c>
      <c r="BL30" s="4">
        <f t="shared" si="27"/>
        <v>18568917.93</v>
      </c>
      <c r="BM30" s="4">
        <f t="shared" si="21"/>
        <v>23044110.061999999</v>
      </c>
      <c r="BN30">
        <v>21565403.313000001</v>
      </c>
      <c r="BO30" s="4">
        <f t="shared" si="22"/>
        <v>82417152.453999996</v>
      </c>
      <c r="BP30" s="4">
        <f t="shared" si="23"/>
        <v>101563017.829</v>
      </c>
    </row>
    <row r="31" spans="1:68" x14ac:dyDescent="0.25">
      <c r="A31">
        <v>1989</v>
      </c>
      <c r="B31">
        <v>30</v>
      </c>
      <c r="C31">
        <f t="shared" si="0"/>
        <v>900</v>
      </c>
      <c r="D31">
        <v>20114305832294.527</v>
      </c>
      <c r="E31">
        <f t="shared" si="6"/>
        <v>84560537653447.828</v>
      </c>
      <c r="F31">
        <f t="shared" si="28"/>
        <v>142934185913320.47</v>
      </c>
      <c r="G31" s="2">
        <v>16862794826609.121</v>
      </c>
      <c r="H31">
        <f t="shared" si="7"/>
        <v>69805718571502.094</v>
      </c>
      <c r="I31">
        <f t="shared" si="29"/>
        <v>115793830865685.92</v>
      </c>
      <c r="J31" s="2">
        <v>16651841149980.039</v>
      </c>
      <c r="K31">
        <f t="shared" si="8"/>
        <v>68911546105541</v>
      </c>
      <c r="L31">
        <f t="shared" si="30"/>
        <v>114182931571641.09</v>
      </c>
      <c r="M31" s="2">
        <v>5641580000000</v>
      </c>
      <c r="N31" s="2">
        <f t="shared" si="1"/>
        <v>15733233000000</v>
      </c>
      <c r="O31">
        <f t="shared" si="9"/>
        <v>24651843000000</v>
      </c>
      <c r="P31">
        <f t="shared" si="31"/>
        <v>37152001000000</v>
      </c>
      <c r="Q31" s="2">
        <v>6159693150019.9463</v>
      </c>
      <c r="R31">
        <f t="shared" si="10"/>
        <v>25160584147491.742</v>
      </c>
      <c r="S31">
        <f t="shared" si="32"/>
        <v>42108831281795.57</v>
      </c>
      <c r="T31" s="2">
        <v>22029385.155999999</v>
      </c>
      <c r="U31">
        <f t="shared" si="11"/>
        <v>104446537.61</v>
      </c>
      <c r="V31">
        <f t="shared" si="33"/>
        <v>198689688.05699998</v>
      </c>
      <c r="W31" s="2">
        <v>11688024.598799968</v>
      </c>
      <c r="X31">
        <f t="shared" si="12"/>
        <v>55429573.426114589</v>
      </c>
      <c r="Y31">
        <f t="shared" si="34"/>
        <v>108359413.61296399</v>
      </c>
      <c r="Z31" s="2">
        <v>11585933.17246161</v>
      </c>
      <c r="AA31">
        <f t="shared" si="13"/>
        <v>54852616.126026735</v>
      </c>
      <c r="AB31">
        <f t="shared" si="35"/>
        <v>107351520.30004032</v>
      </c>
      <c r="AC31" s="2">
        <v>4955081.4210000001</v>
      </c>
      <c r="AD31" s="2">
        <f t="shared" si="2"/>
        <v>14535980.666000001</v>
      </c>
      <c r="AE31">
        <f t="shared" si="14"/>
        <v>23523999.351</v>
      </c>
      <c r="AF31">
        <f t="shared" si="36"/>
        <v>45906828.302000001</v>
      </c>
      <c r="AG31" s="2">
        <v>4323273.8172715427</v>
      </c>
      <c r="AH31">
        <f t="shared" si="15"/>
        <v>21154345.93013886</v>
      </c>
      <c r="AI31">
        <f t="shared" si="37"/>
        <v>42307050.348760508</v>
      </c>
      <c r="AJ31" s="1">
        <v>1404</v>
      </c>
      <c r="AK31">
        <f>SUM(AJ2:AJ31)</f>
        <v>14137</v>
      </c>
      <c r="AL31">
        <f t="shared" si="5"/>
        <v>10253</v>
      </c>
      <c r="AM31">
        <f t="shared" si="43"/>
        <v>3884</v>
      </c>
      <c r="AN31">
        <f t="shared" si="25"/>
        <v>9007</v>
      </c>
      <c r="AO31">
        <f t="shared" si="17"/>
        <v>6610</v>
      </c>
      <c r="AP31">
        <f t="shared" si="45"/>
        <v>1615</v>
      </c>
      <c r="AQ31">
        <f t="shared" si="38"/>
        <v>12522</v>
      </c>
      <c r="AR31" s="3">
        <v>1062</v>
      </c>
      <c r="AS31">
        <f t="shared" si="3"/>
        <v>26487</v>
      </c>
      <c r="AT31" s="2">
        <f t="shared" si="18"/>
        <v>4814</v>
      </c>
      <c r="AU31" s="2">
        <f t="shared" si="24"/>
        <v>21673</v>
      </c>
      <c r="AV31">
        <v>631</v>
      </c>
      <c r="AW31">
        <f t="shared" si="40"/>
        <v>5818</v>
      </c>
      <c r="AX31">
        <f t="shared" si="42"/>
        <v>3151</v>
      </c>
      <c r="AY31">
        <f t="shared" si="41"/>
        <v>2667</v>
      </c>
      <c r="BA31" s="3">
        <v>1041</v>
      </c>
      <c r="BB31">
        <f t="shared" si="4"/>
        <v>23786</v>
      </c>
      <c r="BC31" s="2">
        <f t="shared" si="19"/>
        <v>5326</v>
      </c>
      <c r="BD31" s="2">
        <f t="shared" si="26"/>
        <v>18460</v>
      </c>
      <c r="BE31">
        <v>18.226113281250001</v>
      </c>
      <c r="BF31" s="2">
        <f t="shared" si="20"/>
        <v>93.574994350170385</v>
      </c>
      <c r="BK31" s="4">
        <v>4955081.4210000001</v>
      </c>
      <c r="BL31" s="4">
        <f t="shared" si="27"/>
        <v>19031443.973999999</v>
      </c>
      <c r="BM31" s="4">
        <f t="shared" si="21"/>
        <v>23523999.351</v>
      </c>
      <c r="BN31">
        <v>22029385.155999999</v>
      </c>
      <c r="BO31" s="4">
        <f t="shared" si="22"/>
        <v>84727296.447999999</v>
      </c>
      <c r="BP31" s="4">
        <f t="shared" si="23"/>
        <v>104446537.61</v>
      </c>
    </row>
    <row r="32" spans="1:68" x14ac:dyDescent="0.25">
      <c r="A32">
        <v>1990</v>
      </c>
      <c r="B32">
        <v>31</v>
      </c>
      <c r="C32">
        <f t="shared" si="0"/>
        <v>961</v>
      </c>
      <c r="D32">
        <v>22655565780647.707</v>
      </c>
      <c r="E32">
        <f t="shared" si="6"/>
        <v>94404852922019.438</v>
      </c>
      <c r="F32">
        <f t="shared" si="28"/>
        <v>154346661281667.97</v>
      </c>
      <c r="G32" s="2">
        <v>18954344003634.098</v>
      </c>
      <c r="H32">
        <f t="shared" si="7"/>
        <v>78591685504310.516</v>
      </c>
      <c r="I32">
        <f t="shared" si="29"/>
        <v>125808451736293.44</v>
      </c>
      <c r="J32" s="2">
        <v>18757091397648.438</v>
      </c>
      <c r="K32">
        <f t="shared" si="8"/>
        <v>77617502033534.313</v>
      </c>
      <c r="L32">
        <f t="shared" si="30"/>
        <v>124132935236350.75</v>
      </c>
      <c r="M32" s="2">
        <v>5963144000000</v>
      </c>
      <c r="N32" s="2">
        <f t="shared" si="1"/>
        <v>16841162000000</v>
      </c>
      <c r="O32">
        <f t="shared" si="9"/>
        <v>26276008000000</v>
      </c>
      <c r="P32">
        <f t="shared" si="31"/>
        <v>39982254000000</v>
      </c>
      <c r="Q32" s="2">
        <v>7638459488355.373</v>
      </c>
      <c r="R32">
        <f t="shared" si="10"/>
        <v>29611120986576.992</v>
      </c>
      <c r="S32">
        <f t="shared" si="32"/>
        <v>45854891287179.602</v>
      </c>
      <c r="T32" s="2">
        <v>22149402.399</v>
      </c>
      <c r="U32">
        <f t="shared" si="11"/>
        <v>106876698.847</v>
      </c>
      <c r="V32">
        <f t="shared" si="33"/>
        <v>201514763.19199997</v>
      </c>
      <c r="W32" s="2">
        <v>11450105.430801112</v>
      </c>
      <c r="X32">
        <f t="shared" si="12"/>
        <v>56219750.445352182</v>
      </c>
      <c r="Y32">
        <f t="shared" si="34"/>
        <v>108667692.05662133</v>
      </c>
      <c r="Z32" s="2">
        <v>11312774.795698201</v>
      </c>
      <c r="AA32">
        <f t="shared" si="13"/>
        <v>55604963.68997214</v>
      </c>
      <c r="AB32">
        <f t="shared" si="35"/>
        <v>107651961.7813013</v>
      </c>
      <c r="AC32" s="2">
        <v>4823403.1179999998</v>
      </c>
      <c r="AD32" s="2">
        <f t="shared" si="2"/>
        <v>14671010.607000001</v>
      </c>
      <c r="AE32">
        <f t="shared" si="14"/>
        <v>23854847.092</v>
      </c>
      <c r="AF32">
        <f t="shared" si="36"/>
        <v>46007021.743000001</v>
      </c>
      <c r="AG32" s="2">
        <v>4100786.6708069537</v>
      </c>
      <c r="AH32">
        <f t="shared" si="15"/>
        <v>21065621.193701431</v>
      </c>
      <c r="AI32">
        <f t="shared" si="37"/>
        <v>41889477.869924262</v>
      </c>
      <c r="AJ32" s="1">
        <v>1744</v>
      </c>
      <c r="AK32">
        <f>SUM(AJ2:AJ32)</f>
        <v>15881</v>
      </c>
      <c r="AL32">
        <f t="shared" si="5"/>
        <v>11394</v>
      </c>
      <c r="AM32">
        <f t="shared" si="43"/>
        <v>4487</v>
      </c>
      <c r="AN32">
        <f t="shared" si="25"/>
        <v>10253</v>
      </c>
      <c r="AO32">
        <f t="shared" si="17"/>
        <v>6874</v>
      </c>
      <c r="AP32">
        <f t="shared" si="45"/>
        <v>2558</v>
      </c>
      <c r="AQ32">
        <f t="shared" si="38"/>
        <v>13323</v>
      </c>
      <c r="AR32" s="3">
        <v>1136</v>
      </c>
      <c r="AS32">
        <f t="shared" si="3"/>
        <v>27623</v>
      </c>
      <c r="AT32" s="2">
        <f t="shared" si="18"/>
        <v>4900</v>
      </c>
      <c r="AU32" s="2">
        <f t="shared" si="24"/>
        <v>22723</v>
      </c>
      <c r="AV32">
        <v>602</v>
      </c>
      <c r="AW32">
        <f t="shared" si="40"/>
        <v>6420</v>
      </c>
      <c r="AX32">
        <f t="shared" si="42"/>
        <v>3691</v>
      </c>
      <c r="AY32">
        <f t="shared" si="41"/>
        <v>2729</v>
      </c>
      <c r="BA32">
        <v>915</v>
      </c>
      <c r="BB32">
        <f t="shared" si="4"/>
        <v>24701</v>
      </c>
      <c r="BC32" s="2">
        <f t="shared" si="19"/>
        <v>5191</v>
      </c>
      <c r="BD32" s="2">
        <f t="shared" si="26"/>
        <v>19510</v>
      </c>
      <c r="BE32">
        <v>23.725820312500002</v>
      </c>
      <c r="BF32" s="2">
        <f t="shared" si="20"/>
        <v>89.740814662670417</v>
      </c>
      <c r="BI32">
        <v>1</v>
      </c>
      <c r="BK32" s="4">
        <v>4823403.1179999998</v>
      </c>
      <c r="BL32" s="4">
        <f t="shared" si="27"/>
        <v>19359383.784000002</v>
      </c>
      <c r="BM32" s="4">
        <f t="shared" si="21"/>
        <v>23854847.092</v>
      </c>
      <c r="BN32">
        <v>22149402.399</v>
      </c>
      <c r="BO32" s="4">
        <f t="shared" si="22"/>
        <v>86561342.831</v>
      </c>
      <c r="BP32" s="4">
        <f t="shared" si="23"/>
        <v>106876698.847</v>
      </c>
    </row>
    <row r="33" spans="1:68" x14ac:dyDescent="0.25">
      <c r="A33">
        <v>1991</v>
      </c>
      <c r="B33">
        <v>32</v>
      </c>
      <c r="C33">
        <f t="shared" si="0"/>
        <v>1024</v>
      </c>
      <c r="D33">
        <v>23981092117394.977</v>
      </c>
      <c r="E33">
        <f t="shared" si="6"/>
        <v>103246450960475.78</v>
      </c>
      <c r="F33">
        <f t="shared" si="28"/>
        <v>166687819852554.25</v>
      </c>
      <c r="G33" s="2">
        <v>20039619357248.918</v>
      </c>
      <c r="H33">
        <f t="shared" si="7"/>
        <v>86284783541694.594</v>
      </c>
      <c r="I33">
        <f t="shared" si="29"/>
        <v>136771326093687.89</v>
      </c>
      <c r="J33" s="2">
        <v>19836037636639.691</v>
      </c>
      <c r="K33">
        <f t="shared" si="8"/>
        <v>85271807410222.391</v>
      </c>
      <c r="L33">
        <f t="shared" si="30"/>
        <v>135002215381775.66</v>
      </c>
      <c r="M33" s="2">
        <v>6158129000000</v>
      </c>
      <c r="N33" s="2">
        <f t="shared" si="1"/>
        <v>17762853000000</v>
      </c>
      <c r="O33">
        <f t="shared" si="9"/>
        <v>27854506000000</v>
      </c>
      <c r="P33">
        <f t="shared" si="31"/>
        <v>42552118000000</v>
      </c>
      <c r="Q33" s="2">
        <v>7904393219732.9727</v>
      </c>
      <c r="R33">
        <f t="shared" si="10"/>
        <v>33144034957525.02</v>
      </c>
      <c r="S33">
        <f t="shared" si="32"/>
        <v>50315427956637.625</v>
      </c>
      <c r="T33" s="2">
        <v>22403928.868999999</v>
      </c>
      <c r="U33">
        <f t="shared" si="11"/>
        <v>108965271.7</v>
      </c>
      <c r="V33">
        <f t="shared" si="33"/>
        <v>205192445.16299996</v>
      </c>
      <c r="W33" s="2">
        <v>11593991.343565075</v>
      </c>
      <c r="X33">
        <f t="shared" si="12"/>
        <v>57116710.196286544</v>
      </c>
      <c r="Y33">
        <f t="shared" si="34"/>
        <v>109570436.62396295</v>
      </c>
      <c r="Z33" s="2">
        <v>11401064.362112235</v>
      </c>
      <c r="AA33">
        <f t="shared" si="13"/>
        <v>56445670.378336444</v>
      </c>
      <c r="AB33">
        <f t="shared" si="35"/>
        <v>108450761.8175564</v>
      </c>
      <c r="AC33" s="2">
        <v>4820847.2189999996</v>
      </c>
      <c r="AD33" s="2">
        <f t="shared" si="2"/>
        <v>14599331.758000001</v>
      </c>
      <c r="AE33">
        <f t="shared" si="14"/>
        <v>24180231.003000002</v>
      </c>
      <c r="AF33">
        <f t="shared" si="36"/>
        <v>46292068.653999999</v>
      </c>
      <c r="AG33" s="2">
        <v>4112588.9308295455</v>
      </c>
      <c r="AH33">
        <f t="shared" si="15"/>
        <v>20998636.095553853</v>
      </c>
      <c r="AI33">
        <f t="shared" si="37"/>
        <v>41736053.684287287</v>
      </c>
      <c r="AJ33" s="1">
        <v>1629</v>
      </c>
      <c r="AK33">
        <f>SUM(AJ2:AJ33)</f>
        <v>17510</v>
      </c>
      <c r="AL33">
        <f t="shared" si="5"/>
        <v>12733</v>
      </c>
      <c r="AM33">
        <f t="shared" si="43"/>
        <v>4777</v>
      </c>
      <c r="AN33">
        <f t="shared" si="25"/>
        <v>11394</v>
      </c>
      <c r="AO33">
        <f t="shared" si="17"/>
        <v>7257</v>
      </c>
      <c r="AP33">
        <f t="shared" si="45"/>
        <v>3820</v>
      </c>
      <c r="AQ33">
        <f t="shared" si="38"/>
        <v>13690</v>
      </c>
      <c r="AR33" s="3">
        <v>1230</v>
      </c>
      <c r="AS33">
        <f t="shared" si="3"/>
        <v>28853</v>
      </c>
      <c r="AT33" s="2">
        <f t="shared" si="18"/>
        <v>5275</v>
      </c>
      <c r="AU33" s="2">
        <f>AS28</f>
        <v>23578</v>
      </c>
      <c r="AV33">
        <v>672</v>
      </c>
      <c r="AW33">
        <f t="shared" si="40"/>
        <v>7092</v>
      </c>
      <c r="AX33">
        <f t="shared" si="42"/>
        <v>4121</v>
      </c>
      <c r="AY33">
        <f t="shared" si="41"/>
        <v>2971</v>
      </c>
      <c r="BA33">
        <v>975</v>
      </c>
      <c r="BB33">
        <f t="shared" si="4"/>
        <v>25676</v>
      </c>
      <c r="BC33" s="2">
        <f t="shared" si="19"/>
        <v>5137</v>
      </c>
      <c r="BD33" s="2">
        <f t="shared" si="26"/>
        <v>20539</v>
      </c>
      <c r="BE33">
        <v>20.0009143968872</v>
      </c>
      <c r="BF33" s="2">
        <f t="shared" si="20"/>
        <v>95.311729059557607</v>
      </c>
      <c r="BK33" s="4">
        <v>4820847.2189999996</v>
      </c>
      <c r="BL33" s="4">
        <f t="shared" si="27"/>
        <v>19491857.826000001</v>
      </c>
      <c r="BM33" s="4">
        <f t="shared" si="21"/>
        <v>24180231.003000002</v>
      </c>
      <c r="BN33">
        <v>22403928.868999999</v>
      </c>
      <c r="BO33" s="4">
        <f t="shared" si="22"/>
        <v>88148119.737000003</v>
      </c>
      <c r="BP33" s="4">
        <f t="shared" si="23"/>
        <v>108965271.7</v>
      </c>
    </row>
    <row r="34" spans="1:68" x14ac:dyDescent="0.25">
      <c r="A34">
        <v>1992</v>
      </c>
      <c r="B34">
        <v>33</v>
      </c>
      <c r="C34">
        <f t="shared" si="0"/>
        <v>1089</v>
      </c>
      <c r="D34">
        <v>25464450050643.551</v>
      </c>
      <c r="E34">
        <f t="shared" si="6"/>
        <v>111485864367200.8</v>
      </c>
      <c r="F34">
        <f t="shared" si="28"/>
        <v>180621867655849.44</v>
      </c>
      <c r="G34" s="2">
        <v>21560933214384.578</v>
      </c>
      <c r="H34">
        <f t="shared" si="7"/>
        <v>93535500328059.625</v>
      </c>
      <c r="I34">
        <f t="shared" si="29"/>
        <v>149337437215790.19</v>
      </c>
      <c r="J34" s="2">
        <v>21327469891435.145</v>
      </c>
      <c r="K34">
        <f t="shared" si="8"/>
        <v>92486153816665.25</v>
      </c>
      <c r="L34">
        <f t="shared" si="30"/>
        <v>147497738403608.97</v>
      </c>
      <c r="M34" s="2">
        <v>6520327000000</v>
      </c>
      <c r="N34" s="2">
        <f t="shared" si="1"/>
        <v>18641600000000</v>
      </c>
      <c r="O34">
        <f t="shared" si="9"/>
        <v>29519618000000</v>
      </c>
      <c r="P34">
        <f t="shared" si="31"/>
        <v>45323514000000</v>
      </c>
      <c r="Q34" s="2">
        <v>8610884106095.0527</v>
      </c>
      <c r="R34">
        <f t="shared" si="10"/>
        <v>36346287717894.5</v>
      </c>
      <c r="S34">
        <f t="shared" si="32"/>
        <v>55611787698130.398</v>
      </c>
      <c r="T34" s="2">
        <v>22183417.491</v>
      </c>
      <c r="U34">
        <f t="shared" si="11"/>
        <v>110331537.228</v>
      </c>
      <c r="V34">
        <f t="shared" si="33"/>
        <v>208813508.65399995</v>
      </c>
      <c r="W34" s="2">
        <v>11726314.763996666</v>
      </c>
      <c r="X34">
        <f t="shared" si="12"/>
        <v>57851735.819651909</v>
      </c>
      <c r="Y34">
        <f t="shared" si="34"/>
        <v>111006411.65781559</v>
      </c>
      <c r="Z34" s="2">
        <v>11479217.137</v>
      </c>
      <c r="AA34">
        <f t="shared" si="13"/>
        <v>57028867.459980331</v>
      </c>
      <c r="AB34">
        <f t="shared" si="35"/>
        <v>109679616.75862041</v>
      </c>
      <c r="AC34" s="2">
        <v>4909533.6140000001</v>
      </c>
      <c r="AD34" s="2">
        <f t="shared" si="2"/>
        <v>14553783.950999999</v>
      </c>
      <c r="AE34">
        <f t="shared" si="14"/>
        <v>24401391.440000001</v>
      </c>
      <c r="AF34">
        <f t="shared" si="36"/>
        <v>46894853.780999996</v>
      </c>
      <c r="AG34" s="2">
        <v>3994290.7510000002</v>
      </c>
      <c r="AH34">
        <f t="shared" si="15"/>
        <v>20733936.905945845</v>
      </c>
      <c r="AI34">
        <f t="shared" si="37"/>
        <v>41558427.330286086</v>
      </c>
      <c r="AJ34" s="1">
        <v>1669</v>
      </c>
      <c r="AK34">
        <f>SUM(AJ2:AJ34)</f>
        <v>19179</v>
      </c>
      <c r="AL34">
        <f t="shared" si="5"/>
        <v>14137</v>
      </c>
      <c r="AM34">
        <f t="shared" si="43"/>
        <v>5042</v>
      </c>
      <c r="AN34">
        <f t="shared" si="25"/>
        <v>12733</v>
      </c>
      <c r="AO34">
        <f t="shared" si="17"/>
        <v>7785</v>
      </c>
      <c r="AP34">
        <f t="shared" si="45"/>
        <v>4954</v>
      </c>
      <c r="AQ34">
        <f t="shared" si="38"/>
        <v>14225</v>
      </c>
      <c r="AR34" s="3">
        <v>1466</v>
      </c>
      <c r="AS34">
        <f t="shared" si="3"/>
        <v>30319</v>
      </c>
      <c r="AT34" s="2">
        <f t="shared" si="18"/>
        <v>5824</v>
      </c>
      <c r="AU34" s="2">
        <f t="shared" si="24"/>
        <v>24495</v>
      </c>
      <c r="AV34">
        <v>701</v>
      </c>
      <c r="AW34">
        <f t="shared" si="40"/>
        <v>7793</v>
      </c>
      <c r="AX34">
        <f t="shared" si="42"/>
        <v>4644</v>
      </c>
      <c r="AY34">
        <f>AV30+AV31+AV32+AV33+AV34</f>
        <v>3149</v>
      </c>
      <c r="BA34" s="3">
        <v>1044</v>
      </c>
      <c r="BB34">
        <f t="shared" si="4"/>
        <v>26720</v>
      </c>
      <c r="BC34" s="2">
        <f t="shared" si="19"/>
        <v>4976</v>
      </c>
      <c r="BD34" s="2">
        <f t="shared" si="26"/>
        <v>21744</v>
      </c>
      <c r="BE34">
        <v>19.3208365758755</v>
      </c>
      <c r="BF34" s="2">
        <f t="shared" si="20"/>
        <v>96.197526265354398</v>
      </c>
      <c r="BK34" s="4">
        <v>4909533.6140000001</v>
      </c>
      <c r="BL34" s="4">
        <f t="shared" si="27"/>
        <v>19508865.372000001</v>
      </c>
      <c r="BM34" s="4">
        <f t="shared" si="21"/>
        <v>24401391.440000001</v>
      </c>
      <c r="BN34">
        <v>22183417.491</v>
      </c>
      <c r="BO34" s="4">
        <f t="shared" si="22"/>
        <v>88766133.914999992</v>
      </c>
      <c r="BP34" s="4">
        <f t="shared" si="23"/>
        <v>110331537.228</v>
      </c>
    </row>
    <row r="35" spans="1:68" x14ac:dyDescent="0.25">
      <c r="A35">
        <v>1993</v>
      </c>
      <c r="B35">
        <v>34</v>
      </c>
      <c r="C35">
        <f t="shared" si="0"/>
        <v>1156</v>
      </c>
      <c r="D35">
        <v>25869746923462.992</v>
      </c>
      <c r="E35">
        <f t="shared" si="6"/>
        <v>118085160704443.75</v>
      </c>
      <c r="F35">
        <f t="shared" si="28"/>
        <v>194728285117432</v>
      </c>
      <c r="G35" s="2">
        <v>21725760182991.555</v>
      </c>
      <c r="H35">
        <f t="shared" si="7"/>
        <v>99143451584868.281</v>
      </c>
      <c r="I35">
        <f t="shared" si="29"/>
        <v>161773453158275.25</v>
      </c>
      <c r="J35" s="2">
        <v>21609372850283.922</v>
      </c>
      <c r="K35">
        <f t="shared" si="8"/>
        <v>98181812925987.234</v>
      </c>
      <c r="L35">
        <f t="shared" si="30"/>
        <v>159982689081578.16</v>
      </c>
      <c r="M35" s="2">
        <v>6858559000000</v>
      </c>
      <c r="N35" s="2">
        <f t="shared" si="1"/>
        <v>19537015000000</v>
      </c>
      <c r="O35">
        <f t="shared" si="9"/>
        <v>31141739000000</v>
      </c>
      <c r="P35">
        <f t="shared" si="31"/>
        <v>48226471000000</v>
      </c>
      <c r="Q35" s="2">
        <v>7836567475982.6592</v>
      </c>
      <c r="R35">
        <f t="shared" si="10"/>
        <v>38149997440186</v>
      </c>
      <c r="S35">
        <f t="shared" si="32"/>
        <v>60235589032606.367</v>
      </c>
      <c r="T35" s="2">
        <v>22162174.559999999</v>
      </c>
      <c r="U35">
        <f t="shared" si="11"/>
        <v>110928308.47499999</v>
      </c>
      <c r="V35">
        <f t="shared" si="33"/>
        <v>212491326.30399999</v>
      </c>
      <c r="W35" s="2">
        <v>11896944.515242429</v>
      </c>
      <c r="X35">
        <f t="shared" si="12"/>
        <v>58355380.652405255</v>
      </c>
      <c r="Y35">
        <f t="shared" si="34"/>
        <v>112638189.20885351</v>
      </c>
      <c r="Z35" s="2">
        <v>11587147.948000001</v>
      </c>
      <c r="AA35">
        <f t="shared" si="13"/>
        <v>57366137.41527205</v>
      </c>
      <c r="AB35">
        <f t="shared" si="35"/>
        <v>111080768.21507129</v>
      </c>
      <c r="AC35" s="2">
        <v>5028674.4440000001</v>
      </c>
      <c r="AD35" s="2">
        <f t="shared" si="2"/>
        <v>14759055.277000001</v>
      </c>
      <c r="AE35">
        <f t="shared" si="14"/>
        <v>24537539.816</v>
      </c>
      <c r="AF35">
        <f t="shared" si="36"/>
        <v>47581649.877999999</v>
      </c>
      <c r="AG35" s="2">
        <v>3938794.3730000001</v>
      </c>
      <c r="AH35">
        <f t="shared" si="15"/>
        <v>20469734.542908043</v>
      </c>
      <c r="AI35">
        <f t="shared" si="37"/>
        <v>41385235.352633759</v>
      </c>
      <c r="AJ35" s="1">
        <v>1952</v>
      </c>
      <c r="AK35">
        <f>SUM(AJ2:AJ35)</f>
        <v>21131</v>
      </c>
      <c r="AL35">
        <f t="shared" si="5"/>
        <v>15881</v>
      </c>
      <c r="AM35">
        <f t="shared" si="43"/>
        <v>5250</v>
      </c>
      <c r="AN35">
        <f t="shared" si="25"/>
        <v>14137</v>
      </c>
      <c r="AO35">
        <f t="shared" si="17"/>
        <v>8398</v>
      </c>
      <c r="AP35">
        <f t="shared" si="45"/>
        <v>6224</v>
      </c>
      <c r="AQ35">
        <f t="shared" si="38"/>
        <v>14907</v>
      </c>
      <c r="AR35" s="3">
        <v>1542</v>
      </c>
      <c r="AS35">
        <f t="shared" si="3"/>
        <v>31861</v>
      </c>
      <c r="AT35" s="2">
        <f t="shared" si="18"/>
        <v>6436</v>
      </c>
      <c r="AU35" s="2">
        <f t="shared" si="24"/>
        <v>25425</v>
      </c>
      <c r="AV35">
        <v>747</v>
      </c>
      <c r="AW35">
        <f t="shared" si="40"/>
        <v>8540</v>
      </c>
      <c r="AX35">
        <f t="shared" si="42"/>
        <v>5187</v>
      </c>
      <c r="AY35">
        <f t="shared" si="41"/>
        <v>3353</v>
      </c>
      <c r="BA35" s="3">
        <v>1175</v>
      </c>
      <c r="BB35">
        <f t="shared" si="4"/>
        <v>27895</v>
      </c>
      <c r="BC35" s="2">
        <f t="shared" si="19"/>
        <v>5150</v>
      </c>
      <c r="BD35" s="2">
        <f t="shared" si="26"/>
        <v>22745</v>
      </c>
      <c r="BE35">
        <v>16.971634241245098</v>
      </c>
      <c r="BF35" s="2">
        <f t="shared" si="20"/>
        <v>98.245318807757798</v>
      </c>
      <c r="BK35" s="4">
        <v>5028674.4440000001</v>
      </c>
      <c r="BL35" s="4">
        <f t="shared" si="27"/>
        <v>19582458.395</v>
      </c>
      <c r="BM35" s="4">
        <f t="shared" si="21"/>
        <v>24537539.816</v>
      </c>
      <c r="BN35">
        <v>22162174.559999999</v>
      </c>
      <c r="BO35" s="4">
        <f t="shared" si="22"/>
        <v>88898923.319000006</v>
      </c>
      <c r="BP35" s="4">
        <f t="shared" si="23"/>
        <v>110928308.47499999</v>
      </c>
    </row>
    <row r="36" spans="1:68" x14ac:dyDescent="0.25">
      <c r="A36">
        <v>1994</v>
      </c>
      <c r="B36">
        <v>35</v>
      </c>
      <c r="C36">
        <f t="shared" si="0"/>
        <v>1225</v>
      </c>
      <c r="D36">
        <v>27775143989513.414</v>
      </c>
      <c r="E36">
        <f t="shared" si="6"/>
        <v>125745998861662.63</v>
      </c>
      <c r="F36">
        <f t="shared" si="28"/>
        <v>210306536515110.47</v>
      </c>
      <c r="G36" s="2">
        <v>23288758049025.328</v>
      </c>
      <c r="H36">
        <f t="shared" si="7"/>
        <v>105569414807284.48</v>
      </c>
      <c r="I36">
        <f t="shared" si="29"/>
        <v>175375133378786.56</v>
      </c>
      <c r="J36" s="2">
        <v>23080412532360.836</v>
      </c>
      <c r="K36">
        <f t="shared" si="8"/>
        <v>104610384308368.03</v>
      </c>
      <c r="L36">
        <f t="shared" si="30"/>
        <v>173521930413909.03</v>
      </c>
      <c r="M36" s="2">
        <v>7287236000000</v>
      </c>
      <c r="N36" s="2">
        <f t="shared" si="1"/>
        <v>20666122000000</v>
      </c>
      <c r="O36">
        <f t="shared" si="9"/>
        <v>32787395000000</v>
      </c>
      <c r="P36">
        <f t="shared" si="31"/>
        <v>51281109000000</v>
      </c>
      <c r="Q36" s="2">
        <v>8309312703697.46</v>
      </c>
      <c r="R36">
        <f t="shared" si="10"/>
        <v>40299616993863.516</v>
      </c>
      <c r="S36">
        <f t="shared" si="32"/>
        <v>65460201141355.266</v>
      </c>
      <c r="T36" s="2">
        <v>22551690.634</v>
      </c>
      <c r="U36">
        <f t="shared" si="11"/>
        <v>111450613.95300001</v>
      </c>
      <c r="V36">
        <f t="shared" si="33"/>
        <v>215897151.56299999</v>
      </c>
      <c r="W36" s="2">
        <v>12053969.749266699</v>
      </c>
      <c r="X36">
        <f t="shared" si="12"/>
        <v>58721325.80287198</v>
      </c>
      <c r="Y36">
        <f t="shared" si="34"/>
        <v>114150899.22898656</v>
      </c>
      <c r="Z36" s="2">
        <v>11733860.951000007</v>
      </c>
      <c r="AA36">
        <f t="shared" si="13"/>
        <v>57514065.193810441</v>
      </c>
      <c r="AB36">
        <f t="shared" si="35"/>
        <v>112366681.31983717</v>
      </c>
      <c r="AC36" s="2">
        <v>5094354.0810000002</v>
      </c>
      <c r="AD36" s="2">
        <f t="shared" si="2"/>
        <v>15032562.139</v>
      </c>
      <c r="AE36">
        <f t="shared" si="14"/>
        <v>24676812.476</v>
      </c>
      <c r="AF36">
        <f t="shared" si="36"/>
        <v>48200811.827</v>
      </c>
      <c r="AG36" s="2">
        <v>3884988.4820000003</v>
      </c>
      <c r="AH36">
        <f t="shared" si="15"/>
        <v>20031449.207636498</v>
      </c>
      <c r="AI36">
        <f t="shared" si="37"/>
        <v>41185795.137775369</v>
      </c>
      <c r="AJ36" s="1">
        <v>1718</v>
      </c>
      <c r="AK36">
        <f>SUM(AJ2:AJ36)</f>
        <v>22849</v>
      </c>
      <c r="AL36">
        <f t="shared" si="5"/>
        <v>17510</v>
      </c>
      <c r="AM36">
        <f t="shared" si="43"/>
        <v>5339</v>
      </c>
      <c r="AN36">
        <f t="shared" si="25"/>
        <v>15881</v>
      </c>
      <c r="AO36">
        <f t="shared" si="17"/>
        <v>8712</v>
      </c>
      <c r="AP36">
        <f>AK26</f>
        <v>7527</v>
      </c>
      <c r="AQ36">
        <f t="shared" si="38"/>
        <v>15322</v>
      </c>
      <c r="AR36" s="3">
        <v>1557</v>
      </c>
      <c r="AS36">
        <f t="shared" si="3"/>
        <v>33418</v>
      </c>
      <c r="AT36" s="2">
        <f t="shared" si="18"/>
        <v>6931</v>
      </c>
      <c r="AU36" s="2">
        <f t="shared" si="24"/>
        <v>26487</v>
      </c>
      <c r="AV36">
        <v>782</v>
      </c>
      <c r="AW36">
        <f t="shared" si="40"/>
        <v>9322</v>
      </c>
      <c r="AX36">
        <f t="shared" si="42"/>
        <v>5818</v>
      </c>
      <c r="AY36">
        <f t="shared" si="41"/>
        <v>3504</v>
      </c>
      <c r="BA36" s="3">
        <v>1278</v>
      </c>
      <c r="BB36">
        <f t="shared" si="4"/>
        <v>29173</v>
      </c>
      <c r="BC36" s="2">
        <f t="shared" si="19"/>
        <v>5387</v>
      </c>
      <c r="BD36" s="2">
        <f t="shared" si="26"/>
        <v>23786</v>
      </c>
      <c r="BE36">
        <v>15.817626459144</v>
      </c>
      <c r="BF36" s="2">
        <f t="shared" si="20"/>
        <v>95.836831985651799</v>
      </c>
      <c r="BK36" s="4">
        <v>5094354.0810000002</v>
      </c>
      <c r="BL36" s="4">
        <f t="shared" si="27"/>
        <v>19853409.358000003</v>
      </c>
      <c r="BM36" s="4">
        <f t="shared" si="21"/>
        <v>24676812.476</v>
      </c>
      <c r="BN36">
        <v>22551690.634</v>
      </c>
      <c r="BO36" s="4">
        <f t="shared" si="22"/>
        <v>89301211.554000005</v>
      </c>
      <c r="BP36" s="4">
        <f t="shared" si="23"/>
        <v>111450613.95300001</v>
      </c>
    </row>
    <row r="37" spans="1:68" x14ac:dyDescent="0.25">
      <c r="A37">
        <v>1995</v>
      </c>
      <c r="B37">
        <v>36</v>
      </c>
      <c r="C37">
        <f t="shared" si="0"/>
        <v>1296</v>
      </c>
      <c r="D37">
        <v>30871299176585.324</v>
      </c>
      <c r="E37">
        <f t="shared" si="6"/>
        <v>133961732257600.27</v>
      </c>
      <c r="F37">
        <f t="shared" si="28"/>
        <v>228366585179619.69</v>
      </c>
      <c r="G37" s="2">
        <v>25848615078492.93</v>
      </c>
      <c r="H37">
        <f t="shared" si="7"/>
        <v>112463685882143.31</v>
      </c>
      <c r="I37">
        <f t="shared" si="29"/>
        <v>191055371386453.81</v>
      </c>
      <c r="J37" s="2">
        <v>25428514737209.402</v>
      </c>
      <c r="K37">
        <f t="shared" si="8"/>
        <v>111281807647929</v>
      </c>
      <c r="L37">
        <f t="shared" si="30"/>
        <v>188899309681463.31</v>
      </c>
      <c r="M37" s="2">
        <v>7639749000000</v>
      </c>
      <c r="N37" s="2">
        <f t="shared" si="1"/>
        <v>21785544000000</v>
      </c>
      <c r="O37">
        <f t="shared" si="9"/>
        <v>34464000000000</v>
      </c>
      <c r="P37">
        <f t="shared" si="31"/>
        <v>54219681000000</v>
      </c>
      <c r="Q37" s="2">
        <v>9635272194126.4141</v>
      </c>
      <c r="R37">
        <f t="shared" si="10"/>
        <v>42296429699634.563</v>
      </c>
      <c r="S37">
        <f t="shared" si="32"/>
        <v>71907550686211.563</v>
      </c>
      <c r="T37" s="2">
        <v>23037524.129999999</v>
      </c>
      <c r="U37">
        <f t="shared" si="11"/>
        <v>112338735.684</v>
      </c>
      <c r="V37">
        <f t="shared" si="33"/>
        <v>219215434.53100002</v>
      </c>
      <c r="W37" s="2">
        <v>12137213.813043457</v>
      </c>
      <c r="X37">
        <f t="shared" si="12"/>
        <v>59408434.185114324</v>
      </c>
      <c r="Y37">
        <f t="shared" si="34"/>
        <v>115628184.63046651</v>
      </c>
      <c r="Z37" s="2">
        <v>11879327.174000004</v>
      </c>
      <c r="AA37">
        <f t="shared" si="13"/>
        <v>58080617.57211224</v>
      </c>
      <c r="AB37">
        <f t="shared" si="35"/>
        <v>113685581.26208438</v>
      </c>
      <c r="AC37" s="2">
        <v>5132919.92</v>
      </c>
      <c r="AD37" s="2">
        <f t="shared" si="2"/>
        <v>15255948.445</v>
      </c>
      <c r="AE37">
        <f t="shared" si="14"/>
        <v>24986329.278000005</v>
      </c>
      <c r="AF37">
        <f t="shared" si="36"/>
        <v>48841176.369999997</v>
      </c>
      <c r="AG37" s="2">
        <v>3947855.53</v>
      </c>
      <c r="AH37">
        <f t="shared" si="15"/>
        <v>19878518.066829547</v>
      </c>
      <c r="AI37">
        <f t="shared" si="37"/>
        <v>40944139.260530978</v>
      </c>
      <c r="AJ37" s="1">
        <v>2059</v>
      </c>
      <c r="AK37">
        <f>SUM(AJ2:AJ37)</f>
        <v>24908</v>
      </c>
      <c r="AL37">
        <f t="shared" si="5"/>
        <v>19179</v>
      </c>
      <c r="AM37">
        <f t="shared" si="43"/>
        <v>5729</v>
      </c>
      <c r="AN37">
        <f t="shared" si="25"/>
        <v>17510</v>
      </c>
      <c r="AO37">
        <f t="shared" si="17"/>
        <v>9027</v>
      </c>
      <c r="AP37">
        <f>AK27</f>
        <v>9007</v>
      </c>
      <c r="AQ37">
        <f t="shared" si="38"/>
        <v>15901</v>
      </c>
      <c r="AR37" s="3">
        <v>1784</v>
      </c>
      <c r="AS37">
        <f t="shared" si="3"/>
        <v>35202</v>
      </c>
      <c r="AT37" s="2">
        <f t="shared" si="18"/>
        <v>7579</v>
      </c>
      <c r="AU37" s="2">
        <f t="shared" si="24"/>
        <v>27623</v>
      </c>
      <c r="AV37">
        <v>875</v>
      </c>
      <c r="AW37">
        <f>AV37+AW36</f>
        <v>10197</v>
      </c>
      <c r="AX37">
        <f t="shared" si="42"/>
        <v>6420</v>
      </c>
      <c r="AY37">
        <f t="shared" si="41"/>
        <v>3777</v>
      </c>
      <c r="BA37" s="3">
        <v>1239</v>
      </c>
      <c r="BB37">
        <f t="shared" si="4"/>
        <v>30412</v>
      </c>
      <c r="BC37" s="2">
        <f t="shared" si="19"/>
        <v>5711</v>
      </c>
      <c r="BD37" s="2">
        <f t="shared" si="26"/>
        <v>24701</v>
      </c>
      <c r="BE37">
        <v>17.016679687500002</v>
      </c>
      <c r="BF37" s="2">
        <f t="shared" si="20"/>
        <v>89.127691360651795</v>
      </c>
      <c r="BK37" s="4">
        <v>5132919.92</v>
      </c>
      <c r="BL37" s="4">
        <f t="shared" si="27"/>
        <v>20165482.059</v>
      </c>
      <c r="BM37" s="4">
        <f t="shared" si="21"/>
        <v>24986329.278000005</v>
      </c>
      <c r="BN37">
        <v>23037524.129999999</v>
      </c>
      <c r="BO37" s="4">
        <f t="shared" si="22"/>
        <v>89934806.814999998</v>
      </c>
      <c r="BP37" s="4">
        <f t="shared" si="23"/>
        <v>112338735.684</v>
      </c>
    </row>
    <row r="38" spans="1:68" x14ac:dyDescent="0.25">
      <c r="A38">
        <v>1996</v>
      </c>
      <c r="B38">
        <v>37</v>
      </c>
      <c r="C38">
        <f t="shared" si="0"/>
        <v>1369</v>
      </c>
      <c r="D38">
        <v>31554611848953.711</v>
      </c>
      <c r="E38">
        <f t="shared" si="6"/>
        <v>141535251989159</v>
      </c>
      <c r="F38">
        <f t="shared" si="28"/>
        <v>244781702949634.75</v>
      </c>
      <c r="G38" s="2">
        <v>26075938769767.543</v>
      </c>
      <c r="H38">
        <f t="shared" si="7"/>
        <v>118500005294661.94</v>
      </c>
      <c r="I38">
        <f t="shared" si="29"/>
        <v>204784788836356.53</v>
      </c>
      <c r="J38" s="2">
        <v>25643499474807.977</v>
      </c>
      <c r="K38">
        <f t="shared" si="8"/>
        <v>117089269486097.28</v>
      </c>
      <c r="L38">
        <f t="shared" si="30"/>
        <v>202361076896319.66</v>
      </c>
      <c r="M38" s="2">
        <v>8073122000000</v>
      </c>
      <c r="N38" s="2">
        <f t="shared" si="1"/>
        <v>23000107000000</v>
      </c>
      <c r="O38">
        <f t="shared" si="9"/>
        <v>36378993000000</v>
      </c>
      <c r="P38">
        <f t="shared" si="31"/>
        <v>57374940000000</v>
      </c>
      <c r="Q38" s="2">
        <v>9844454096607.7559</v>
      </c>
      <c r="R38">
        <f t="shared" si="10"/>
        <v>44236490576509.344</v>
      </c>
      <c r="S38">
        <f t="shared" si="32"/>
        <v>77380525534034.359</v>
      </c>
      <c r="T38" s="2">
        <v>23571556.673999999</v>
      </c>
      <c r="U38">
        <f t="shared" si="11"/>
        <v>113506363.48899999</v>
      </c>
      <c r="V38">
        <f t="shared" si="33"/>
        <v>222471635.18899998</v>
      </c>
      <c r="W38" s="2">
        <v>12470561.234071482</v>
      </c>
      <c r="X38">
        <f t="shared" si="12"/>
        <v>60285004.075620726</v>
      </c>
      <c r="Y38">
        <f t="shared" si="34"/>
        <v>117401714.27190727</v>
      </c>
      <c r="Z38" s="2">
        <v>12231311.503000002</v>
      </c>
      <c r="AA38">
        <f t="shared" si="13"/>
        <v>58910864.713000014</v>
      </c>
      <c r="AB38">
        <f t="shared" si="35"/>
        <v>115356535.09133646</v>
      </c>
      <c r="AC38" s="2">
        <v>5252112.0880000005</v>
      </c>
      <c r="AD38" s="2">
        <f t="shared" si="2"/>
        <v>15479386.089000002</v>
      </c>
      <c r="AE38">
        <f t="shared" si="14"/>
        <v>25417594.147</v>
      </c>
      <c r="AF38">
        <f t="shared" si="36"/>
        <v>49597825.150000006</v>
      </c>
      <c r="AG38" s="2">
        <v>4055918.3530000015</v>
      </c>
      <c r="AH38">
        <f t="shared" si="15"/>
        <v>19821847.489</v>
      </c>
      <c r="AI38">
        <f t="shared" si="37"/>
        <v>40820483.584553853</v>
      </c>
      <c r="AJ38" s="1">
        <v>1997</v>
      </c>
      <c r="AK38">
        <f>SUM(AJ2:AJ38)</f>
        <v>26905</v>
      </c>
      <c r="AL38">
        <f t="shared" si="5"/>
        <v>21131</v>
      </c>
      <c r="AM38">
        <f t="shared" si="43"/>
        <v>5774</v>
      </c>
      <c r="AN38">
        <f t="shared" si="25"/>
        <v>19179</v>
      </c>
      <c r="AO38">
        <f t="shared" si="17"/>
        <v>9395</v>
      </c>
      <c r="AP38">
        <f>AK28</f>
        <v>10253</v>
      </c>
      <c r="AQ38">
        <f t="shared" si="38"/>
        <v>16652</v>
      </c>
      <c r="AR38" s="3">
        <v>1964</v>
      </c>
      <c r="AS38">
        <f t="shared" si="3"/>
        <v>37166</v>
      </c>
      <c r="AT38" s="2">
        <f t="shared" si="18"/>
        <v>8313</v>
      </c>
      <c r="AU38" s="2">
        <f t="shared" si="24"/>
        <v>28853</v>
      </c>
      <c r="AV38">
        <v>1051</v>
      </c>
      <c r="AW38">
        <f>AV38+AW37</f>
        <v>11248</v>
      </c>
      <c r="AX38">
        <f t="shared" si="42"/>
        <v>7092</v>
      </c>
      <c r="AY38">
        <f t="shared" si="41"/>
        <v>4156</v>
      </c>
      <c r="BA38" s="3">
        <v>1392</v>
      </c>
      <c r="BB38">
        <f t="shared" si="4"/>
        <v>31804</v>
      </c>
      <c r="BC38" s="2">
        <f t="shared" si="19"/>
        <v>6128</v>
      </c>
      <c r="BD38" s="2">
        <f t="shared" si="26"/>
        <v>25676</v>
      </c>
      <c r="BE38">
        <v>20.668488372093002</v>
      </c>
      <c r="BF38" s="2">
        <f t="shared" si="20"/>
        <v>89.795265335857607</v>
      </c>
      <c r="BK38" s="4">
        <v>5252112.0880000005</v>
      </c>
      <c r="BL38" s="4">
        <f t="shared" si="27"/>
        <v>20508060.533</v>
      </c>
      <c r="BM38" s="4">
        <f t="shared" si="21"/>
        <v>25417594.147</v>
      </c>
      <c r="BN38">
        <v>23571556.673999999</v>
      </c>
      <c r="BO38" s="4">
        <f t="shared" si="22"/>
        <v>91322945.997999996</v>
      </c>
      <c r="BP38" s="4">
        <f t="shared" si="23"/>
        <v>113506363.48899999</v>
      </c>
    </row>
    <row r="39" spans="1:68" x14ac:dyDescent="0.25">
      <c r="A39">
        <v>1997</v>
      </c>
      <c r="B39">
        <v>38</v>
      </c>
      <c r="C39">
        <f t="shared" si="0"/>
        <v>1444</v>
      </c>
      <c r="D39">
        <v>31439654102117.227</v>
      </c>
      <c r="E39">
        <f t="shared" si="6"/>
        <v>147510456040632.66</v>
      </c>
      <c r="F39">
        <f t="shared" si="28"/>
        <v>258996320407833.44</v>
      </c>
      <c r="G39" s="2">
        <v>25645087960308.641</v>
      </c>
      <c r="H39">
        <f t="shared" si="7"/>
        <v>122584160040586</v>
      </c>
      <c r="I39">
        <f t="shared" si="29"/>
        <v>216119660368645.63</v>
      </c>
      <c r="J39" s="2">
        <v>25254846183793.547</v>
      </c>
      <c r="K39">
        <f t="shared" si="8"/>
        <v>121016645778455.67</v>
      </c>
      <c r="L39">
        <f t="shared" si="30"/>
        <v>213502799595120.94</v>
      </c>
      <c r="M39" s="2">
        <v>8577554463000</v>
      </c>
      <c r="N39" s="2">
        <f t="shared" si="1"/>
        <v>24290425463000</v>
      </c>
      <c r="O39">
        <f t="shared" si="9"/>
        <v>38436220463000</v>
      </c>
      <c r="P39">
        <f t="shared" si="31"/>
        <v>60668602463000</v>
      </c>
      <c r="Q39" s="2">
        <v>9290133473951.0781</v>
      </c>
      <c r="R39">
        <f t="shared" si="10"/>
        <v>44915739944365.367</v>
      </c>
      <c r="S39">
        <f t="shared" si="32"/>
        <v>81262027662259.859</v>
      </c>
      <c r="T39" s="2">
        <v>23975007.348000001</v>
      </c>
      <c r="U39">
        <f t="shared" si="11"/>
        <v>115297953.346</v>
      </c>
      <c r="V39">
        <f t="shared" si="33"/>
        <v>225629490.57399997</v>
      </c>
      <c r="W39" s="2">
        <v>12564558.084825594</v>
      </c>
      <c r="X39">
        <f t="shared" si="12"/>
        <v>61123247.396449655</v>
      </c>
      <c r="Y39">
        <f t="shared" si="34"/>
        <v>118974983.21610157</v>
      </c>
      <c r="Z39" s="2">
        <v>12363378.508000001</v>
      </c>
      <c r="AA39">
        <f t="shared" si="13"/>
        <v>59795026.084000021</v>
      </c>
      <c r="AB39">
        <f t="shared" si="35"/>
        <v>116823893.54398036</v>
      </c>
      <c r="AC39" s="2">
        <v>5368715.3540000003</v>
      </c>
      <c r="AD39" s="2">
        <f t="shared" si="2"/>
        <v>15753747.362000002</v>
      </c>
      <c r="AE39">
        <f t="shared" si="14"/>
        <v>25876775.887000002</v>
      </c>
      <c r="AF39">
        <f t="shared" si="36"/>
        <v>50278167.327000007</v>
      </c>
      <c r="AG39" s="2">
        <v>3963003.9069999997</v>
      </c>
      <c r="AH39">
        <f t="shared" si="15"/>
        <v>19790560.645000003</v>
      </c>
      <c r="AI39">
        <f t="shared" si="37"/>
        <v>40524497.550945848</v>
      </c>
      <c r="AJ39" s="1">
        <v>2285</v>
      </c>
      <c r="AK39">
        <f>SUM(AJ2:AJ39)</f>
        <v>29190</v>
      </c>
      <c r="AL39">
        <f t="shared" si="5"/>
        <v>22849</v>
      </c>
      <c r="AM39">
        <f t="shared" si="43"/>
        <v>6341</v>
      </c>
      <c r="AN39">
        <f t="shared" si="25"/>
        <v>21131</v>
      </c>
      <c r="AO39">
        <f t="shared" si="17"/>
        <v>10011</v>
      </c>
      <c r="AP39">
        <f t="shared" ref="AP39:AP41" si="46">AK29</f>
        <v>11394</v>
      </c>
      <c r="AQ39">
        <f t="shared" si="38"/>
        <v>17796</v>
      </c>
      <c r="AR39" s="3">
        <v>2192</v>
      </c>
      <c r="AS39">
        <f t="shared" si="3"/>
        <v>39358</v>
      </c>
      <c r="AT39" s="2">
        <f t="shared" si="18"/>
        <v>9039</v>
      </c>
      <c r="AU39" s="2">
        <f t="shared" si="24"/>
        <v>30319</v>
      </c>
      <c r="AV39">
        <v>1198</v>
      </c>
      <c r="AW39">
        <f t="shared" ref="AW39:AW53" si="47">AV39+AW38</f>
        <v>12446</v>
      </c>
      <c r="AX39">
        <f t="shared" si="42"/>
        <v>7793</v>
      </c>
      <c r="AY39">
        <f t="shared" si="41"/>
        <v>4653</v>
      </c>
      <c r="BA39" s="3">
        <v>1401</v>
      </c>
      <c r="BB39">
        <f t="shared" si="4"/>
        <v>33205</v>
      </c>
      <c r="BC39" s="2">
        <f t="shared" si="19"/>
        <v>6485</v>
      </c>
      <c r="BD39" s="2">
        <f t="shared" si="26"/>
        <v>26720</v>
      </c>
      <c r="BE39">
        <v>19.0925875486381</v>
      </c>
      <c r="BF39" s="2">
        <f t="shared" si="20"/>
        <v>89.567016308620197</v>
      </c>
      <c r="BK39" s="4">
        <v>5368715.3540000003</v>
      </c>
      <c r="BL39" s="4">
        <f t="shared" si="27"/>
        <v>20848101.443000004</v>
      </c>
      <c r="BM39" s="4">
        <f t="shared" si="21"/>
        <v>25876775.887000002</v>
      </c>
      <c r="BN39">
        <v>23975007.348000001</v>
      </c>
      <c r="BO39" s="4">
        <f t="shared" si="22"/>
        <v>93135778.785999998</v>
      </c>
      <c r="BP39" s="4">
        <f t="shared" si="23"/>
        <v>115297953.346</v>
      </c>
    </row>
    <row r="40" spans="1:68" x14ac:dyDescent="0.25">
      <c r="A40">
        <v>1998</v>
      </c>
      <c r="B40">
        <v>39</v>
      </c>
      <c r="C40">
        <f t="shared" si="0"/>
        <v>1521</v>
      </c>
      <c r="D40">
        <v>31378238438014.801</v>
      </c>
      <c r="E40">
        <f t="shared" si="6"/>
        <v>153018947555184.47</v>
      </c>
      <c r="F40">
        <f t="shared" si="28"/>
        <v>271104108259628.22</v>
      </c>
      <c r="G40" s="2">
        <v>25748335656716.609</v>
      </c>
      <c r="H40">
        <f t="shared" si="7"/>
        <v>126606735514311.05</v>
      </c>
      <c r="I40">
        <f t="shared" si="29"/>
        <v>225750187099179.31</v>
      </c>
      <c r="J40" s="2">
        <v>25534580124509.16</v>
      </c>
      <c r="K40">
        <f t="shared" si="8"/>
        <v>124941853052680.92</v>
      </c>
      <c r="L40">
        <f t="shared" si="30"/>
        <v>223123665978668.16</v>
      </c>
      <c r="M40" s="2">
        <v>9062818211000</v>
      </c>
      <c r="N40" s="2">
        <f t="shared" si="1"/>
        <v>25713494674000</v>
      </c>
      <c r="O40">
        <f t="shared" si="9"/>
        <v>40640479674000</v>
      </c>
      <c r="P40">
        <f t="shared" si="31"/>
        <v>64142469674000</v>
      </c>
      <c r="Q40" s="2">
        <v>9616863420821.7188</v>
      </c>
      <c r="R40">
        <f t="shared" si="10"/>
        <v>46696035889204.43</v>
      </c>
      <c r="S40">
        <f t="shared" si="32"/>
        <v>84846033329390.438</v>
      </c>
      <c r="T40" s="2">
        <v>24114192</v>
      </c>
      <c r="U40">
        <f t="shared" si="11"/>
        <v>117249970.786</v>
      </c>
      <c r="V40">
        <f t="shared" si="33"/>
        <v>228178279.26099998</v>
      </c>
      <c r="W40" s="2">
        <v>12565002.748948716</v>
      </c>
      <c r="X40">
        <f t="shared" si="12"/>
        <v>61791305.630155943</v>
      </c>
      <c r="Y40">
        <f t="shared" si="34"/>
        <v>120146686.28256118</v>
      </c>
      <c r="Z40" s="2">
        <v>12354409.026000001</v>
      </c>
      <c r="AA40">
        <f t="shared" si="13"/>
        <v>60562287.162000015</v>
      </c>
      <c r="AB40">
        <f t="shared" si="35"/>
        <v>117928424.57727209</v>
      </c>
      <c r="AC40" s="2">
        <v>5401010.6229999997</v>
      </c>
      <c r="AD40" s="2">
        <f t="shared" si="2"/>
        <v>16021838.065000001</v>
      </c>
      <c r="AE40">
        <f t="shared" si="14"/>
        <v>26249112.066000003</v>
      </c>
      <c r="AF40">
        <f t="shared" si="36"/>
        <v>50786651.881999999</v>
      </c>
      <c r="AG40" s="2">
        <v>3968801.4340000008</v>
      </c>
      <c r="AH40">
        <f t="shared" si="15"/>
        <v>19820567.706000004</v>
      </c>
      <c r="AI40">
        <f t="shared" si="37"/>
        <v>40290302.248908043</v>
      </c>
      <c r="AJ40" s="1">
        <v>2592</v>
      </c>
      <c r="AK40">
        <f>SUM(AJ2:AJ40)</f>
        <v>31782</v>
      </c>
      <c r="AL40">
        <f t="shared" si="5"/>
        <v>24908</v>
      </c>
      <c r="AM40">
        <f t="shared" si="43"/>
        <v>6874</v>
      </c>
      <c r="AN40">
        <f t="shared" si="25"/>
        <v>22849</v>
      </c>
      <c r="AO40">
        <f t="shared" si="17"/>
        <v>10651</v>
      </c>
      <c r="AP40">
        <f t="shared" si="46"/>
        <v>12733</v>
      </c>
      <c r="AQ40">
        <f t="shared" si="38"/>
        <v>19049</v>
      </c>
      <c r="AR40" s="3">
        <v>2597</v>
      </c>
      <c r="AS40">
        <f t="shared" si="3"/>
        <v>41955</v>
      </c>
      <c r="AT40" s="2">
        <f t="shared" si="18"/>
        <v>10094</v>
      </c>
      <c r="AU40" s="2">
        <f>AS35</f>
        <v>31861</v>
      </c>
      <c r="AV40">
        <v>1501</v>
      </c>
      <c r="AW40">
        <f t="shared" si="47"/>
        <v>13947</v>
      </c>
      <c r="AX40">
        <f t="shared" si="42"/>
        <v>8540</v>
      </c>
      <c r="AY40">
        <f t="shared" si="41"/>
        <v>5407</v>
      </c>
      <c r="BA40" s="3">
        <v>1568</v>
      </c>
      <c r="BB40">
        <f t="shared" si="4"/>
        <v>34773</v>
      </c>
      <c r="BC40" s="2">
        <f t="shared" si="19"/>
        <v>6878</v>
      </c>
      <c r="BD40" s="2">
        <f t="shared" si="26"/>
        <v>27895</v>
      </c>
      <c r="BE40">
        <v>12.7156614785992</v>
      </c>
      <c r="BF40" s="2">
        <f t="shared" si="20"/>
        <v>85.311043545974314</v>
      </c>
      <c r="BK40" s="4">
        <v>5401010.6229999997</v>
      </c>
      <c r="BL40" s="4">
        <f t="shared" si="27"/>
        <v>21154757.984999999</v>
      </c>
      <c r="BM40" s="4">
        <f t="shared" si="21"/>
        <v>26249112.066000003</v>
      </c>
      <c r="BN40">
        <v>24114192</v>
      </c>
      <c r="BO40" s="4">
        <f t="shared" si="22"/>
        <v>94698280.151999995</v>
      </c>
      <c r="BP40" s="4">
        <f t="shared" si="23"/>
        <v>117249970.786</v>
      </c>
    </row>
    <row r="41" spans="1:68" x14ac:dyDescent="0.25">
      <c r="A41">
        <v>1999</v>
      </c>
      <c r="B41">
        <v>40</v>
      </c>
      <c r="C41">
        <f t="shared" si="0"/>
        <v>1600</v>
      </c>
      <c r="D41">
        <v>32542670419598.578</v>
      </c>
      <c r="E41">
        <f t="shared" si="6"/>
        <v>157786473985269.63</v>
      </c>
      <c r="F41">
        <f t="shared" si="28"/>
        <v>283532472846932.25</v>
      </c>
      <c r="G41" s="2">
        <v>27045047676750.398</v>
      </c>
      <c r="H41">
        <f t="shared" si="7"/>
        <v>130363025142036.13</v>
      </c>
      <c r="I41">
        <f t="shared" si="29"/>
        <v>235932439949320.59</v>
      </c>
      <c r="J41" s="2">
        <v>26826676781835.777</v>
      </c>
      <c r="K41">
        <f t="shared" si="8"/>
        <v>128688117302155.86</v>
      </c>
      <c r="L41">
        <f t="shared" si="30"/>
        <v>233298501610523.88</v>
      </c>
      <c r="M41" s="2">
        <v>9630664202000</v>
      </c>
      <c r="N41" s="2">
        <f t="shared" si="1"/>
        <v>27271036876000</v>
      </c>
      <c r="O41">
        <f t="shared" si="9"/>
        <v>42983907876000</v>
      </c>
      <c r="P41">
        <f t="shared" si="31"/>
        <v>67698180876000</v>
      </c>
      <c r="Q41" s="2">
        <v>9603170125928.3594</v>
      </c>
      <c r="R41">
        <f t="shared" si="10"/>
        <v>47989893311435.328</v>
      </c>
      <c r="S41">
        <f t="shared" si="32"/>
        <v>88289510305298.844</v>
      </c>
      <c r="T41" s="2">
        <v>24059187</v>
      </c>
      <c r="U41">
        <f t="shared" si="11"/>
        <v>118757467.152</v>
      </c>
      <c r="V41">
        <f t="shared" si="33"/>
        <v>230208081.10499999</v>
      </c>
      <c r="W41" s="2">
        <v>12745738.502992745</v>
      </c>
      <c r="X41">
        <f t="shared" si="12"/>
        <v>62483074.383881986</v>
      </c>
      <c r="Y41">
        <f t="shared" si="34"/>
        <v>121204400.18675396</v>
      </c>
      <c r="Z41" s="2">
        <v>12497077.328000005</v>
      </c>
      <c r="AA41">
        <f t="shared" si="13"/>
        <v>61325503.539000019</v>
      </c>
      <c r="AB41">
        <f t="shared" si="35"/>
        <v>118839568.73281047</v>
      </c>
      <c r="AC41" s="2">
        <v>5504669.3789999997</v>
      </c>
      <c r="AD41" s="2">
        <f t="shared" si="2"/>
        <v>16274395.355999999</v>
      </c>
      <c r="AE41">
        <f t="shared" si="14"/>
        <v>26659427.364</v>
      </c>
      <c r="AF41">
        <f t="shared" si="36"/>
        <v>51336239.839999996</v>
      </c>
      <c r="AG41" s="2">
        <v>3896092.1580000008</v>
      </c>
      <c r="AH41">
        <f t="shared" si="15"/>
        <v>19831671.382000003</v>
      </c>
      <c r="AI41">
        <f t="shared" si="37"/>
        <v>39863120.589636497</v>
      </c>
      <c r="AJ41" s="1">
        <v>3160</v>
      </c>
      <c r="AK41">
        <f>SUM(AJ2:AJ41)</f>
        <v>34942</v>
      </c>
      <c r="AL41">
        <f t="shared" si="5"/>
        <v>26905</v>
      </c>
      <c r="AM41">
        <f t="shared" si="43"/>
        <v>8037</v>
      </c>
      <c r="AN41">
        <f t="shared" si="25"/>
        <v>24908</v>
      </c>
      <c r="AO41">
        <f t="shared" si="17"/>
        <v>12093</v>
      </c>
      <c r="AP41">
        <f t="shared" si="46"/>
        <v>14137</v>
      </c>
      <c r="AQ41">
        <f t="shared" si="38"/>
        <v>20805</v>
      </c>
      <c r="AR41" s="3">
        <v>3062</v>
      </c>
      <c r="AS41">
        <f t="shared" si="3"/>
        <v>45017</v>
      </c>
      <c r="AT41" s="2">
        <f t="shared" si="18"/>
        <v>11599</v>
      </c>
      <c r="AU41" s="2">
        <f t="shared" si="24"/>
        <v>33418</v>
      </c>
      <c r="AV41">
        <v>1739</v>
      </c>
      <c r="AW41">
        <f t="shared" si="47"/>
        <v>15686</v>
      </c>
      <c r="AX41">
        <f t="shared" si="42"/>
        <v>9322</v>
      </c>
      <c r="AY41">
        <f t="shared" si="41"/>
        <v>6364</v>
      </c>
      <c r="BA41" s="3">
        <v>1681</v>
      </c>
      <c r="BB41">
        <f t="shared" si="4"/>
        <v>36454</v>
      </c>
      <c r="BC41" s="2">
        <f t="shared" si="19"/>
        <v>7281</v>
      </c>
      <c r="BD41" s="2">
        <f t="shared" si="26"/>
        <v>29173</v>
      </c>
      <c r="BE41">
        <v>17.970077821011699</v>
      </c>
      <c r="BF41" s="2">
        <f t="shared" si="20"/>
        <v>87.463494907842005</v>
      </c>
      <c r="BK41" s="4">
        <v>5504669.3789999997</v>
      </c>
      <c r="BL41" s="4">
        <f t="shared" si="27"/>
        <v>21526507.444000002</v>
      </c>
      <c r="BM41" s="4">
        <f t="shared" si="21"/>
        <v>26659427.364</v>
      </c>
      <c r="BN41">
        <v>24059187</v>
      </c>
      <c r="BO41" s="4">
        <f t="shared" si="22"/>
        <v>95719943.022</v>
      </c>
      <c r="BP41" s="4">
        <f t="shared" si="23"/>
        <v>118757467.152</v>
      </c>
    </row>
    <row r="42" spans="1:68" x14ac:dyDescent="0.25">
      <c r="A42">
        <v>2000</v>
      </c>
      <c r="B42">
        <v>41</v>
      </c>
      <c r="C42">
        <f t="shared" si="0"/>
        <v>1681</v>
      </c>
      <c r="D42">
        <v>33587693547097.469</v>
      </c>
      <c r="E42">
        <f t="shared" si="6"/>
        <v>160502868355781.78</v>
      </c>
      <c r="F42">
        <f t="shared" si="28"/>
        <v>294464600613382</v>
      </c>
      <c r="G42" s="2">
        <v>27591522188335.664</v>
      </c>
      <c r="H42">
        <f t="shared" si="7"/>
        <v>132105932251878.84</v>
      </c>
      <c r="I42">
        <f t="shared" si="29"/>
        <v>244569618134022.19</v>
      </c>
      <c r="J42" s="2">
        <v>27384545775765.957</v>
      </c>
      <c r="K42">
        <f t="shared" si="8"/>
        <v>130644148340712.42</v>
      </c>
      <c r="L42">
        <f t="shared" si="30"/>
        <v>241925955988641.41</v>
      </c>
      <c r="M42" s="2">
        <v>10252345464000</v>
      </c>
      <c r="N42" s="2">
        <f t="shared" si="1"/>
        <v>28945827877000</v>
      </c>
      <c r="O42">
        <f t="shared" si="9"/>
        <v>45596504340000</v>
      </c>
      <c r="P42">
        <f t="shared" si="31"/>
        <v>71482949877000</v>
      </c>
      <c r="Q42" s="2">
        <v>8915877426662.0332</v>
      </c>
      <c r="R42">
        <f t="shared" si="10"/>
        <v>47270498543970.945</v>
      </c>
      <c r="S42">
        <f t="shared" si="32"/>
        <v>89566928243605.516</v>
      </c>
      <c r="T42" s="2">
        <v>24689911</v>
      </c>
      <c r="U42">
        <f t="shared" si="11"/>
        <v>120409854.022</v>
      </c>
      <c r="V42">
        <f t="shared" si="33"/>
        <v>232748589.706</v>
      </c>
      <c r="W42" s="2">
        <v>13165354.438816793</v>
      </c>
      <c r="X42">
        <f t="shared" si="12"/>
        <v>63511215.009655334</v>
      </c>
      <c r="Y42">
        <f t="shared" si="34"/>
        <v>122919649.19476965</v>
      </c>
      <c r="Z42" s="2">
        <v>12822512.576999996</v>
      </c>
      <c r="AA42">
        <f t="shared" si="13"/>
        <v>62268688.942000002</v>
      </c>
      <c r="AB42">
        <f t="shared" si="35"/>
        <v>120349306.51411223</v>
      </c>
      <c r="AC42" s="2">
        <v>5693684.8940000003</v>
      </c>
      <c r="AD42" s="2">
        <f t="shared" si="2"/>
        <v>16599364.896000002</v>
      </c>
      <c r="AE42">
        <f t="shared" si="14"/>
        <v>27220192.338000003</v>
      </c>
      <c r="AF42">
        <f t="shared" si="36"/>
        <v>52206521.616000012</v>
      </c>
      <c r="AG42" s="2">
        <v>3911984.9360000002</v>
      </c>
      <c r="AH42">
        <f t="shared" si="15"/>
        <v>19795800.788000003</v>
      </c>
      <c r="AI42">
        <f t="shared" si="37"/>
        <v>39674318.854829542</v>
      </c>
      <c r="AJ42" s="1">
        <v>3965</v>
      </c>
      <c r="AK42">
        <f>SUM(AJ2:AJ42)</f>
        <v>38907</v>
      </c>
      <c r="AL42">
        <f t="shared" si="5"/>
        <v>29190</v>
      </c>
      <c r="AM42">
        <f t="shared" si="43"/>
        <v>9717</v>
      </c>
      <c r="AN42">
        <f t="shared" si="25"/>
        <v>26905</v>
      </c>
      <c r="AO42">
        <f t="shared" si="17"/>
        <v>13999</v>
      </c>
      <c r="AP42">
        <f>AK32</f>
        <v>15881</v>
      </c>
      <c r="AQ42">
        <f t="shared" si="38"/>
        <v>23026</v>
      </c>
      <c r="AR42" s="3">
        <v>4156</v>
      </c>
      <c r="AS42">
        <f t="shared" si="3"/>
        <v>49173</v>
      </c>
      <c r="AT42" s="2">
        <f t="shared" si="18"/>
        <v>13971</v>
      </c>
      <c r="AU42" s="2">
        <f t="shared" si="24"/>
        <v>35202</v>
      </c>
      <c r="AV42">
        <v>2069</v>
      </c>
      <c r="AW42">
        <f t="shared" si="47"/>
        <v>17755</v>
      </c>
      <c r="AX42">
        <f t="shared" si="42"/>
        <v>10197</v>
      </c>
      <c r="AY42">
        <f t="shared" si="41"/>
        <v>7558</v>
      </c>
      <c r="BA42" s="3">
        <v>1917</v>
      </c>
      <c r="BB42">
        <f t="shared" si="4"/>
        <v>38371</v>
      </c>
      <c r="BC42" s="2">
        <f t="shared" si="19"/>
        <v>7959</v>
      </c>
      <c r="BD42" s="2">
        <f t="shared" si="26"/>
        <v>30412</v>
      </c>
      <c r="BE42">
        <v>28.49544921875</v>
      </c>
      <c r="BF42" s="2">
        <f t="shared" si="20"/>
        <v>98.942264439092</v>
      </c>
      <c r="BK42" s="4">
        <v>5693684.8940000003</v>
      </c>
      <c r="BL42" s="4">
        <f t="shared" si="27"/>
        <v>21968080.25</v>
      </c>
      <c r="BM42" s="4">
        <f t="shared" si="21"/>
        <v>27220192.338000003</v>
      </c>
      <c r="BN42">
        <v>24689911</v>
      </c>
      <c r="BO42" s="4">
        <f t="shared" si="22"/>
        <v>96838297.348000005</v>
      </c>
      <c r="BP42" s="4">
        <f t="shared" si="23"/>
        <v>120409854.022</v>
      </c>
    </row>
    <row r="43" spans="1:68" x14ac:dyDescent="0.25">
      <c r="A43">
        <v>2001</v>
      </c>
      <c r="B43">
        <v>42</v>
      </c>
      <c r="C43">
        <f t="shared" si="0"/>
        <v>1764</v>
      </c>
      <c r="D43">
        <v>33395802459156.605</v>
      </c>
      <c r="E43">
        <f t="shared" si="6"/>
        <v>162344058965984.69</v>
      </c>
      <c r="F43">
        <f t="shared" si="28"/>
        <v>303879310955143.69</v>
      </c>
      <c r="G43" s="2">
        <v>27330271389370.859</v>
      </c>
      <c r="H43">
        <f t="shared" si="7"/>
        <v>133360264871482.17</v>
      </c>
      <c r="I43">
        <f t="shared" si="29"/>
        <v>251860270166144.13</v>
      </c>
      <c r="J43" s="2">
        <v>27140359546692.727</v>
      </c>
      <c r="K43">
        <f t="shared" si="8"/>
        <v>132141008412597.16</v>
      </c>
      <c r="L43">
        <f t="shared" si="30"/>
        <v>249230277898694.44</v>
      </c>
      <c r="M43" s="2">
        <v>10581821399000</v>
      </c>
      <c r="N43" s="2">
        <f t="shared" si="1"/>
        <v>30464831065000</v>
      </c>
      <c r="O43">
        <f t="shared" si="9"/>
        <v>48105203739000</v>
      </c>
      <c r="P43">
        <f t="shared" si="31"/>
        <v>75421378528000</v>
      </c>
      <c r="Q43" s="2">
        <v>9026190275324.1875</v>
      </c>
      <c r="R43">
        <f t="shared" si="10"/>
        <v>46452234722687.375</v>
      </c>
      <c r="S43">
        <f t="shared" si="32"/>
        <v>90688725299196.719</v>
      </c>
      <c r="T43" s="2">
        <v>25276631</v>
      </c>
      <c r="U43">
        <f t="shared" si="11"/>
        <v>122114928.348</v>
      </c>
      <c r="V43">
        <f t="shared" si="33"/>
        <v>235621291.83699998</v>
      </c>
      <c r="W43" s="2">
        <v>13128054.101215953</v>
      </c>
      <c r="X43">
        <f t="shared" si="12"/>
        <v>64168707.8767998</v>
      </c>
      <c r="Y43">
        <f t="shared" si="34"/>
        <v>124453711.95242053</v>
      </c>
      <c r="Z43" s="2">
        <v>12772890.733000003</v>
      </c>
      <c r="AA43">
        <f t="shared" si="13"/>
        <v>62810268.171999998</v>
      </c>
      <c r="AB43">
        <f t="shared" si="35"/>
        <v>121721132.88500002</v>
      </c>
      <c r="AC43" s="2">
        <v>5595794.3289999999</v>
      </c>
      <c r="AD43" s="2">
        <f t="shared" si="2"/>
        <v>16794148.601999998</v>
      </c>
      <c r="AE43">
        <f t="shared" si="14"/>
        <v>27563874.579</v>
      </c>
      <c r="AF43">
        <f t="shared" si="36"/>
        <v>52981468.725999996</v>
      </c>
      <c r="AG43" s="2">
        <v>3997697.3939999994</v>
      </c>
      <c r="AH43">
        <f t="shared" si="15"/>
        <v>19737579.829000004</v>
      </c>
      <c r="AI43">
        <f t="shared" si="37"/>
        <v>39559427.317999996</v>
      </c>
      <c r="AJ43" s="1">
        <v>4505</v>
      </c>
      <c r="AK43">
        <f>SUM(AJ2:AJ43)</f>
        <v>43412</v>
      </c>
      <c r="AL43">
        <f t="shared" si="5"/>
        <v>31782</v>
      </c>
      <c r="AM43">
        <f t="shared" si="43"/>
        <v>11630</v>
      </c>
      <c r="AN43">
        <f t="shared" si="25"/>
        <v>29190</v>
      </c>
      <c r="AO43">
        <f t="shared" si="17"/>
        <v>16507</v>
      </c>
      <c r="AP43">
        <f>AK33</f>
        <v>17510</v>
      </c>
      <c r="AQ43">
        <f t="shared" si="38"/>
        <v>25902</v>
      </c>
      <c r="AR43" s="3">
        <v>4866</v>
      </c>
      <c r="AS43">
        <f t="shared" si="3"/>
        <v>54039</v>
      </c>
      <c r="AT43" s="2">
        <f t="shared" si="18"/>
        <v>16873</v>
      </c>
      <c r="AU43" s="2">
        <f t="shared" si="24"/>
        <v>37166</v>
      </c>
      <c r="AV43">
        <v>2328</v>
      </c>
      <c r="AW43">
        <f t="shared" si="47"/>
        <v>20083</v>
      </c>
      <c r="AX43">
        <f t="shared" si="42"/>
        <v>11248</v>
      </c>
      <c r="AY43">
        <f t="shared" si="41"/>
        <v>8835</v>
      </c>
      <c r="BA43" s="3">
        <v>2970</v>
      </c>
      <c r="BB43">
        <f t="shared" si="4"/>
        <v>41341</v>
      </c>
      <c r="BC43" s="2">
        <f t="shared" si="19"/>
        <v>9537</v>
      </c>
      <c r="BD43" s="2">
        <f t="shared" si="26"/>
        <v>31804</v>
      </c>
      <c r="BE43">
        <v>24.443891050583701</v>
      </c>
      <c r="BF43" s="2">
        <f t="shared" si="20"/>
        <v>102.71766711758271</v>
      </c>
      <c r="BK43" s="4">
        <v>5595794.3289999999</v>
      </c>
      <c r="BL43" s="4">
        <f t="shared" si="27"/>
        <v>22195159.225000001</v>
      </c>
      <c r="BM43" s="4">
        <f t="shared" si="21"/>
        <v>27563874.579</v>
      </c>
      <c r="BN43">
        <v>25276631</v>
      </c>
      <c r="BO43" s="4">
        <f t="shared" si="22"/>
        <v>98139921</v>
      </c>
      <c r="BP43" s="4">
        <f t="shared" si="23"/>
        <v>122114928.348</v>
      </c>
    </row>
    <row r="44" spans="1:68" x14ac:dyDescent="0.25">
      <c r="A44">
        <v>2002</v>
      </c>
      <c r="B44">
        <v>43</v>
      </c>
      <c r="C44">
        <f t="shared" si="0"/>
        <v>1849</v>
      </c>
      <c r="D44">
        <v>34673851851456.359</v>
      </c>
      <c r="E44">
        <f t="shared" si="6"/>
        <v>165578256715323.81</v>
      </c>
      <c r="F44">
        <f t="shared" si="28"/>
        <v>313088712755956.5</v>
      </c>
      <c r="G44" s="2">
        <v>28482010271244.602</v>
      </c>
      <c r="H44">
        <f t="shared" si="7"/>
        <v>136197187182418.13</v>
      </c>
      <c r="I44">
        <f t="shared" si="29"/>
        <v>258781347223004.16</v>
      </c>
      <c r="J44" s="2">
        <v>28314318837765.816</v>
      </c>
      <c r="K44">
        <f t="shared" si="8"/>
        <v>135200481066569.44</v>
      </c>
      <c r="L44">
        <f t="shared" si="30"/>
        <v>256217126845025.13</v>
      </c>
      <c r="M44" s="2">
        <v>10936419054000</v>
      </c>
      <c r="N44" s="2">
        <f t="shared" si="1"/>
        <v>31770585917000</v>
      </c>
      <c r="O44">
        <f t="shared" si="9"/>
        <v>50464068330000</v>
      </c>
      <c r="P44">
        <f t="shared" si="31"/>
        <v>79269624591000</v>
      </c>
      <c r="Q44" s="2">
        <v>9832173829885.0488</v>
      </c>
      <c r="R44">
        <f t="shared" si="10"/>
        <v>46994275078621.344</v>
      </c>
      <c r="S44">
        <f t="shared" si="32"/>
        <v>91910015022986.719</v>
      </c>
      <c r="T44" s="2">
        <v>25646998</v>
      </c>
      <c r="U44">
        <f t="shared" si="11"/>
        <v>123786919</v>
      </c>
      <c r="V44">
        <f t="shared" si="33"/>
        <v>239084872.34600002</v>
      </c>
      <c r="W44" s="2">
        <v>13211555.408700313</v>
      </c>
      <c r="X44">
        <f t="shared" si="12"/>
        <v>64815705.200674519</v>
      </c>
      <c r="Y44">
        <f t="shared" si="34"/>
        <v>125938952.59712419</v>
      </c>
      <c r="Z44" s="2">
        <v>12838148.664999999</v>
      </c>
      <c r="AA44">
        <f t="shared" si="13"/>
        <v>63285038.329000004</v>
      </c>
      <c r="AB44">
        <f t="shared" si="35"/>
        <v>123080064.41300002</v>
      </c>
      <c r="AC44" s="2">
        <v>5641309.1330000004</v>
      </c>
      <c r="AD44" s="2">
        <f t="shared" si="2"/>
        <v>16930788.356000002</v>
      </c>
      <c r="AE44">
        <f t="shared" si="14"/>
        <v>27836468.358000003</v>
      </c>
      <c r="AF44">
        <f t="shared" si="36"/>
        <v>53713244.245000005</v>
      </c>
      <c r="AG44" s="2">
        <v>3973997.5729999999</v>
      </c>
      <c r="AH44">
        <f t="shared" si="15"/>
        <v>19748573.495000001</v>
      </c>
      <c r="AI44">
        <f t="shared" si="37"/>
        <v>39539134.140000001</v>
      </c>
      <c r="AJ44" s="1">
        <v>4637</v>
      </c>
      <c r="AK44">
        <f>SUM(AJ2:AJ44)</f>
        <v>48049</v>
      </c>
      <c r="AL44">
        <f t="shared" si="5"/>
        <v>34942</v>
      </c>
      <c r="AM44">
        <f t="shared" si="43"/>
        <v>13107</v>
      </c>
      <c r="AN44">
        <f t="shared" si="25"/>
        <v>31782</v>
      </c>
      <c r="AO44">
        <f t="shared" si="17"/>
        <v>18859</v>
      </c>
      <c r="AP44">
        <f>AK34</f>
        <v>19179</v>
      </c>
      <c r="AQ44">
        <f t="shared" si="38"/>
        <v>28870</v>
      </c>
      <c r="AR44" s="3">
        <v>5295</v>
      </c>
      <c r="AS44">
        <f t="shared" si="3"/>
        <v>59334</v>
      </c>
      <c r="AT44" s="2">
        <f t="shared" si="18"/>
        <v>19976</v>
      </c>
      <c r="AU44" s="2">
        <f t="shared" si="24"/>
        <v>39358</v>
      </c>
      <c r="AV44">
        <v>2387</v>
      </c>
      <c r="AW44">
        <f t="shared" si="47"/>
        <v>22470</v>
      </c>
      <c r="AX44">
        <f t="shared" si="42"/>
        <v>12446</v>
      </c>
      <c r="AY44">
        <f t="shared" si="41"/>
        <v>10024</v>
      </c>
      <c r="BA44" s="3">
        <v>4734</v>
      </c>
      <c r="BB44">
        <f t="shared" si="4"/>
        <v>46075</v>
      </c>
      <c r="BC44" s="2">
        <f t="shared" si="19"/>
        <v>12870</v>
      </c>
      <c r="BD44" s="2">
        <f t="shared" si="26"/>
        <v>33205</v>
      </c>
      <c r="BE44">
        <v>25.023255813953501</v>
      </c>
      <c r="BF44" s="2">
        <f t="shared" si="20"/>
        <v>108.6483353828981</v>
      </c>
      <c r="BK44" s="4">
        <v>5641309.1330000004</v>
      </c>
      <c r="BL44" s="4">
        <f t="shared" si="27"/>
        <v>22435457.734999999</v>
      </c>
      <c r="BM44" s="4">
        <f t="shared" si="21"/>
        <v>27836468.358000003</v>
      </c>
      <c r="BN44">
        <v>25646998</v>
      </c>
      <c r="BO44" s="4">
        <f t="shared" si="22"/>
        <v>99672727</v>
      </c>
      <c r="BP44" s="4">
        <f t="shared" si="23"/>
        <v>123786919</v>
      </c>
    </row>
    <row r="45" spans="1:68" x14ac:dyDescent="0.25">
      <c r="A45">
        <v>2003</v>
      </c>
      <c r="B45">
        <v>44</v>
      </c>
      <c r="C45">
        <f t="shared" si="0"/>
        <v>1936</v>
      </c>
      <c r="D45">
        <v>38902297749904.883</v>
      </c>
      <c r="E45">
        <f t="shared" si="6"/>
        <v>173102316027213.91</v>
      </c>
      <c r="F45">
        <f t="shared" si="28"/>
        <v>326121263582398.38</v>
      </c>
      <c r="G45" s="2">
        <v>31926202717146.664</v>
      </c>
      <c r="H45">
        <f t="shared" si="7"/>
        <v>142375054242848.19</v>
      </c>
      <c r="I45">
        <f t="shared" si="29"/>
        <v>268981789757159.19</v>
      </c>
      <c r="J45" s="2">
        <v>31697209175759.066</v>
      </c>
      <c r="K45">
        <f t="shared" si="8"/>
        <v>141363110117819.34</v>
      </c>
      <c r="L45">
        <f t="shared" si="30"/>
        <v>266304963170500.25</v>
      </c>
      <c r="M45" s="2">
        <v>11458243878000</v>
      </c>
      <c r="N45" s="2">
        <f t="shared" si="1"/>
        <v>32976484331000</v>
      </c>
      <c r="O45">
        <f t="shared" si="9"/>
        <v>52859493997000</v>
      </c>
      <c r="P45">
        <f t="shared" si="31"/>
        <v>83247628207000</v>
      </c>
      <c r="Q45" s="2">
        <v>11962188933643.469</v>
      </c>
      <c r="R45">
        <f t="shared" si="10"/>
        <v>49339600591443.094</v>
      </c>
      <c r="S45">
        <f t="shared" si="32"/>
        <v>96035636480647.516</v>
      </c>
      <c r="T45" s="2">
        <v>27047792</v>
      </c>
      <c r="U45">
        <f t="shared" si="11"/>
        <v>126720519</v>
      </c>
      <c r="V45">
        <f t="shared" si="33"/>
        <v>243970489.78600001</v>
      </c>
      <c r="W45" s="2">
        <v>13409151.650321931</v>
      </c>
      <c r="X45">
        <f t="shared" si="12"/>
        <v>65659854.102047741</v>
      </c>
      <c r="Y45">
        <f t="shared" si="34"/>
        <v>127451159.73220369</v>
      </c>
      <c r="Z45" s="2">
        <v>13037670.135000004</v>
      </c>
      <c r="AA45">
        <f t="shared" si="13"/>
        <v>63968299.438000008</v>
      </c>
      <c r="AB45">
        <f t="shared" si="35"/>
        <v>124530586.60000001</v>
      </c>
      <c r="AC45" s="2">
        <v>5675701.926</v>
      </c>
      <c r="AD45" s="2">
        <f t="shared" si="2"/>
        <v>16912805.388</v>
      </c>
      <c r="AE45">
        <f t="shared" si="14"/>
        <v>28111159.660999998</v>
      </c>
      <c r="AF45">
        <f t="shared" si="36"/>
        <v>54360271.726999998</v>
      </c>
      <c r="AG45" s="2">
        <v>4047102.8850000007</v>
      </c>
      <c r="AH45">
        <f t="shared" si="15"/>
        <v>19826874.946000002</v>
      </c>
      <c r="AI45">
        <f t="shared" si="37"/>
        <v>39647442.652000003</v>
      </c>
      <c r="AJ45" s="1">
        <v>5349</v>
      </c>
      <c r="AK45">
        <f>SUM(AJ2:AJ45)</f>
        <v>53398</v>
      </c>
      <c r="AL45">
        <f t="shared" si="5"/>
        <v>38907</v>
      </c>
      <c r="AM45">
        <f t="shared" si="43"/>
        <v>14491</v>
      </c>
      <c r="AN45">
        <f t="shared" si="25"/>
        <v>34942</v>
      </c>
      <c r="AO45">
        <f t="shared" si="17"/>
        <v>21616</v>
      </c>
      <c r="AP45">
        <f t="shared" ref="AP45" si="48">AK35</f>
        <v>21131</v>
      </c>
      <c r="AQ45">
        <f t="shared" si="38"/>
        <v>32267</v>
      </c>
      <c r="AR45" s="3">
        <v>6021</v>
      </c>
      <c r="AS45">
        <f t="shared" si="3"/>
        <v>65355</v>
      </c>
      <c r="AT45" s="2">
        <f t="shared" si="18"/>
        <v>23400</v>
      </c>
      <c r="AU45" s="2">
        <f>AS40</f>
        <v>41955</v>
      </c>
      <c r="AV45">
        <v>2721</v>
      </c>
      <c r="AW45">
        <f t="shared" si="47"/>
        <v>25191</v>
      </c>
      <c r="AX45">
        <f t="shared" si="42"/>
        <v>13947</v>
      </c>
      <c r="AY45">
        <f t="shared" si="41"/>
        <v>11244</v>
      </c>
      <c r="BA45" s="3">
        <v>4877</v>
      </c>
      <c r="BB45">
        <f t="shared" si="4"/>
        <v>50952</v>
      </c>
      <c r="BC45" s="2">
        <f t="shared" si="19"/>
        <v>16179</v>
      </c>
      <c r="BD45" s="2">
        <f t="shared" si="26"/>
        <v>34773</v>
      </c>
      <c r="BE45">
        <v>28.830703124999999</v>
      </c>
      <c r="BF45" s="2">
        <f t="shared" si="20"/>
        <v>124.76337702929889</v>
      </c>
      <c r="BK45" s="4">
        <v>5675701.926</v>
      </c>
      <c r="BL45" s="4">
        <f t="shared" si="27"/>
        <v>22606490.282000002</v>
      </c>
      <c r="BM45" s="4">
        <f t="shared" si="21"/>
        <v>28111159.660999998</v>
      </c>
      <c r="BN45">
        <v>27047792</v>
      </c>
      <c r="BO45" s="4">
        <f t="shared" si="22"/>
        <v>102661332</v>
      </c>
      <c r="BP45" s="4">
        <f t="shared" si="23"/>
        <v>126720519</v>
      </c>
    </row>
    <row r="46" spans="1:68" x14ac:dyDescent="0.25">
      <c r="A46">
        <v>2004</v>
      </c>
      <c r="B46">
        <v>45</v>
      </c>
      <c r="C46">
        <f t="shared" si="0"/>
        <v>2025</v>
      </c>
      <c r="D46">
        <v>43816538823929.734</v>
      </c>
      <c r="E46">
        <f t="shared" si="6"/>
        <v>184376184431545.06</v>
      </c>
      <c r="F46">
        <f t="shared" si="28"/>
        <v>342162658416814.69</v>
      </c>
      <c r="G46" s="2">
        <v>35535818793849.57</v>
      </c>
      <c r="H46">
        <f t="shared" si="7"/>
        <v>150865825359947.34</v>
      </c>
      <c r="I46">
        <f t="shared" si="29"/>
        <v>281228850501983.44</v>
      </c>
      <c r="J46" s="2">
        <v>35274718828096.828</v>
      </c>
      <c r="K46">
        <f t="shared" si="8"/>
        <v>149811152164080.38</v>
      </c>
      <c r="L46">
        <f t="shared" si="30"/>
        <v>278499269466236.25</v>
      </c>
      <c r="M46" s="2">
        <v>12213729147000</v>
      </c>
      <c r="N46" s="2">
        <f t="shared" si="1"/>
        <v>34608392079000</v>
      </c>
      <c r="O46">
        <f t="shared" si="9"/>
        <v>55442558942000</v>
      </c>
      <c r="P46">
        <f t="shared" si="31"/>
        <v>87844645419000</v>
      </c>
      <c r="Q46" s="2">
        <v>13813050592956.084</v>
      </c>
      <c r="R46">
        <f t="shared" si="10"/>
        <v>53549481058470.82</v>
      </c>
      <c r="S46">
        <f t="shared" si="32"/>
        <v>101539374369906.14</v>
      </c>
      <c r="T46" s="2">
        <v>28393581</v>
      </c>
      <c r="U46">
        <f t="shared" si="11"/>
        <v>131054913</v>
      </c>
      <c r="V46">
        <f t="shared" si="33"/>
        <v>249812380.15200001</v>
      </c>
      <c r="W46" s="2">
        <v>13637165.122911256</v>
      </c>
      <c r="X46">
        <f t="shared" si="12"/>
        <v>66551280.721966252</v>
      </c>
      <c r="Y46">
        <f t="shared" si="34"/>
        <v>129034355.10584824</v>
      </c>
      <c r="Z46" s="2">
        <v>13184742.504000003</v>
      </c>
      <c r="AA46">
        <f t="shared" si="13"/>
        <v>64655964.614</v>
      </c>
      <c r="AB46">
        <f t="shared" si="35"/>
        <v>125981468.15300001</v>
      </c>
      <c r="AC46" s="2">
        <v>5756075.2319999998</v>
      </c>
      <c r="AD46" s="2">
        <f t="shared" si="2"/>
        <v>17073086.291000001</v>
      </c>
      <c r="AE46">
        <f t="shared" si="14"/>
        <v>28362565.514000002</v>
      </c>
      <c r="AF46">
        <f t="shared" si="36"/>
        <v>55021992.877999999</v>
      </c>
      <c r="AG46" s="2">
        <v>4056134.7060000002</v>
      </c>
      <c r="AH46">
        <f t="shared" si="15"/>
        <v>19986917.494000003</v>
      </c>
      <c r="AI46">
        <f t="shared" si="37"/>
        <v>39818588.876000002</v>
      </c>
      <c r="AJ46" s="1">
        <v>5591</v>
      </c>
      <c r="AK46">
        <f>SUM(AJ2:AJ46)</f>
        <v>58989</v>
      </c>
      <c r="AL46">
        <f t="shared" si="5"/>
        <v>43412</v>
      </c>
      <c r="AM46">
        <f t="shared" si="43"/>
        <v>15577</v>
      </c>
      <c r="AN46">
        <f t="shared" si="25"/>
        <v>38907</v>
      </c>
      <c r="AO46">
        <f t="shared" si="17"/>
        <v>24047</v>
      </c>
      <c r="AP46">
        <f t="shared" ref="AP46:AP51" si="49">AK36</f>
        <v>22849</v>
      </c>
      <c r="AQ46">
        <f t="shared" si="38"/>
        <v>36140</v>
      </c>
      <c r="AR46" s="3">
        <v>6491</v>
      </c>
      <c r="AS46">
        <f t="shared" si="3"/>
        <v>71846</v>
      </c>
      <c r="AT46" s="2">
        <f t="shared" si="18"/>
        <v>26829</v>
      </c>
      <c r="AU46" s="2">
        <f t="shared" si="24"/>
        <v>45017</v>
      </c>
      <c r="AV46">
        <v>2901</v>
      </c>
      <c r="AW46">
        <f t="shared" si="47"/>
        <v>28092</v>
      </c>
      <c r="AX46">
        <f t="shared" si="42"/>
        <v>15686</v>
      </c>
      <c r="AY46">
        <f t="shared" si="41"/>
        <v>12406</v>
      </c>
      <c r="BA46" s="3">
        <v>5204</v>
      </c>
      <c r="BB46">
        <f t="shared" si="4"/>
        <v>56156</v>
      </c>
      <c r="BC46" s="2">
        <f t="shared" si="19"/>
        <v>19702</v>
      </c>
      <c r="BD46" s="2">
        <f t="shared" si="26"/>
        <v>36454</v>
      </c>
      <c r="BE46">
        <v>38.265000000000001</v>
      </c>
      <c r="BF46" s="2">
        <f t="shared" si="20"/>
        <v>145.0582992082872</v>
      </c>
      <c r="BK46" s="4">
        <v>5756075.2319999998</v>
      </c>
      <c r="BL46" s="4">
        <f t="shared" si="27"/>
        <v>22668880.620000001</v>
      </c>
      <c r="BM46" s="4">
        <f t="shared" si="21"/>
        <v>28362565.514000002</v>
      </c>
      <c r="BN46">
        <v>28393581</v>
      </c>
      <c r="BO46" s="4">
        <f t="shared" si="22"/>
        <v>106365002</v>
      </c>
      <c r="BP46" s="4">
        <f t="shared" si="23"/>
        <v>131054913</v>
      </c>
    </row>
    <row r="47" spans="1:68" x14ac:dyDescent="0.25">
      <c r="A47">
        <v>2005</v>
      </c>
      <c r="B47">
        <v>46</v>
      </c>
      <c r="C47">
        <f t="shared" si="0"/>
        <v>2116</v>
      </c>
      <c r="D47">
        <v>47457385124885.992</v>
      </c>
      <c r="E47">
        <f t="shared" si="6"/>
        <v>198245876009333.56</v>
      </c>
      <c r="F47">
        <f t="shared" si="28"/>
        <v>358748744365115.38</v>
      </c>
      <c r="G47" s="2">
        <v>37581225815174.617</v>
      </c>
      <c r="H47">
        <f t="shared" si="7"/>
        <v>160855528986786.31</v>
      </c>
      <c r="I47">
        <f t="shared" si="29"/>
        <v>292961461238665.13</v>
      </c>
      <c r="J47" s="2">
        <v>37289003633533.469</v>
      </c>
      <c r="K47">
        <f t="shared" si="8"/>
        <v>159715610021847.91</v>
      </c>
      <c r="L47">
        <f t="shared" si="30"/>
        <v>290359758362560.38</v>
      </c>
      <c r="M47" s="2">
        <v>13036640229000</v>
      </c>
      <c r="N47" s="2">
        <f t="shared" si="1"/>
        <v>36708613254000</v>
      </c>
      <c r="O47">
        <f t="shared" si="9"/>
        <v>58226853707000</v>
      </c>
      <c r="P47">
        <f t="shared" si="31"/>
        <v>92886938993000</v>
      </c>
      <c r="Q47" s="2">
        <v>14440861715509.854</v>
      </c>
      <c r="R47">
        <f t="shared" si="10"/>
        <v>59074465347318.641</v>
      </c>
      <c r="S47">
        <f t="shared" si="32"/>
        <v>106344963891289.59</v>
      </c>
      <c r="T47" s="2">
        <v>29490014</v>
      </c>
      <c r="U47">
        <f t="shared" si="11"/>
        <v>135855016</v>
      </c>
      <c r="V47">
        <f t="shared" si="33"/>
        <v>256264870.02200001</v>
      </c>
      <c r="W47" s="2">
        <v>13654444.550241224</v>
      </c>
      <c r="X47">
        <f t="shared" si="12"/>
        <v>67040370.833390675</v>
      </c>
      <c r="Y47">
        <f t="shared" si="34"/>
        <v>130551585.84304601</v>
      </c>
      <c r="Z47" s="2">
        <v>13204742.322000001</v>
      </c>
      <c r="AA47">
        <f t="shared" si="13"/>
        <v>65038194.359000012</v>
      </c>
      <c r="AB47">
        <f t="shared" si="35"/>
        <v>127306883.30100001</v>
      </c>
      <c r="AC47" s="2">
        <v>5789727.2910000002</v>
      </c>
      <c r="AD47" s="2">
        <f t="shared" si="2"/>
        <v>17221504.449000001</v>
      </c>
      <c r="AE47">
        <f t="shared" si="14"/>
        <v>28458607.911000002</v>
      </c>
      <c r="AF47">
        <f t="shared" si="36"/>
        <v>55678800.249000005</v>
      </c>
      <c r="AG47" s="2">
        <v>4039746.8829999999</v>
      </c>
      <c r="AH47">
        <f t="shared" si="15"/>
        <v>20114679.441</v>
      </c>
      <c r="AI47">
        <f t="shared" si="37"/>
        <v>39910480.229000002</v>
      </c>
      <c r="AJ47" s="1">
        <v>6642</v>
      </c>
      <c r="AK47">
        <f>SUM(AJ2:AJ47)</f>
        <v>65631</v>
      </c>
      <c r="AL47">
        <f t="shared" si="5"/>
        <v>48049</v>
      </c>
      <c r="AM47">
        <f t="shared" si="43"/>
        <v>17582</v>
      </c>
      <c r="AN47">
        <f t="shared" si="25"/>
        <v>43412</v>
      </c>
      <c r="AO47">
        <f t="shared" si="17"/>
        <v>26724</v>
      </c>
      <c r="AP47">
        <f t="shared" si="49"/>
        <v>24908</v>
      </c>
      <c r="AQ47">
        <f t="shared" si="38"/>
        <v>40723</v>
      </c>
      <c r="AR47" s="3">
        <v>7287</v>
      </c>
      <c r="AS47">
        <f t="shared" si="3"/>
        <v>79133</v>
      </c>
      <c r="AT47" s="2">
        <f t="shared" si="18"/>
        <v>29960</v>
      </c>
      <c r="AU47" s="2">
        <f t="shared" si="24"/>
        <v>49173</v>
      </c>
      <c r="AV47">
        <v>3386</v>
      </c>
      <c r="AW47">
        <f t="shared" si="47"/>
        <v>31478</v>
      </c>
      <c r="AX47">
        <f t="shared" si="42"/>
        <v>17755</v>
      </c>
      <c r="AY47">
        <f t="shared" si="41"/>
        <v>13723</v>
      </c>
      <c r="BA47" s="3">
        <v>5379</v>
      </c>
      <c r="BB47">
        <f t="shared" si="4"/>
        <v>61535</v>
      </c>
      <c r="BC47" s="2">
        <f t="shared" si="19"/>
        <v>23164</v>
      </c>
      <c r="BD47" s="2">
        <f t="shared" si="26"/>
        <v>38371</v>
      </c>
      <c r="BE47">
        <v>54.521089494163398</v>
      </c>
      <c r="BF47" s="2">
        <f t="shared" si="20"/>
        <v>171.08393948370059</v>
      </c>
      <c r="BK47" s="4">
        <v>5789727.2910000002</v>
      </c>
      <c r="BL47" s="4">
        <f t="shared" si="27"/>
        <v>22862813.582000002</v>
      </c>
      <c r="BM47" s="4">
        <f t="shared" si="21"/>
        <v>28458607.911000002</v>
      </c>
      <c r="BN47">
        <v>29490014</v>
      </c>
      <c r="BO47" s="4">
        <f t="shared" si="22"/>
        <v>110578385</v>
      </c>
      <c r="BP47" s="4">
        <f t="shared" si="23"/>
        <v>135855016</v>
      </c>
    </row>
    <row r="48" spans="1:68" x14ac:dyDescent="0.25">
      <c r="A48">
        <v>2006</v>
      </c>
      <c r="B48">
        <v>47</v>
      </c>
      <c r="C48">
        <f t="shared" si="0"/>
        <v>2209</v>
      </c>
      <c r="D48">
        <v>51448273094746.703</v>
      </c>
      <c r="E48">
        <f t="shared" si="6"/>
        <v>216298346644923.69</v>
      </c>
      <c r="F48">
        <f t="shared" si="28"/>
        <v>378642405610908.38</v>
      </c>
      <c r="G48" s="2">
        <v>39693343014988.242</v>
      </c>
      <c r="H48">
        <f t="shared" si="7"/>
        <v>173218600612403.72</v>
      </c>
      <c r="I48">
        <f t="shared" si="29"/>
        <v>306578865483885.88</v>
      </c>
      <c r="J48" s="2">
        <v>39340398440885.961</v>
      </c>
      <c r="K48">
        <f t="shared" si="8"/>
        <v>171915648916041.16</v>
      </c>
      <c r="L48">
        <f t="shared" si="30"/>
        <v>304056657328638.31</v>
      </c>
      <c r="M48" s="2">
        <v>13814611414000</v>
      </c>
      <c r="N48" s="2">
        <f t="shared" si="1"/>
        <v>39064980790000</v>
      </c>
      <c r="O48">
        <f t="shared" si="9"/>
        <v>61459643722000</v>
      </c>
      <c r="P48">
        <f t="shared" si="31"/>
        <v>98106603583000</v>
      </c>
      <c r="Q48" s="2">
        <v>15413556646318.291</v>
      </c>
      <c r="R48">
        <f t="shared" si="10"/>
        <v>65461831718312.742</v>
      </c>
      <c r="S48">
        <f t="shared" si="32"/>
        <v>111914066441000.13</v>
      </c>
      <c r="T48" s="2">
        <v>30568112</v>
      </c>
      <c r="U48">
        <f t="shared" si="11"/>
        <v>141146497</v>
      </c>
      <c r="V48">
        <f t="shared" si="33"/>
        <v>263261425.34799999</v>
      </c>
      <c r="W48" s="2">
        <v>13676677.756397383</v>
      </c>
      <c r="X48">
        <f t="shared" si="12"/>
        <v>67588994.488572106</v>
      </c>
      <c r="Y48">
        <f t="shared" si="34"/>
        <v>131757702.3653719</v>
      </c>
      <c r="Z48" s="2">
        <v>13185065.199999999</v>
      </c>
      <c r="AA48">
        <f t="shared" si="13"/>
        <v>65450368.826000005</v>
      </c>
      <c r="AB48">
        <f t="shared" si="35"/>
        <v>128260636.99800001</v>
      </c>
      <c r="AC48" s="2">
        <v>5697285.8880000003</v>
      </c>
      <c r="AD48" s="2">
        <f t="shared" si="2"/>
        <v>17243088.410999998</v>
      </c>
      <c r="AE48">
        <f t="shared" si="14"/>
        <v>28560099.470000003</v>
      </c>
      <c r="AF48">
        <f t="shared" si="36"/>
        <v>56123974.04900001</v>
      </c>
      <c r="AG48" s="2">
        <v>4071767.1269999999</v>
      </c>
      <c r="AH48">
        <f t="shared" si="15"/>
        <v>20188749.173999999</v>
      </c>
      <c r="AI48">
        <f t="shared" si="37"/>
        <v>39926329.002999999</v>
      </c>
      <c r="AJ48" s="1">
        <v>6988</v>
      </c>
      <c r="AK48">
        <f>SUM(AJ2:AJ48)</f>
        <v>72619</v>
      </c>
      <c r="AL48">
        <f t="shared" si="5"/>
        <v>53398</v>
      </c>
      <c r="AM48">
        <f t="shared" si="43"/>
        <v>19221</v>
      </c>
      <c r="AN48">
        <f t="shared" si="25"/>
        <v>48049</v>
      </c>
      <c r="AO48">
        <f t="shared" si="17"/>
        <v>29207</v>
      </c>
      <c r="AP48">
        <f t="shared" si="49"/>
        <v>26905</v>
      </c>
      <c r="AQ48">
        <f t="shared" si="38"/>
        <v>45714</v>
      </c>
      <c r="AR48" s="3">
        <v>8422</v>
      </c>
      <c r="AS48">
        <f t="shared" si="3"/>
        <v>87555</v>
      </c>
      <c r="AT48" s="2">
        <f t="shared" si="18"/>
        <v>33516</v>
      </c>
      <c r="AU48" s="2">
        <f t="shared" si="24"/>
        <v>54039</v>
      </c>
      <c r="AV48">
        <v>4064</v>
      </c>
      <c r="AW48">
        <f t="shared" si="47"/>
        <v>35542</v>
      </c>
      <c r="AX48">
        <f t="shared" si="42"/>
        <v>20083</v>
      </c>
      <c r="AY48">
        <f t="shared" si="41"/>
        <v>15459</v>
      </c>
      <c r="BA48" s="3">
        <v>5689</v>
      </c>
      <c r="BB48">
        <f t="shared" si="4"/>
        <v>67224</v>
      </c>
      <c r="BC48" s="2">
        <f t="shared" si="19"/>
        <v>25883</v>
      </c>
      <c r="BD48" s="2">
        <f t="shared" si="26"/>
        <v>41341</v>
      </c>
      <c r="BE48">
        <v>65.144062500000004</v>
      </c>
      <c r="BF48" s="2">
        <f t="shared" si="20"/>
        <v>211.78411093311689</v>
      </c>
      <c r="BK48" s="4">
        <v>5697285.8880000003</v>
      </c>
      <c r="BL48" s="4">
        <f t="shared" si="27"/>
        <v>22918790.337000001</v>
      </c>
      <c r="BM48" s="4">
        <f t="shared" si="21"/>
        <v>28560099.470000003</v>
      </c>
      <c r="BN48">
        <v>30568112</v>
      </c>
      <c r="BO48" s="4">
        <f t="shared" si="22"/>
        <v>115499499</v>
      </c>
      <c r="BP48" s="4">
        <f t="shared" si="23"/>
        <v>141146497</v>
      </c>
    </row>
    <row r="49" spans="1:68" x14ac:dyDescent="0.25">
      <c r="A49">
        <v>2007</v>
      </c>
      <c r="B49">
        <v>48</v>
      </c>
      <c r="C49">
        <f t="shared" si="0"/>
        <v>2304</v>
      </c>
      <c r="D49">
        <v>57968336365870.703</v>
      </c>
      <c r="E49">
        <f t="shared" si="6"/>
        <v>239592831159338</v>
      </c>
      <c r="F49">
        <f t="shared" si="28"/>
        <v>405171087874661.81</v>
      </c>
      <c r="G49" s="2">
        <v>43405504709934.43</v>
      </c>
      <c r="H49">
        <f t="shared" si="7"/>
        <v>188142095051093.53</v>
      </c>
      <c r="I49">
        <f t="shared" si="29"/>
        <v>324339282233511.63</v>
      </c>
      <c r="J49" s="2">
        <v>43025580384375.492</v>
      </c>
      <c r="K49">
        <f t="shared" si="8"/>
        <v>186626910462650.81</v>
      </c>
      <c r="L49">
        <f t="shared" si="30"/>
        <v>321827391529220.25</v>
      </c>
      <c r="M49" s="2">
        <v>14451858650000</v>
      </c>
      <c r="N49" s="2">
        <f t="shared" si="1"/>
        <v>41303110293000</v>
      </c>
      <c r="O49">
        <f t="shared" si="9"/>
        <v>64975083318000</v>
      </c>
      <c r="P49">
        <f t="shared" si="31"/>
        <v>103225422501000</v>
      </c>
      <c r="Q49" s="2">
        <v>17808017110300.555</v>
      </c>
      <c r="R49">
        <f t="shared" si="10"/>
        <v>73437674998728.25</v>
      </c>
      <c r="S49">
        <f t="shared" si="32"/>
        <v>120431950077349.59</v>
      </c>
      <c r="T49" s="2">
        <v>31180501</v>
      </c>
      <c r="U49">
        <f t="shared" si="11"/>
        <v>146680000</v>
      </c>
      <c r="V49">
        <f t="shared" si="33"/>
        <v>270466919</v>
      </c>
      <c r="W49" s="2">
        <v>13753428.254012506</v>
      </c>
      <c r="X49">
        <f t="shared" si="12"/>
        <v>68130867.333884299</v>
      </c>
      <c r="Y49">
        <f t="shared" si="34"/>
        <v>132946572.53455883</v>
      </c>
      <c r="Z49" s="2">
        <v>13296475.993999997</v>
      </c>
      <c r="AA49">
        <f t="shared" si="13"/>
        <v>65908696.155000009</v>
      </c>
      <c r="AB49">
        <f t="shared" si="35"/>
        <v>129193734.48400001</v>
      </c>
      <c r="AC49" s="2">
        <v>5789030.5609999998</v>
      </c>
      <c r="AD49" s="2">
        <f t="shared" si="2"/>
        <v>17276043.740000002</v>
      </c>
      <c r="AE49">
        <f t="shared" si="14"/>
        <v>28707820.898000002</v>
      </c>
      <c r="AF49">
        <f t="shared" si="36"/>
        <v>56544289.256000005</v>
      </c>
      <c r="AG49" s="2">
        <v>4003410.58</v>
      </c>
      <c r="AH49">
        <f t="shared" si="15"/>
        <v>20218162.181000002</v>
      </c>
      <c r="AI49">
        <f t="shared" si="37"/>
        <v>39966735.675999999</v>
      </c>
      <c r="AJ49" s="1">
        <v>8489</v>
      </c>
      <c r="AK49">
        <f>SUM(AJ2:AJ49)</f>
        <v>81108</v>
      </c>
      <c r="AL49">
        <f t="shared" si="5"/>
        <v>58989</v>
      </c>
      <c r="AM49">
        <f t="shared" si="43"/>
        <v>22119</v>
      </c>
      <c r="AN49">
        <f t="shared" si="25"/>
        <v>53398</v>
      </c>
      <c r="AO49">
        <f t="shared" si="17"/>
        <v>33059</v>
      </c>
      <c r="AP49">
        <f t="shared" si="49"/>
        <v>29190</v>
      </c>
      <c r="AQ49">
        <f t="shared" si="38"/>
        <v>51918</v>
      </c>
      <c r="AR49" s="3">
        <v>9952</v>
      </c>
      <c r="AS49">
        <f t="shared" si="3"/>
        <v>97507</v>
      </c>
      <c r="AT49" s="2">
        <f t="shared" si="18"/>
        <v>38173</v>
      </c>
      <c r="AU49" s="2">
        <f>AS44</f>
        <v>59334</v>
      </c>
      <c r="AV49">
        <v>5075</v>
      </c>
      <c r="AW49">
        <f t="shared" si="47"/>
        <v>40617</v>
      </c>
      <c r="AX49">
        <f t="shared" si="42"/>
        <v>22470</v>
      </c>
      <c r="AY49">
        <f t="shared" si="41"/>
        <v>18147</v>
      </c>
      <c r="BA49" s="3">
        <v>6478</v>
      </c>
      <c r="BB49">
        <f t="shared" si="4"/>
        <v>73702</v>
      </c>
      <c r="BC49" s="2">
        <f t="shared" si="19"/>
        <v>27627</v>
      </c>
      <c r="BD49" s="2">
        <f t="shared" si="26"/>
        <v>46075</v>
      </c>
      <c r="BE49">
        <v>72.389078431372496</v>
      </c>
      <c r="BF49" s="2">
        <f t="shared" si="20"/>
        <v>259.14993355053593</v>
      </c>
      <c r="BK49" s="4">
        <v>5789030.5609999998</v>
      </c>
      <c r="BL49" s="4">
        <f t="shared" si="27"/>
        <v>23032118.971999999</v>
      </c>
      <c r="BM49" s="4">
        <f t="shared" si="21"/>
        <v>28707820.898000002</v>
      </c>
      <c r="BN49">
        <v>31180501</v>
      </c>
      <c r="BO49" s="4">
        <f t="shared" si="22"/>
        <v>119632208</v>
      </c>
      <c r="BP49" s="4">
        <f t="shared" si="23"/>
        <v>146680000</v>
      </c>
    </row>
    <row r="50" spans="1:68" x14ac:dyDescent="0.25">
      <c r="A50">
        <v>2008</v>
      </c>
      <c r="B50">
        <v>49</v>
      </c>
      <c r="C50">
        <f t="shared" si="0"/>
        <v>2401</v>
      </c>
      <c r="D50">
        <v>63611588400560.234</v>
      </c>
      <c r="E50">
        <f t="shared" si="6"/>
        <v>264302121809993.38</v>
      </c>
      <c r="F50">
        <f t="shared" si="28"/>
        <v>437404437837207.25</v>
      </c>
      <c r="G50" s="2">
        <v>46137530408017.727</v>
      </c>
      <c r="H50">
        <f t="shared" si="7"/>
        <v>202353422741964.59</v>
      </c>
      <c r="I50">
        <f t="shared" si="29"/>
        <v>344728476984812.81</v>
      </c>
      <c r="J50" s="2">
        <v>45575236078729.203</v>
      </c>
      <c r="K50">
        <f t="shared" si="8"/>
        <v>200504937365620.94</v>
      </c>
      <c r="L50">
        <f t="shared" si="30"/>
        <v>341868047483440.31</v>
      </c>
      <c r="M50" s="2">
        <v>14712844084000</v>
      </c>
      <c r="N50" s="2">
        <f t="shared" si="1"/>
        <v>42979314148000</v>
      </c>
      <c r="O50">
        <f t="shared" si="9"/>
        <v>68229683524000</v>
      </c>
      <c r="P50">
        <f t="shared" si="31"/>
        <v>108052537292000</v>
      </c>
      <c r="Q50" s="2">
        <v>19157103853323.645</v>
      </c>
      <c r="R50">
        <f t="shared" si="10"/>
        <v>80632589918408.422</v>
      </c>
      <c r="S50">
        <f t="shared" si="32"/>
        <v>129972190509851.52</v>
      </c>
      <c r="T50" s="2">
        <v>32181592</v>
      </c>
      <c r="U50">
        <f t="shared" si="11"/>
        <v>151813800</v>
      </c>
      <c r="V50">
        <f t="shared" si="33"/>
        <v>278534319</v>
      </c>
      <c r="W50" s="2">
        <v>13583464.433538785</v>
      </c>
      <c r="X50">
        <f t="shared" si="12"/>
        <v>68305180.117101148</v>
      </c>
      <c r="Y50">
        <f t="shared" si="34"/>
        <v>133965034.21914889</v>
      </c>
      <c r="Z50" s="2">
        <v>13063001.770999998</v>
      </c>
      <c r="AA50">
        <f t="shared" si="13"/>
        <v>65934027.791000001</v>
      </c>
      <c r="AB50">
        <f t="shared" si="35"/>
        <v>129902327.22900002</v>
      </c>
      <c r="AC50" s="2">
        <v>5614110.9939999999</v>
      </c>
      <c r="AD50" s="2">
        <f t="shared" si="2"/>
        <v>17100427.443</v>
      </c>
      <c r="AE50">
        <f t="shared" si="14"/>
        <v>28646229.965999998</v>
      </c>
      <c r="AF50">
        <f t="shared" si="36"/>
        <v>56757389.626999997</v>
      </c>
      <c r="AG50" s="2">
        <v>3915303.571</v>
      </c>
      <c r="AH50">
        <f t="shared" si="15"/>
        <v>20086362.866999999</v>
      </c>
      <c r="AI50">
        <f t="shared" si="37"/>
        <v>39913237.813000008</v>
      </c>
      <c r="AJ50" s="1">
        <v>9420</v>
      </c>
      <c r="AK50">
        <f>SUM(AJ2:AJ50)</f>
        <v>90528</v>
      </c>
      <c r="AL50">
        <f t="shared" si="5"/>
        <v>65631</v>
      </c>
      <c r="AM50">
        <f t="shared" si="43"/>
        <v>24897</v>
      </c>
      <c r="AN50">
        <f t="shared" si="25"/>
        <v>58989</v>
      </c>
      <c r="AO50">
        <f t="shared" si="17"/>
        <v>37130</v>
      </c>
      <c r="AP50">
        <f t="shared" si="49"/>
        <v>31782</v>
      </c>
      <c r="AQ50">
        <f t="shared" si="38"/>
        <v>58746</v>
      </c>
      <c r="AR50" s="3">
        <v>11300</v>
      </c>
      <c r="AS50">
        <f t="shared" si="3"/>
        <v>108807</v>
      </c>
      <c r="AT50" s="2">
        <f t="shared" si="18"/>
        <v>43452</v>
      </c>
      <c r="AU50" s="2">
        <f t="shared" si="24"/>
        <v>65355</v>
      </c>
      <c r="AV50">
        <v>5950</v>
      </c>
      <c r="AW50">
        <f t="shared" si="47"/>
        <v>46567</v>
      </c>
      <c r="AX50">
        <f t="shared" si="42"/>
        <v>25191</v>
      </c>
      <c r="AY50">
        <f t="shared" si="41"/>
        <v>21376</v>
      </c>
      <c r="BA50" s="3">
        <v>7566</v>
      </c>
      <c r="BB50">
        <f t="shared" si="4"/>
        <v>81268</v>
      </c>
      <c r="BC50" s="2">
        <f t="shared" si="19"/>
        <v>30316</v>
      </c>
      <c r="BD50" s="2">
        <f t="shared" si="26"/>
        <v>50952</v>
      </c>
      <c r="BE50">
        <v>97.255972762645996</v>
      </c>
      <c r="BF50" s="2">
        <f t="shared" si="20"/>
        <v>327.57520318818189</v>
      </c>
      <c r="BJ50">
        <v>1</v>
      </c>
      <c r="BK50" s="4">
        <v>5614110.9939999999</v>
      </c>
      <c r="BL50" s="4">
        <f t="shared" si="27"/>
        <v>22890154.734000001</v>
      </c>
      <c r="BM50" s="4">
        <f t="shared" si="21"/>
        <v>28646229.965999998</v>
      </c>
      <c r="BN50">
        <v>32181592</v>
      </c>
      <c r="BO50" s="4">
        <f t="shared" si="22"/>
        <v>123420219</v>
      </c>
      <c r="BP50" s="4">
        <f t="shared" si="23"/>
        <v>151813800</v>
      </c>
    </row>
    <row r="51" spans="1:68" x14ac:dyDescent="0.25">
      <c r="A51">
        <v>2009</v>
      </c>
      <c r="B51">
        <v>50</v>
      </c>
      <c r="C51">
        <f t="shared" si="0"/>
        <v>2500</v>
      </c>
      <c r="D51">
        <v>60334107287212.547</v>
      </c>
      <c r="E51">
        <f t="shared" si="6"/>
        <v>280819690273276.19</v>
      </c>
      <c r="F51">
        <f t="shared" si="28"/>
        <v>465195874704821.25</v>
      </c>
      <c r="G51" s="2">
        <v>43275597930406.336</v>
      </c>
      <c r="H51">
        <f t="shared" si="7"/>
        <v>210093201878521.34</v>
      </c>
      <c r="I51">
        <f t="shared" si="29"/>
        <v>360959027238468.69</v>
      </c>
      <c r="J51" s="2">
        <v>42663123038569.969</v>
      </c>
      <c r="K51">
        <f t="shared" si="8"/>
        <v>207893341576094.09</v>
      </c>
      <c r="L51">
        <f t="shared" si="30"/>
        <v>357704493740174.5</v>
      </c>
      <c r="M51" s="2">
        <v>14448933025000</v>
      </c>
      <c r="N51" s="2">
        <f t="shared" si="1"/>
        <v>43613635759000</v>
      </c>
      <c r="O51">
        <f t="shared" si="9"/>
        <v>70464887402000</v>
      </c>
      <c r="P51">
        <f t="shared" si="31"/>
        <v>112092834930000</v>
      </c>
      <c r="Q51" s="2">
        <v>17118299252566.83</v>
      </c>
      <c r="R51">
        <f t="shared" si="10"/>
        <v>83937838578019.172</v>
      </c>
      <c r="S51">
        <f t="shared" si="32"/>
        <v>137487319636490</v>
      </c>
      <c r="T51" s="2">
        <v>31891899</v>
      </c>
      <c r="U51">
        <f t="shared" si="11"/>
        <v>155312118</v>
      </c>
      <c r="V51">
        <f t="shared" si="33"/>
        <v>286367031</v>
      </c>
      <c r="W51" s="2">
        <v>12871104.7193825</v>
      </c>
      <c r="X51">
        <f t="shared" si="12"/>
        <v>67539119.713572398</v>
      </c>
      <c r="Y51">
        <f t="shared" si="34"/>
        <v>134090400.43553863</v>
      </c>
      <c r="Z51" s="2">
        <v>12269947.015000001</v>
      </c>
      <c r="AA51">
        <f t="shared" si="13"/>
        <v>65019232.301999994</v>
      </c>
      <c r="AB51">
        <f t="shared" si="35"/>
        <v>129675196.91600001</v>
      </c>
      <c r="AC51" s="2">
        <v>5263505.4570000004</v>
      </c>
      <c r="AD51" s="2">
        <f t="shared" si="2"/>
        <v>16666647.012</v>
      </c>
      <c r="AE51">
        <f t="shared" si="14"/>
        <v>28153660.191</v>
      </c>
      <c r="AF51">
        <f t="shared" si="36"/>
        <v>56516225.705000006</v>
      </c>
      <c r="AG51" s="2">
        <v>3601566.0520000001</v>
      </c>
      <c r="AH51">
        <f t="shared" si="15"/>
        <v>19631794.213</v>
      </c>
      <c r="AI51">
        <f t="shared" si="37"/>
        <v>39618711.70700001</v>
      </c>
      <c r="AJ51" s="1">
        <v>10804</v>
      </c>
      <c r="AK51">
        <f>SUM(AJ2:AJ51)</f>
        <v>101332</v>
      </c>
      <c r="AL51">
        <f t="shared" si="5"/>
        <v>72619</v>
      </c>
      <c r="AM51">
        <f t="shared" si="43"/>
        <v>28713</v>
      </c>
      <c r="AN51">
        <f t="shared" si="25"/>
        <v>65631</v>
      </c>
      <c r="AO51">
        <f t="shared" si="17"/>
        <v>42343</v>
      </c>
      <c r="AP51">
        <f t="shared" si="49"/>
        <v>34942</v>
      </c>
      <c r="AQ51">
        <f t="shared" si="38"/>
        <v>66390</v>
      </c>
      <c r="AR51" s="3">
        <v>13248</v>
      </c>
      <c r="AS51">
        <f t="shared" si="3"/>
        <v>122055</v>
      </c>
      <c r="AT51" s="2">
        <f t="shared" si="18"/>
        <v>50209</v>
      </c>
      <c r="AU51" s="2">
        <f t="shared" si="24"/>
        <v>71846</v>
      </c>
      <c r="AV51">
        <v>7164</v>
      </c>
      <c r="AW51">
        <f t="shared" si="47"/>
        <v>53731</v>
      </c>
      <c r="AX51">
        <f t="shared" si="42"/>
        <v>28092</v>
      </c>
      <c r="AY51">
        <f t="shared" si="41"/>
        <v>25639</v>
      </c>
      <c r="BA51" s="3">
        <v>9588</v>
      </c>
      <c r="BB51">
        <f t="shared" si="4"/>
        <v>90856</v>
      </c>
      <c r="BC51" s="2">
        <f t="shared" si="19"/>
        <v>34700</v>
      </c>
      <c r="BD51" s="2">
        <f t="shared" si="26"/>
        <v>56156</v>
      </c>
      <c r="BE51">
        <v>61.671264822134397</v>
      </c>
      <c r="BF51" s="2">
        <f t="shared" si="20"/>
        <v>350.98146801031629</v>
      </c>
      <c r="BK51" s="4">
        <v>5263505.4570000004</v>
      </c>
      <c r="BL51" s="4">
        <f t="shared" si="27"/>
        <v>22363932.899999999</v>
      </c>
      <c r="BM51" s="4">
        <f t="shared" si="21"/>
        <v>28153660.191</v>
      </c>
      <c r="BN51">
        <v>31891899</v>
      </c>
      <c r="BO51" s="4">
        <f t="shared" si="22"/>
        <v>125822104</v>
      </c>
      <c r="BP51" s="4">
        <f t="shared" si="23"/>
        <v>155312118</v>
      </c>
    </row>
    <row r="52" spans="1:68" x14ac:dyDescent="0.25">
      <c r="A52">
        <v>2010</v>
      </c>
      <c r="B52">
        <v>51</v>
      </c>
      <c r="C52">
        <f t="shared" si="0"/>
        <v>2601</v>
      </c>
      <c r="D52">
        <v>66051180948591.086</v>
      </c>
      <c r="E52">
        <f t="shared" si="6"/>
        <v>299413486096981.25</v>
      </c>
      <c r="F52">
        <f t="shared" si="28"/>
        <v>497659362106314.81</v>
      </c>
      <c r="G52" s="2">
        <v>45356652360747.078</v>
      </c>
      <c r="H52">
        <f t="shared" si="7"/>
        <v>217868628424093.81</v>
      </c>
      <c r="I52">
        <f t="shared" si="29"/>
        <v>378724157410880.13</v>
      </c>
      <c r="J52" s="2">
        <v>44705617597884.406</v>
      </c>
      <c r="K52">
        <f t="shared" si="8"/>
        <v>215309955540445.03</v>
      </c>
      <c r="L52">
        <f t="shared" si="30"/>
        <v>375025565562292.88</v>
      </c>
      <c r="M52" s="2">
        <v>14992052727000</v>
      </c>
      <c r="N52" s="2">
        <f t="shared" si="1"/>
        <v>44153829836000</v>
      </c>
      <c r="O52">
        <f t="shared" si="9"/>
        <v>72420299900000</v>
      </c>
      <c r="P52">
        <f t="shared" si="31"/>
        <v>116195294957000</v>
      </c>
      <c r="Q52" s="2">
        <v>17015366700189.533</v>
      </c>
      <c r="R52">
        <f t="shared" si="10"/>
        <v>86512343562698.844</v>
      </c>
      <c r="S52">
        <f t="shared" si="32"/>
        <v>145586808910017.5</v>
      </c>
      <c r="T52" s="2">
        <v>33472376</v>
      </c>
      <c r="U52">
        <f t="shared" si="11"/>
        <v>159294480</v>
      </c>
      <c r="V52">
        <f t="shared" si="33"/>
        <v>295149496</v>
      </c>
      <c r="W52" s="2">
        <v>13321124.817275925</v>
      </c>
      <c r="X52">
        <f t="shared" si="12"/>
        <v>67205799.980607107</v>
      </c>
      <c r="Y52">
        <f t="shared" si="34"/>
        <v>134246170.81399778</v>
      </c>
      <c r="Z52" s="2">
        <v>12651502.032000002</v>
      </c>
      <c r="AA52">
        <f t="shared" si="13"/>
        <v>64465992.011999995</v>
      </c>
      <c r="AB52">
        <f t="shared" si="35"/>
        <v>129504186.37100002</v>
      </c>
      <c r="AC52" s="2">
        <v>5395532.125</v>
      </c>
      <c r="AD52" s="2">
        <f t="shared" si="2"/>
        <v>16273148.576000001</v>
      </c>
      <c r="AE52">
        <f t="shared" si="14"/>
        <v>27759465.024999999</v>
      </c>
      <c r="AF52">
        <f t="shared" si="36"/>
        <v>56218072.936000004</v>
      </c>
      <c r="AG52" s="2">
        <v>3709775.5550000006</v>
      </c>
      <c r="AH52">
        <f t="shared" si="15"/>
        <v>19301822.885000002</v>
      </c>
      <c r="AI52">
        <f t="shared" si="37"/>
        <v>39416502.325999998</v>
      </c>
      <c r="AJ52" s="1">
        <v>12767</v>
      </c>
      <c r="AK52">
        <f>SUM(AJ2:AJ52)</f>
        <v>114099</v>
      </c>
      <c r="AL52">
        <f t="shared" si="5"/>
        <v>81108</v>
      </c>
      <c r="AM52">
        <f t="shared" si="43"/>
        <v>32991</v>
      </c>
      <c r="AN52">
        <f t="shared" si="25"/>
        <v>72619</v>
      </c>
      <c r="AO52">
        <f t="shared" si="17"/>
        <v>48468</v>
      </c>
      <c r="AP52">
        <f t="shared" ref="AP52:AP54" si="50">AK42</f>
        <v>38907</v>
      </c>
      <c r="AQ52">
        <f t="shared" si="38"/>
        <v>75192</v>
      </c>
      <c r="AR52" s="3">
        <v>13696</v>
      </c>
      <c r="AS52">
        <f t="shared" si="3"/>
        <v>135751</v>
      </c>
      <c r="AT52" s="2">
        <f t="shared" si="18"/>
        <v>56618</v>
      </c>
      <c r="AU52" s="2">
        <f t="shared" si="24"/>
        <v>79133</v>
      </c>
      <c r="AV52">
        <v>7637</v>
      </c>
      <c r="AW52">
        <f t="shared" si="47"/>
        <v>61368</v>
      </c>
      <c r="AX52">
        <f t="shared" si="42"/>
        <v>31478</v>
      </c>
      <c r="AY52">
        <f t="shared" si="41"/>
        <v>29890</v>
      </c>
      <c r="BA52" s="3">
        <v>12184</v>
      </c>
      <c r="BB52">
        <f t="shared" si="4"/>
        <v>103040</v>
      </c>
      <c r="BC52" s="2">
        <f t="shared" si="19"/>
        <v>41505</v>
      </c>
      <c r="BD52" s="2">
        <f t="shared" si="26"/>
        <v>61535</v>
      </c>
      <c r="BE52">
        <v>79.495533596838001</v>
      </c>
      <c r="BF52" s="2">
        <f t="shared" si="20"/>
        <v>375.95591211299092</v>
      </c>
      <c r="BK52" s="4">
        <v>5395532.125</v>
      </c>
      <c r="BL52" s="4">
        <f t="shared" si="27"/>
        <v>22062179.137000002</v>
      </c>
      <c r="BM52" s="4">
        <f t="shared" si="21"/>
        <v>27759465.024999999</v>
      </c>
      <c r="BN52">
        <v>33472376</v>
      </c>
      <c r="BO52" s="4">
        <f t="shared" si="22"/>
        <v>128726368</v>
      </c>
      <c r="BP52" s="4">
        <f t="shared" si="23"/>
        <v>159294480</v>
      </c>
    </row>
    <row r="53" spans="1:68" x14ac:dyDescent="0.25">
      <c r="A53">
        <v>2011</v>
      </c>
      <c r="B53">
        <v>52</v>
      </c>
      <c r="C53">
        <f t="shared" si="0"/>
        <v>2704</v>
      </c>
      <c r="D53">
        <v>73393151742719.984</v>
      </c>
      <c r="E53">
        <f t="shared" si="6"/>
        <v>321358364744954.56</v>
      </c>
      <c r="F53">
        <f t="shared" si="28"/>
        <v>537656711389878.25</v>
      </c>
      <c r="G53" s="2">
        <v>48961748189916.836</v>
      </c>
      <c r="H53">
        <f t="shared" si="7"/>
        <v>227137033599022.41</v>
      </c>
      <c r="I53">
        <f t="shared" si="29"/>
        <v>400355634211426.06</v>
      </c>
      <c r="J53" s="2">
        <v>48055782193737.578</v>
      </c>
      <c r="K53">
        <f t="shared" si="8"/>
        <v>224025339293296.63</v>
      </c>
      <c r="L53">
        <f t="shared" si="30"/>
        <v>395940988209337.81</v>
      </c>
      <c r="M53" s="2">
        <v>15542581104000</v>
      </c>
      <c r="N53" s="2">
        <f t="shared" si="1"/>
        <v>44983566856000</v>
      </c>
      <c r="O53">
        <f t="shared" si="9"/>
        <v>74148269590000</v>
      </c>
      <c r="P53">
        <f t="shared" si="31"/>
        <v>120895069228000</v>
      </c>
      <c r="Q53" s="2">
        <v>18399561136302.563</v>
      </c>
      <c r="R53">
        <f t="shared" si="10"/>
        <v>89498348052683.125</v>
      </c>
      <c r="S53">
        <f t="shared" si="32"/>
        <v>154960179770995.88</v>
      </c>
      <c r="T53" s="2">
        <v>34847501</v>
      </c>
      <c r="U53">
        <f t="shared" si="11"/>
        <v>163573869</v>
      </c>
      <c r="V53">
        <f t="shared" si="33"/>
        <v>304720366</v>
      </c>
      <c r="W53" s="2">
        <v>13093975.980361309</v>
      </c>
      <c r="X53">
        <f t="shared" si="12"/>
        <v>66623098.204571024</v>
      </c>
      <c r="Y53">
        <f t="shared" si="34"/>
        <v>134212092.69314313</v>
      </c>
      <c r="Z53" s="2">
        <v>12472365.414999999</v>
      </c>
      <c r="AA53">
        <f t="shared" si="13"/>
        <v>63753292.226999991</v>
      </c>
      <c r="AB53">
        <f t="shared" si="35"/>
        <v>129203661.053</v>
      </c>
      <c r="AC53" s="2">
        <v>5289680.5029999996</v>
      </c>
      <c r="AD53" s="2">
        <f t="shared" si="2"/>
        <v>15948718.085000001</v>
      </c>
      <c r="AE53">
        <f t="shared" si="14"/>
        <v>27351859.640000001</v>
      </c>
      <c r="AF53">
        <f t="shared" si="36"/>
        <v>55911959.110000007</v>
      </c>
      <c r="AG53" s="2">
        <v>3568090.0090000001</v>
      </c>
      <c r="AH53">
        <f t="shared" si="15"/>
        <v>18798145.767000001</v>
      </c>
      <c r="AI53">
        <f t="shared" si="37"/>
        <v>38986894.941000007</v>
      </c>
      <c r="AJ53" s="1">
        <v>13157</v>
      </c>
      <c r="AK53">
        <f>SUM(AJ2:AJ53)</f>
        <v>127256</v>
      </c>
      <c r="AL53">
        <f t="shared" si="5"/>
        <v>90528</v>
      </c>
      <c r="AM53">
        <f t="shared" si="43"/>
        <v>36728</v>
      </c>
      <c r="AN53">
        <f t="shared" si="25"/>
        <v>81108</v>
      </c>
      <c r="AO53">
        <f t="shared" si="17"/>
        <v>54637</v>
      </c>
      <c r="AP53">
        <f t="shared" si="50"/>
        <v>43412</v>
      </c>
      <c r="AQ53">
        <f t="shared" si="38"/>
        <v>83844</v>
      </c>
      <c r="AR53" s="3">
        <v>13014</v>
      </c>
      <c r="AS53">
        <f t="shared" si="3"/>
        <v>148765</v>
      </c>
      <c r="AT53" s="2">
        <f t="shared" si="18"/>
        <v>61210</v>
      </c>
      <c r="AU53" s="2">
        <f t="shared" si="24"/>
        <v>87555</v>
      </c>
      <c r="AV53">
        <v>7815</v>
      </c>
      <c r="AW53">
        <f t="shared" si="47"/>
        <v>69183</v>
      </c>
      <c r="AX53">
        <f t="shared" si="42"/>
        <v>35542</v>
      </c>
      <c r="AY53">
        <f t="shared" si="41"/>
        <v>33641</v>
      </c>
      <c r="BA53" s="3">
        <v>13320</v>
      </c>
      <c r="BB53">
        <f t="shared" si="4"/>
        <v>116360</v>
      </c>
      <c r="BC53" s="2">
        <f t="shared" si="19"/>
        <v>49136</v>
      </c>
      <c r="BD53" s="2">
        <f t="shared" si="26"/>
        <v>67224</v>
      </c>
      <c r="BE53">
        <v>111.255597609562</v>
      </c>
      <c r="BF53" s="2">
        <f t="shared" si="20"/>
        <v>422.06744722255291</v>
      </c>
      <c r="BK53" s="4">
        <v>5270047.3849999998</v>
      </c>
      <c r="BL53" s="4">
        <f t="shared" si="27"/>
        <v>21543195.961000003</v>
      </c>
      <c r="BM53" s="4">
        <f t="shared" si="21"/>
        <v>27332226.522</v>
      </c>
      <c r="BN53">
        <v>34847501</v>
      </c>
      <c r="BO53" s="4">
        <f t="shared" si="22"/>
        <v>132393368</v>
      </c>
      <c r="BP53" s="4">
        <f t="shared" si="23"/>
        <v>163573869</v>
      </c>
    </row>
    <row r="54" spans="1:68" x14ac:dyDescent="0.25">
      <c r="A54">
        <v>2012</v>
      </c>
      <c r="B54">
        <v>53</v>
      </c>
      <c r="C54">
        <f t="shared" si="0"/>
        <v>2809</v>
      </c>
      <c r="D54">
        <v>75085087909756.328</v>
      </c>
      <c r="E54">
        <f t="shared" si="6"/>
        <v>338475116288840.19</v>
      </c>
      <c r="F54">
        <f t="shared" si="28"/>
        <v>578067947448178.25</v>
      </c>
      <c r="G54" s="2">
        <v>49016640630315.563</v>
      </c>
      <c r="H54">
        <f t="shared" si="7"/>
        <v>232748169519403.53</v>
      </c>
      <c r="I54">
        <f t="shared" si="29"/>
        <v>420890264570497.06</v>
      </c>
      <c r="J54" s="2">
        <v>47984564828763.977</v>
      </c>
      <c r="K54">
        <f t="shared" si="8"/>
        <v>228984323737685.13</v>
      </c>
      <c r="L54">
        <f t="shared" si="30"/>
        <v>415611234200335.94</v>
      </c>
      <c r="M54" s="2">
        <v>16197007349000</v>
      </c>
      <c r="N54" s="2">
        <f t="shared" si="1"/>
        <v>46731641180000</v>
      </c>
      <c r="O54">
        <f t="shared" si="9"/>
        <v>75893418289000</v>
      </c>
      <c r="P54">
        <f t="shared" si="31"/>
        <v>126419568582000</v>
      </c>
      <c r="Q54" s="2">
        <v>17339358448931.568</v>
      </c>
      <c r="R54">
        <f t="shared" si="10"/>
        <v>89029689391314.125</v>
      </c>
      <c r="S54">
        <f t="shared" si="32"/>
        <v>162467364390042.38</v>
      </c>
      <c r="T54" s="2">
        <v>35470891</v>
      </c>
      <c r="U54">
        <f t="shared" si="11"/>
        <v>167864259</v>
      </c>
      <c r="V54">
        <f t="shared" si="33"/>
        <v>314544259</v>
      </c>
      <c r="W54" s="2">
        <v>12965718.525261775</v>
      </c>
      <c r="X54">
        <f t="shared" si="12"/>
        <v>65835388.475820288</v>
      </c>
      <c r="Y54">
        <f t="shared" si="34"/>
        <v>133966255.80970459</v>
      </c>
      <c r="Z54" s="2">
        <v>12285289.743000003</v>
      </c>
      <c r="AA54">
        <f t="shared" si="13"/>
        <v>62742105.976000004</v>
      </c>
      <c r="AB54">
        <f t="shared" si="35"/>
        <v>128650802.13100001</v>
      </c>
      <c r="AC54" s="2">
        <v>5119436.3609999996</v>
      </c>
      <c r="AD54" s="2">
        <f t="shared" si="2"/>
        <v>15804648.988999998</v>
      </c>
      <c r="AE54">
        <f t="shared" si="14"/>
        <v>26682265.439999998</v>
      </c>
      <c r="AF54">
        <f t="shared" si="36"/>
        <v>55390086.338000007</v>
      </c>
      <c r="AG54" s="2">
        <v>3494155.9550000001</v>
      </c>
      <c r="AH54">
        <f t="shared" si="15"/>
        <v>18288891.141999997</v>
      </c>
      <c r="AI54">
        <f t="shared" si="37"/>
        <v>38507053.322999999</v>
      </c>
      <c r="AJ54" s="1">
        <v>12895</v>
      </c>
      <c r="AK54">
        <f>SUM(AJ2:AJ54)</f>
        <v>140151</v>
      </c>
      <c r="AL54">
        <f t="shared" si="5"/>
        <v>101332</v>
      </c>
      <c r="AM54">
        <f t="shared" si="43"/>
        <v>38819</v>
      </c>
      <c r="AN54">
        <f t="shared" si="25"/>
        <v>90528</v>
      </c>
      <c r="AO54">
        <f t="shared" si="17"/>
        <v>59043</v>
      </c>
      <c r="AP54">
        <f t="shared" si="50"/>
        <v>48049</v>
      </c>
      <c r="AQ54">
        <f t="shared" si="38"/>
        <v>92102</v>
      </c>
      <c r="AR54" s="3">
        <v>11755</v>
      </c>
      <c r="AS54">
        <f t="shared" si="3"/>
        <v>160520</v>
      </c>
      <c r="AT54" s="2">
        <f t="shared" si="18"/>
        <v>63013</v>
      </c>
      <c r="AU54" s="2">
        <f t="shared" si="24"/>
        <v>97507</v>
      </c>
      <c r="BA54" s="3">
        <v>13567</v>
      </c>
      <c r="BB54">
        <f t="shared" si="4"/>
        <v>129927</v>
      </c>
      <c r="BC54" s="2">
        <f t="shared" si="19"/>
        <v>56225</v>
      </c>
      <c r="BD54" s="2">
        <f t="shared" si="26"/>
        <v>73702</v>
      </c>
      <c r="BE54">
        <v>111.669702380952</v>
      </c>
      <c r="BF54" s="2">
        <f t="shared" si="20"/>
        <v>461.34807117213239</v>
      </c>
      <c r="BK54" s="4">
        <v>5081999.9579999996</v>
      </c>
      <c r="BL54" s="4">
        <f t="shared" si="27"/>
        <v>21011084.925000001</v>
      </c>
      <c r="BM54" s="4">
        <f t="shared" si="21"/>
        <v>26625195.919000003</v>
      </c>
      <c r="BN54">
        <v>35470891</v>
      </c>
      <c r="BO54" s="4">
        <f t="shared" si="22"/>
        <v>135682667</v>
      </c>
      <c r="BP54" s="4">
        <f t="shared" si="23"/>
        <v>167864259</v>
      </c>
    </row>
    <row r="55" spans="1:68" x14ac:dyDescent="0.25">
      <c r="A55">
        <v>2013</v>
      </c>
      <c r="B55">
        <v>54</v>
      </c>
      <c r="C55">
        <f t="shared" si="0"/>
        <v>2916</v>
      </c>
      <c r="D55">
        <v>77236276160204.391</v>
      </c>
      <c r="E55">
        <f t="shared" si="6"/>
        <v>352099804048484.31</v>
      </c>
      <c r="F55">
        <f t="shared" si="28"/>
        <v>616401925858477.75</v>
      </c>
      <c r="G55" s="2">
        <v>49610386296931.109</v>
      </c>
      <c r="H55">
        <f t="shared" si="7"/>
        <v>236221025408316.94</v>
      </c>
      <c r="I55">
        <f t="shared" si="29"/>
        <v>438574448150281.5</v>
      </c>
      <c r="J55" s="2">
        <v>48617244930081.75</v>
      </c>
      <c r="K55">
        <f t="shared" si="8"/>
        <v>232026332589037.69</v>
      </c>
      <c r="L55">
        <f t="shared" si="30"/>
        <v>432531269954658.63</v>
      </c>
      <c r="M55" s="2">
        <v>16784849190000</v>
      </c>
      <c r="N55" s="2">
        <f t="shared" si="1"/>
        <v>48524437643000</v>
      </c>
      <c r="O55">
        <f t="shared" si="9"/>
        <v>77965423395000</v>
      </c>
      <c r="P55">
        <f t="shared" si="31"/>
        <v>131203054192000</v>
      </c>
      <c r="Q55" s="2">
        <v>18077360682642.684</v>
      </c>
      <c r="R55">
        <f t="shared" si="10"/>
        <v>87949946220633.172</v>
      </c>
      <c r="S55">
        <f t="shared" si="32"/>
        <v>168582536139041.59</v>
      </c>
      <c r="T55" s="2">
        <v>35837591</v>
      </c>
      <c r="U55">
        <f t="shared" si="11"/>
        <v>171520258</v>
      </c>
      <c r="V55">
        <f t="shared" si="33"/>
        <v>323334058</v>
      </c>
      <c r="W55" s="2">
        <v>12947592.307406561</v>
      </c>
      <c r="X55">
        <f t="shared" si="12"/>
        <v>65199516.349688068</v>
      </c>
      <c r="Y55">
        <f t="shared" si="34"/>
        <v>133504696.46678922</v>
      </c>
      <c r="Z55" s="2">
        <v>12271846.520999998</v>
      </c>
      <c r="AA55">
        <f t="shared" si="13"/>
        <v>61950950.725999996</v>
      </c>
      <c r="AB55">
        <f t="shared" si="35"/>
        <v>127884978.51699999</v>
      </c>
      <c r="AC55" s="2">
        <v>5159160.9720000001</v>
      </c>
      <c r="AD55" s="2">
        <f t="shared" si="2"/>
        <v>15568277.835999999</v>
      </c>
      <c r="AE55">
        <f t="shared" si="14"/>
        <v>26227315.418000001</v>
      </c>
      <c r="AF55">
        <f t="shared" si="36"/>
        <v>54873545.384000003</v>
      </c>
      <c r="AG55" s="2">
        <v>3421472.3480000002</v>
      </c>
      <c r="AH55">
        <f t="shared" si="15"/>
        <v>17795059.919</v>
      </c>
      <c r="AI55">
        <f t="shared" si="37"/>
        <v>37881422.785999998</v>
      </c>
      <c r="AJ55" s="1">
        <v>11642</v>
      </c>
      <c r="AK55">
        <f>SUM(AJ2:AJ55)</f>
        <v>151793</v>
      </c>
      <c r="AL55">
        <f t="shared" si="5"/>
        <v>114099</v>
      </c>
      <c r="AM55">
        <f t="shared" si="43"/>
        <v>37694</v>
      </c>
      <c r="AN55">
        <f t="shared" si="25"/>
        <v>101332</v>
      </c>
      <c r="AO55">
        <f t="shared" si="17"/>
        <v>61265</v>
      </c>
      <c r="AP55">
        <f>AK45</f>
        <v>53398</v>
      </c>
      <c r="AQ55">
        <f t="shared" si="38"/>
        <v>98395</v>
      </c>
      <c r="AR55" s="3">
        <v>8554</v>
      </c>
      <c r="AS55">
        <f t="shared" si="3"/>
        <v>169074</v>
      </c>
      <c r="AT55" s="2">
        <f t="shared" si="18"/>
        <v>60267</v>
      </c>
      <c r="AU55" s="2">
        <f t="shared" si="24"/>
        <v>108807</v>
      </c>
      <c r="BA55" s="3">
        <v>13340</v>
      </c>
      <c r="BB55">
        <f t="shared" si="4"/>
        <v>143267</v>
      </c>
      <c r="BC55" s="2">
        <f t="shared" si="19"/>
        <v>61999</v>
      </c>
      <c r="BD55" s="2">
        <f t="shared" si="26"/>
        <v>81268</v>
      </c>
      <c r="BE55">
        <v>108.65851778656101</v>
      </c>
      <c r="BF55" s="2">
        <f t="shared" si="20"/>
        <v>472.75061619604742</v>
      </c>
      <c r="BK55" s="4">
        <v>5170359.99</v>
      </c>
      <c r="BL55" s="4">
        <f t="shared" si="27"/>
        <v>20917939.457999997</v>
      </c>
      <c r="BM55" s="4">
        <f t="shared" si="21"/>
        <v>26181444.914999999</v>
      </c>
      <c r="BN55">
        <v>35837591</v>
      </c>
      <c r="BO55" s="4">
        <f t="shared" si="22"/>
        <v>139628359</v>
      </c>
      <c r="BP55" s="4">
        <f t="shared" si="23"/>
        <v>171520258</v>
      </c>
    </row>
    <row r="56" spans="1:68" x14ac:dyDescent="0.25">
      <c r="A56">
        <v>2014</v>
      </c>
      <c r="B56">
        <v>55</v>
      </c>
      <c r="C56">
        <f t="shared" si="0"/>
        <v>3025</v>
      </c>
      <c r="D56">
        <v>79332625229254.609</v>
      </c>
      <c r="E56">
        <f t="shared" si="6"/>
        <v>371098321990526.38</v>
      </c>
      <c r="F56">
        <f t="shared" si="28"/>
        <v>651918012263802.63</v>
      </c>
      <c r="G56" s="2">
        <v>50691442086535.773</v>
      </c>
      <c r="H56">
        <f t="shared" si="7"/>
        <v>243636869564446.34</v>
      </c>
      <c r="I56">
        <f t="shared" si="29"/>
        <v>453730071442967.69</v>
      </c>
      <c r="J56" s="2">
        <v>49644020819518.5</v>
      </c>
      <c r="K56">
        <f t="shared" si="8"/>
        <v>239007230369986.22</v>
      </c>
      <c r="L56">
        <f t="shared" si="30"/>
        <v>446900571946080.31</v>
      </c>
      <c r="M56" s="2">
        <v>17521746534000</v>
      </c>
      <c r="N56" s="2">
        <f t="shared" si="1"/>
        <v>50503603073000</v>
      </c>
      <c r="O56">
        <f t="shared" si="9"/>
        <v>81038236904000</v>
      </c>
      <c r="P56">
        <f t="shared" si="31"/>
        <v>135960543202000</v>
      </c>
      <c r="Q56" s="2">
        <v>18695044776585.18</v>
      </c>
      <c r="R56">
        <f t="shared" si="10"/>
        <v>89526691744651.531</v>
      </c>
      <c r="S56">
        <f t="shared" si="32"/>
        <v>173464530322670.69</v>
      </c>
      <c r="T56" s="2">
        <v>36138285</v>
      </c>
      <c r="U56">
        <f t="shared" si="11"/>
        <v>175766644</v>
      </c>
      <c r="V56">
        <f t="shared" si="33"/>
        <v>331078762</v>
      </c>
      <c r="W56" s="2">
        <v>12939717.411544038</v>
      </c>
      <c r="X56">
        <f t="shared" si="12"/>
        <v>65268129.041849606</v>
      </c>
      <c r="Y56">
        <f t="shared" si="34"/>
        <v>132807248.75542201</v>
      </c>
      <c r="Z56" s="2">
        <v>12151110.545999998</v>
      </c>
      <c r="AA56">
        <f t="shared" si="13"/>
        <v>61832114.256999999</v>
      </c>
      <c r="AB56">
        <f t="shared" si="35"/>
        <v>126851346.55899999</v>
      </c>
      <c r="AC56" s="2">
        <v>5254279.2850000001</v>
      </c>
      <c r="AD56" s="2">
        <f t="shared" si="2"/>
        <v>15532876.618000001</v>
      </c>
      <c r="AE56">
        <f t="shared" si="14"/>
        <v>26218089.245999999</v>
      </c>
      <c r="AF56">
        <f t="shared" si="36"/>
        <v>54371749.437000006</v>
      </c>
      <c r="AG56" s="2">
        <v>3241844.3529999997</v>
      </c>
      <c r="AH56">
        <f t="shared" si="15"/>
        <v>17435338.220000003</v>
      </c>
      <c r="AI56">
        <f t="shared" si="37"/>
        <v>37067132.432999998</v>
      </c>
      <c r="AJ56" s="1">
        <v>7413</v>
      </c>
      <c r="AK56">
        <f>SUM(AJ2:AJ56)</f>
        <v>159206</v>
      </c>
      <c r="AL56">
        <f t="shared" si="5"/>
        <v>127256</v>
      </c>
      <c r="AM56">
        <f t="shared" si="43"/>
        <v>31950</v>
      </c>
      <c r="AN56">
        <f t="shared" si="25"/>
        <v>114099</v>
      </c>
      <c r="AO56">
        <f t="shared" si="17"/>
        <v>57874</v>
      </c>
      <c r="AP56">
        <f>AK46</f>
        <v>58989</v>
      </c>
      <c r="AQ56">
        <f t="shared" si="38"/>
        <v>100217</v>
      </c>
      <c r="AR56" s="3">
        <v>2991</v>
      </c>
      <c r="AS56">
        <f t="shared" si="3"/>
        <v>172065</v>
      </c>
      <c r="AT56" s="2">
        <f t="shared" si="18"/>
        <v>50010</v>
      </c>
      <c r="AU56" s="2">
        <f>AS51</f>
        <v>122055</v>
      </c>
      <c r="BA56" s="3">
        <v>13249</v>
      </c>
      <c r="BB56">
        <f t="shared" si="4"/>
        <v>156516</v>
      </c>
      <c r="BC56" s="2">
        <f t="shared" si="19"/>
        <v>65660</v>
      </c>
      <c r="BD56" s="2">
        <f t="shared" si="26"/>
        <v>90856</v>
      </c>
      <c r="BE56">
        <v>98.946007905138302</v>
      </c>
      <c r="BF56" s="2">
        <f t="shared" si="20"/>
        <v>510.02535927905132</v>
      </c>
      <c r="BK56" s="4">
        <v>5225412.6610000003</v>
      </c>
      <c r="BL56" s="4">
        <f t="shared" si="27"/>
        <v>20747819.993999999</v>
      </c>
      <c r="BM56" s="4">
        <f t="shared" si="21"/>
        <v>26143352.118999995</v>
      </c>
      <c r="BN56">
        <v>36138285</v>
      </c>
      <c r="BO56" s="4">
        <f t="shared" si="22"/>
        <v>142294268</v>
      </c>
      <c r="BP56" s="4">
        <f t="shared" si="23"/>
        <v>175766644</v>
      </c>
    </row>
    <row r="57" spans="1:68" x14ac:dyDescent="0.25">
      <c r="G57" s="2"/>
      <c r="J57" s="2"/>
      <c r="M57" s="2"/>
      <c r="N57" s="2"/>
      <c r="Q57" s="2"/>
      <c r="BA57" s="3"/>
      <c r="BK57" s="4"/>
      <c r="BL57" s="4"/>
      <c r="BM57" s="4"/>
      <c r="BN57" s="4"/>
    </row>
    <row r="58" spans="1:6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BA58" s="3"/>
      <c r="BK58" s="4"/>
      <c r="BL58" s="4"/>
      <c r="BM58" s="4"/>
      <c r="BN58" s="4"/>
    </row>
    <row r="59" spans="1:6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68" x14ac:dyDescent="0.25">
      <c r="G60" s="2"/>
      <c r="J60" s="2"/>
      <c r="Q60" s="2"/>
    </row>
    <row r="64" spans="1:6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</sheetData>
  <pageMargins left="0.7" right="0.7" top="0.75" bottom="0.75" header="0.3" footer="0.3"/>
  <ignoredErrors>
    <ignoredError sqref="AK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Kristen Vamsæter</dc:creator>
  <cp:keywords/>
  <dc:description/>
  <cp:lastModifiedBy>Kristen Vamsæter</cp:lastModifiedBy>
  <cp:revision/>
  <dcterms:created xsi:type="dcterms:W3CDTF">2020-04-12T14:29:01Z</dcterms:created>
  <dcterms:modified xsi:type="dcterms:W3CDTF">2020-08-17T08:53:04Z</dcterms:modified>
  <cp:category/>
  <cp:contentStatus/>
</cp:coreProperties>
</file>