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NewUsers\everyday\Documents\CSTA\2022Data\"/>
    </mc:Choice>
  </mc:AlternateContent>
  <xr:revisionPtr revIDLastSave="0" documentId="13_ncr:1_{5172D304-6CED-41B6-A771-96CBD1D9339D}" xr6:coauthVersionLast="47" xr6:coauthVersionMax="47" xr10:uidLastSave="{00000000-0000-0000-0000-000000000000}"/>
  <bookViews>
    <workbookView xWindow="31050" yWindow="2370" windowWidth="26280" windowHeight="12945" activeTab="5" xr2:uid="{00000000-000D-0000-FFFF-FFFF00000000}"/>
  </bookViews>
  <sheets>
    <sheet name="AccessReport" sheetId="1" r:id="rId1"/>
    <sheet name="HSCSEnrollment" sheetId="2" r:id="rId2"/>
    <sheet name="APData" sheetId="3" r:id="rId3"/>
    <sheet name="K8Data" sheetId="4" r:id="rId4"/>
    <sheet name="OverallStateData" sheetId="5" r:id="rId5"/>
    <sheet name="StateDemographics2022a" sheetId="6" r:id="rId6"/>
    <sheet name="Sheet2" sheetId="7" r:id="rId7"/>
  </sheets>
  <definedNames>
    <definedName name="_xlnm._FilterDatabase" localSheetId="0" hidden="1">AccessReport!$A$3:$AP$60</definedName>
    <definedName name="_xlnm._FilterDatabase" localSheetId="1" hidden="1">HSCSEnrollment!$A$3:$AI$55</definedName>
    <definedName name="_xlnm._FilterDatabase" localSheetId="3" hidden="1">K8Data!$A$3:$AI$23</definedName>
    <definedName name="_xlnm._FilterDatabase" localSheetId="4" hidden="1">OverallStateData!$A$3:$Y$55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N7" i="7"/>
  <c r="O7" i="7"/>
  <c r="P7" i="7"/>
  <c r="Q7" i="7"/>
  <c r="R7" i="7"/>
  <c r="S7" i="7"/>
  <c r="T7" i="7"/>
  <c r="U7" i="7"/>
  <c r="V7" i="7"/>
  <c r="M8" i="7"/>
  <c r="N8" i="7"/>
  <c r="O8" i="7"/>
  <c r="P8" i="7"/>
  <c r="Q8" i="7"/>
  <c r="R8" i="7"/>
  <c r="S8" i="7"/>
  <c r="T8" i="7"/>
  <c r="U8" i="7"/>
  <c r="V8" i="7"/>
  <c r="M9" i="7"/>
  <c r="N9" i="7"/>
  <c r="O9" i="7"/>
  <c r="P9" i="7"/>
  <c r="Q9" i="7"/>
  <c r="R9" i="7"/>
  <c r="S9" i="7"/>
  <c r="T9" i="7"/>
  <c r="U9" i="7"/>
  <c r="V9" i="7"/>
  <c r="M10" i="7"/>
  <c r="N10" i="7"/>
  <c r="O10" i="7"/>
  <c r="P10" i="7"/>
  <c r="Q10" i="7"/>
  <c r="R10" i="7"/>
  <c r="S10" i="7"/>
  <c r="T10" i="7"/>
  <c r="U10" i="7"/>
  <c r="V10" i="7"/>
  <c r="M11" i="7"/>
  <c r="N11" i="7"/>
  <c r="O11" i="7"/>
  <c r="P11" i="7"/>
  <c r="Q11" i="7"/>
  <c r="R11" i="7"/>
  <c r="S11" i="7"/>
  <c r="T11" i="7"/>
  <c r="U11" i="7"/>
  <c r="V11" i="7"/>
  <c r="M12" i="7"/>
  <c r="N12" i="7"/>
  <c r="O12" i="7"/>
  <c r="P12" i="7"/>
  <c r="Q12" i="7"/>
  <c r="R12" i="7"/>
  <c r="S12" i="7"/>
  <c r="T12" i="7"/>
  <c r="U12" i="7"/>
  <c r="V12" i="7"/>
  <c r="M13" i="7"/>
  <c r="N13" i="7"/>
  <c r="O13" i="7"/>
  <c r="P13" i="7"/>
  <c r="Q13" i="7"/>
  <c r="R13" i="7"/>
  <c r="S13" i="7"/>
  <c r="T13" i="7"/>
  <c r="U13" i="7"/>
  <c r="V13" i="7"/>
  <c r="M14" i="7"/>
  <c r="N14" i="7"/>
  <c r="O14" i="7"/>
  <c r="P14" i="7"/>
  <c r="Q14" i="7"/>
  <c r="R14" i="7"/>
  <c r="S14" i="7"/>
  <c r="T14" i="7"/>
  <c r="U14" i="7"/>
  <c r="V14" i="7"/>
  <c r="M15" i="7"/>
  <c r="N15" i="7"/>
  <c r="O15" i="7"/>
  <c r="P15" i="7"/>
  <c r="Q15" i="7"/>
  <c r="R15" i="7"/>
  <c r="S15" i="7"/>
  <c r="T15" i="7"/>
  <c r="U15" i="7"/>
  <c r="V15" i="7"/>
  <c r="M16" i="7"/>
  <c r="N16" i="7"/>
  <c r="O16" i="7"/>
  <c r="P16" i="7"/>
  <c r="Q16" i="7"/>
  <c r="R16" i="7"/>
  <c r="S16" i="7"/>
  <c r="T16" i="7"/>
  <c r="U16" i="7"/>
  <c r="V16" i="7"/>
  <c r="M17" i="7"/>
  <c r="N17" i="7"/>
  <c r="O17" i="7"/>
  <c r="P17" i="7"/>
  <c r="Q17" i="7"/>
  <c r="R17" i="7"/>
  <c r="S17" i="7"/>
  <c r="T17" i="7"/>
  <c r="U17" i="7"/>
  <c r="V17" i="7"/>
  <c r="M18" i="7"/>
  <c r="N18" i="7"/>
  <c r="O18" i="7"/>
  <c r="P18" i="7"/>
  <c r="Q18" i="7"/>
  <c r="R18" i="7"/>
  <c r="S18" i="7"/>
  <c r="T18" i="7"/>
  <c r="U18" i="7"/>
  <c r="V18" i="7"/>
  <c r="M19" i="7"/>
  <c r="N19" i="7"/>
  <c r="O19" i="7"/>
  <c r="P19" i="7"/>
  <c r="Q19" i="7"/>
  <c r="R19" i="7"/>
  <c r="S19" i="7"/>
  <c r="T19" i="7"/>
  <c r="U19" i="7"/>
  <c r="V19" i="7"/>
  <c r="M20" i="7"/>
  <c r="N20" i="7"/>
  <c r="O20" i="7"/>
  <c r="P20" i="7"/>
  <c r="Q20" i="7"/>
  <c r="R20" i="7"/>
  <c r="S20" i="7"/>
  <c r="T20" i="7"/>
  <c r="U20" i="7"/>
  <c r="V20" i="7"/>
  <c r="M21" i="7"/>
  <c r="N21" i="7"/>
  <c r="O21" i="7"/>
  <c r="P21" i="7"/>
  <c r="Q21" i="7"/>
  <c r="R21" i="7"/>
  <c r="S21" i="7"/>
  <c r="T21" i="7"/>
  <c r="U21" i="7"/>
  <c r="V21" i="7"/>
  <c r="M22" i="7"/>
  <c r="N22" i="7"/>
  <c r="O22" i="7"/>
  <c r="P22" i="7"/>
  <c r="Q22" i="7"/>
  <c r="R22" i="7"/>
  <c r="S22" i="7"/>
  <c r="T22" i="7"/>
  <c r="U22" i="7"/>
  <c r="V22" i="7"/>
  <c r="M23" i="7"/>
  <c r="N23" i="7"/>
  <c r="O23" i="7"/>
  <c r="P23" i="7"/>
  <c r="Q23" i="7"/>
  <c r="R23" i="7"/>
  <c r="S23" i="7"/>
  <c r="T23" i="7"/>
  <c r="U23" i="7"/>
  <c r="V23" i="7"/>
  <c r="M24" i="7"/>
  <c r="N24" i="7"/>
  <c r="O24" i="7"/>
  <c r="P24" i="7"/>
  <c r="Q24" i="7"/>
  <c r="R24" i="7"/>
  <c r="S24" i="7"/>
  <c r="T24" i="7"/>
  <c r="U24" i="7"/>
  <c r="V24" i="7"/>
  <c r="M25" i="7"/>
  <c r="N25" i="7"/>
  <c r="O25" i="7"/>
  <c r="P25" i="7"/>
  <c r="Q25" i="7"/>
  <c r="R25" i="7"/>
  <c r="S25" i="7"/>
  <c r="T25" i="7"/>
  <c r="U25" i="7"/>
  <c r="V25" i="7"/>
  <c r="M26" i="7"/>
  <c r="N26" i="7"/>
  <c r="O26" i="7"/>
  <c r="P26" i="7"/>
  <c r="Q26" i="7"/>
  <c r="R26" i="7"/>
  <c r="S26" i="7"/>
  <c r="T26" i="7"/>
  <c r="U26" i="7"/>
  <c r="V26" i="7"/>
  <c r="M27" i="7"/>
  <c r="N27" i="7"/>
  <c r="O27" i="7"/>
  <c r="P27" i="7"/>
  <c r="Q27" i="7"/>
  <c r="R27" i="7"/>
  <c r="S27" i="7"/>
  <c r="T27" i="7"/>
  <c r="U27" i="7"/>
  <c r="V27" i="7"/>
  <c r="M28" i="7"/>
  <c r="N28" i="7"/>
  <c r="O28" i="7"/>
  <c r="P28" i="7"/>
  <c r="Q28" i="7"/>
  <c r="R28" i="7"/>
  <c r="S28" i="7"/>
  <c r="T28" i="7"/>
  <c r="U28" i="7"/>
  <c r="V28" i="7"/>
  <c r="M29" i="7"/>
  <c r="N29" i="7"/>
  <c r="O29" i="7"/>
  <c r="P29" i="7"/>
  <c r="Q29" i="7"/>
  <c r="R29" i="7"/>
  <c r="S29" i="7"/>
  <c r="T29" i="7"/>
  <c r="U29" i="7"/>
  <c r="V29" i="7"/>
  <c r="M30" i="7"/>
  <c r="N30" i="7"/>
  <c r="O30" i="7"/>
  <c r="P30" i="7"/>
  <c r="Q30" i="7"/>
  <c r="R30" i="7"/>
  <c r="S30" i="7"/>
  <c r="T30" i="7"/>
  <c r="U30" i="7"/>
  <c r="V30" i="7"/>
  <c r="M31" i="7"/>
  <c r="N31" i="7"/>
  <c r="O31" i="7"/>
  <c r="P31" i="7"/>
  <c r="Q31" i="7"/>
  <c r="R31" i="7"/>
  <c r="S31" i="7"/>
  <c r="T31" i="7"/>
  <c r="U31" i="7"/>
  <c r="V31" i="7"/>
  <c r="M32" i="7"/>
  <c r="N32" i="7"/>
  <c r="O32" i="7"/>
  <c r="P32" i="7"/>
  <c r="Q32" i="7"/>
  <c r="R32" i="7"/>
  <c r="S32" i="7"/>
  <c r="T32" i="7"/>
  <c r="U32" i="7"/>
  <c r="V32" i="7"/>
  <c r="M33" i="7"/>
  <c r="N33" i="7"/>
  <c r="O33" i="7"/>
  <c r="P33" i="7"/>
  <c r="Q33" i="7"/>
  <c r="R33" i="7"/>
  <c r="S33" i="7"/>
  <c r="T33" i="7"/>
  <c r="U33" i="7"/>
  <c r="V33" i="7"/>
  <c r="M34" i="7"/>
  <c r="N34" i="7"/>
  <c r="O34" i="7"/>
  <c r="P34" i="7"/>
  <c r="Q34" i="7"/>
  <c r="R34" i="7"/>
  <c r="S34" i="7"/>
  <c r="T34" i="7"/>
  <c r="U34" i="7"/>
  <c r="V34" i="7"/>
  <c r="M35" i="7"/>
  <c r="N35" i="7"/>
  <c r="O35" i="7"/>
  <c r="P35" i="7"/>
  <c r="Q35" i="7"/>
  <c r="R35" i="7"/>
  <c r="S35" i="7"/>
  <c r="T35" i="7"/>
  <c r="U35" i="7"/>
  <c r="V35" i="7"/>
  <c r="M36" i="7"/>
  <c r="N36" i="7"/>
  <c r="O36" i="7"/>
  <c r="P36" i="7"/>
  <c r="Q36" i="7"/>
  <c r="R36" i="7"/>
  <c r="S36" i="7"/>
  <c r="T36" i="7"/>
  <c r="U36" i="7"/>
  <c r="V36" i="7"/>
  <c r="M37" i="7"/>
  <c r="N37" i="7"/>
  <c r="O37" i="7"/>
  <c r="P37" i="7"/>
  <c r="Q37" i="7"/>
  <c r="R37" i="7"/>
  <c r="S37" i="7"/>
  <c r="T37" i="7"/>
  <c r="U37" i="7"/>
  <c r="V37" i="7"/>
  <c r="M38" i="7"/>
  <c r="N38" i="7"/>
  <c r="O38" i="7"/>
  <c r="P38" i="7"/>
  <c r="Q38" i="7"/>
  <c r="R38" i="7"/>
  <c r="S38" i="7"/>
  <c r="T38" i="7"/>
  <c r="U38" i="7"/>
  <c r="V38" i="7"/>
  <c r="M39" i="7"/>
  <c r="N39" i="7"/>
  <c r="O39" i="7"/>
  <c r="P39" i="7"/>
  <c r="Q39" i="7"/>
  <c r="R39" i="7"/>
  <c r="S39" i="7"/>
  <c r="T39" i="7"/>
  <c r="U39" i="7"/>
  <c r="V39" i="7"/>
  <c r="M40" i="7"/>
  <c r="N40" i="7"/>
  <c r="O40" i="7"/>
  <c r="P40" i="7"/>
  <c r="Q40" i="7"/>
  <c r="R40" i="7"/>
  <c r="S40" i="7"/>
  <c r="T40" i="7"/>
  <c r="U40" i="7"/>
  <c r="V40" i="7"/>
  <c r="M41" i="7"/>
  <c r="N41" i="7"/>
  <c r="O41" i="7"/>
  <c r="P41" i="7"/>
  <c r="Q41" i="7"/>
  <c r="R41" i="7"/>
  <c r="S41" i="7"/>
  <c r="T41" i="7"/>
  <c r="U41" i="7"/>
  <c r="V41" i="7"/>
  <c r="M42" i="7"/>
  <c r="N42" i="7"/>
  <c r="O42" i="7"/>
  <c r="P42" i="7"/>
  <c r="Q42" i="7"/>
  <c r="R42" i="7"/>
  <c r="S42" i="7"/>
  <c r="T42" i="7"/>
  <c r="U42" i="7"/>
  <c r="V42" i="7"/>
  <c r="M43" i="7"/>
  <c r="N43" i="7"/>
  <c r="O43" i="7"/>
  <c r="P43" i="7"/>
  <c r="Q43" i="7"/>
  <c r="R43" i="7"/>
  <c r="S43" i="7"/>
  <c r="T43" i="7"/>
  <c r="U43" i="7"/>
  <c r="V43" i="7"/>
  <c r="M44" i="7"/>
  <c r="N44" i="7"/>
  <c r="O44" i="7"/>
  <c r="P44" i="7"/>
  <c r="Q44" i="7"/>
  <c r="R44" i="7"/>
  <c r="S44" i="7"/>
  <c r="T44" i="7"/>
  <c r="U44" i="7"/>
  <c r="V44" i="7"/>
  <c r="M45" i="7"/>
  <c r="N45" i="7"/>
  <c r="O45" i="7"/>
  <c r="P45" i="7"/>
  <c r="Q45" i="7"/>
  <c r="R45" i="7"/>
  <c r="S45" i="7"/>
  <c r="T45" i="7"/>
  <c r="U45" i="7"/>
  <c r="V45" i="7"/>
  <c r="M46" i="7"/>
  <c r="N46" i="7"/>
  <c r="O46" i="7"/>
  <c r="P46" i="7"/>
  <c r="Q46" i="7"/>
  <c r="R46" i="7"/>
  <c r="S46" i="7"/>
  <c r="T46" i="7"/>
  <c r="U46" i="7"/>
  <c r="V46" i="7"/>
  <c r="M47" i="7"/>
  <c r="N47" i="7"/>
  <c r="O47" i="7"/>
  <c r="P47" i="7"/>
  <c r="Q47" i="7"/>
  <c r="R47" i="7"/>
  <c r="S47" i="7"/>
  <c r="T47" i="7"/>
  <c r="U47" i="7"/>
  <c r="V47" i="7"/>
  <c r="M48" i="7"/>
  <c r="N48" i="7"/>
  <c r="O48" i="7"/>
  <c r="P48" i="7"/>
  <c r="Q48" i="7"/>
  <c r="R48" i="7"/>
  <c r="S48" i="7"/>
  <c r="T48" i="7"/>
  <c r="U48" i="7"/>
  <c r="V48" i="7"/>
  <c r="M49" i="7"/>
  <c r="N49" i="7"/>
  <c r="O49" i="7"/>
  <c r="P49" i="7"/>
  <c r="Q49" i="7"/>
  <c r="R49" i="7"/>
  <c r="S49" i="7"/>
  <c r="T49" i="7"/>
  <c r="U49" i="7"/>
  <c r="V49" i="7"/>
  <c r="M50" i="7"/>
  <c r="N50" i="7"/>
  <c r="O50" i="7"/>
  <c r="P50" i="7"/>
  <c r="Q50" i="7"/>
  <c r="R50" i="7"/>
  <c r="S50" i="7"/>
  <c r="T50" i="7"/>
  <c r="U50" i="7"/>
  <c r="V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M53" i="7"/>
  <c r="N53" i="7"/>
  <c r="O53" i="7"/>
  <c r="P53" i="7"/>
  <c r="Q53" i="7"/>
  <c r="R53" i="7"/>
  <c r="S53" i="7"/>
  <c r="T53" i="7"/>
  <c r="U53" i="7"/>
  <c r="V53" i="7"/>
  <c r="M54" i="7"/>
  <c r="N54" i="7"/>
  <c r="O54" i="7"/>
  <c r="P54" i="7"/>
  <c r="Q54" i="7"/>
  <c r="R54" i="7"/>
  <c r="S54" i="7"/>
  <c r="T54" i="7"/>
  <c r="U54" i="7"/>
  <c r="V54" i="7"/>
  <c r="M55" i="7"/>
  <c r="N55" i="7"/>
  <c r="O55" i="7"/>
  <c r="P55" i="7"/>
  <c r="Q55" i="7"/>
  <c r="R55" i="7"/>
  <c r="S55" i="7"/>
  <c r="T55" i="7"/>
  <c r="U55" i="7"/>
  <c r="V55" i="7"/>
  <c r="M56" i="7"/>
  <c r="N56" i="7"/>
  <c r="O56" i="7"/>
  <c r="P56" i="7"/>
  <c r="Q56" i="7"/>
  <c r="R56" i="7"/>
  <c r="S56" i="7"/>
  <c r="T56" i="7"/>
  <c r="U56" i="7"/>
  <c r="V56" i="7"/>
  <c r="N6" i="7"/>
  <c r="O6" i="7"/>
  <c r="P6" i="7"/>
  <c r="Q6" i="7"/>
  <c r="R6" i="7"/>
  <c r="S6" i="7"/>
  <c r="T6" i="7"/>
  <c r="U6" i="7"/>
  <c r="V6" i="7"/>
  <c r="M6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AG3" i="6"/>
  <c r="AG4" i="6"/>
  <c r="AG5" i="6"/>
  <c r="AG8" i="6"/>
  <c r="AG10" i="6"/>
  <c r="AG11" i="6"/>
  <c r="AG12" i="6"/>
  <c r="AG13" i="6"/>
  <c r="AG14" i="6"/>
  <c r="AG15" i="6"/>
  <c r="AG17" i="6"/>
  <c r="AG18" i="6"/>
  <c r="AG19" i="6"/>
  <c r="AG20" i="6"/>
  <c r="AG21" i="6"/>
  <c r="AG22" i="6"/>
  <c r="AG26" i="6"/>
  <c r="AG27" i="6"/>
  <c r="AG30" i="6"/>
  <c r="AG31" i="6"/>
  <c r="AG33" i="6"/>
  <c r="AG34" i="6"/>
  <c r="AG35" i="6"/>
  <c r="AG36" i="6"/>
  <c r="AG38" i="6"/>
  <c r="AG39" i="6"/>
  <c r="AG42" i="6"/>
  <c r="AG44" i="6"/>
  <c r="AG45" i="6"/>
  <c r="AG46" i="6"/>
  <c r="AG47" i="6"/>
  <c r="AG48" i="6"/>
  <c r="AG49" i="6"/>
  <c r="AG50" i="6"/>
  <c r="AG51" i="6"/>
  <c r="AG5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  <c r="H2" i="6"/>
  <c r="U4" i="5"/>
  <c r="T4" i="5"/>
  <c r="S4" i="5"/>
  <c r="R4" i="5"/>
  <c r="Q4" i="5"/>
  <c r="P4" i="5"/>
  <c r="O4" i="5"/>
  <c r="N4" i="5"/>
  <c r="AG4" i="2"/>
  <c r="AF4" i="2"/>
  <c r="AE4" i="2"/>
  <c r="AD4" i="2"/>
  <c r="V4" i="2"/>
  <c r="U4" i="2"/>
  <c r="T4" i="2"/>
  <c r="J56" i="1"/>
  <c r="I5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J4" i="1"/>
  <c r="I4" i="1"/>
</calcChain>
</file>

<file path=xl/sharedStrings.xml><?xml version="1.0" encoding="utf-8"?>
<sst xmlns="http://schemas.openxmlformats.org/spreadsheetml/2006/main" count="1487" uniqueCount="272">
  <si>
    <t>Percentage of High Schools Offering Foundational Computer Science Courses</t>
  </si>
  <si>
    <t>Percentage of schools offering CS by school year</t>
  </si>
  <si>
    <r>
      <rPr>
        <b/>
        <sz val="10"/>
        <color rgb="FF000000"/>
        <rFont val="Arial"/>
      </rPr>
      <t>Percentage of schools in each category that offer CS 
(</t>
    </r>
    <r>
      <rPr>
        <b/>
        <i/>
        <sz val="10"/>
        <color rgb="FF000000"/>
        <rFont val="Arial"/>
      </rPr>
      <t>for the most recent school year reported)</t>
    </r>
  </si>
  <si>
    <r>
      <rPr>
        <b/>
        <sz val="10"/>
        <color rgb="FF000000"/>
        <rFont val="Arial"/>
      </rPr>
      <t xml:space="preserve">Percent of students who attend a school that offers CS (out of all students in the state identified as that race/ethnicity)
</t>
    </r>
    <r>
      <rPr>
        <b/>
        <i/>
        <sz val="10"/>
        <color rgb="FF000000"/>
        <rFont val="Arial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</si>
  <si>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</si>
  <si>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</si>
  <si>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</si>
  <si>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</si>
  <si>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</si>
  <si>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</si>
  <si>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</si>
  <si>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</si>
  <si>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</si>
  <si>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</si>
  <si>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</si>
  <si>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</si>
  <si>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</si>
  <si>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</si>
  <si>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</si>
  <si>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</si>
  <si>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</si>
  <si>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</si>
  <si>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</si>
  <si>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</si>
  <si>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</si>
  <si>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</si>
  <si>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</si>
  <si>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</si>
  <si>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</si>
  <si>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</si>
  <si>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</si>
  <si>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</si>
  <si>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</si>
  <si>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</si>
  <si>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</si>
  <si>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</si>
  <si>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</si>
  <si>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</si>
  <si>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</si>
  <si>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</si>
  <si>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</si>
  <si>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</si>
  <si>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</si>
  <si>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</si>
  <si>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</si>
  <si>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</si>
  <si>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</si>
  <si>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</si>
  <si>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</si>
  <si>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</si>
  <si>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</si>
  <si>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</si>
  <si>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</si>
  <si>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</si>
  <si>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</si>
  <si>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</si>
  <si>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</si>
  <si>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</si>
  <si>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</si>
  <si>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</si>
  <si>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</si>
  <si>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</si>
  <si>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</si>
  <si>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</si>
  <si>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</si>
  <si>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</si>
  <si>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</si>
  <si>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</si>
  <si>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</si>
  <si>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</si>
  <si>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</si>
  <si>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</si>
  <si>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</si>
  <si>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</si>
  <si>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</si>
  <si>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</si>
  <si>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</si>
  <si>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</si>
  <si>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</si>
  <si>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</si>
  <si>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</si>
  <si>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</si>
  <si>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</si>
  <si>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</si>
  <si>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</si>
  <si>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</si>
  <si>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</si>
  <si>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</si>
  <si>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</si>
  <si>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</si>
  <si>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</si>
  <si>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</si>
  <si>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</si>
  <si>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</si>
  <si>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</si>
  <si>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</si>
  <si>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</si>
  <si>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</si>
  <si>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</si>
  <si>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</si>
  <si>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</si>
  <si>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</si>
  <si>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</si>
  <si>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</si>
  <si>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</si>
  <si>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</si>
  <si>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</si>
  <si>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</si>
  <si>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</si>
  <si>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</si>
  <si>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</si>
  <si>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</si>
  <si>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</si>
  <si>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</si>
  <si>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</si>
  <si>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</si>
  <si>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</si>
  <si>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</si>
  <si>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</si>
  <si>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</si>
  <si>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</si>
  <si>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</si>
  <si>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</si>
  <si>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</si>
  <si>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</si>
  <si>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</si>
  <si>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</si>
  <si>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</si>
  <si>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</si>
  <si>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</si>
  <si>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</si>
  <si>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</si>
  <si>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</si>
  <si>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</si>
  <si>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</si>
  <si>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</si>
  <si>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</si>
  <si>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</si>
  <si>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</si>
  <si>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</si>
  <si>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</si>
  <si>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</si>
  <si>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</si>
  <si>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</si>
  <si>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</si>
  <si>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</si>
  <si>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</si>
  <si>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</si>
  <si>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</si>
  <si>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</si>
  <si>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</si>
  <si>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</si>
  <si>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</si>
  <si>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</si>
  <si>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</si>
  <si>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</si>
  <si>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</si>
  <si>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</si>
  <si>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</si>
  <si>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</si>
  <si>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</si>
  <si>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</si>
  <si>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</si>
  <si>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</si>
  <si>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</si>
  <si>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</si>
  <si>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</si>
  <si>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</si>
  <si>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</si>
  <si>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</si>
  <si>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</si>
  <si>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</si>
  <si>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</si>
  <si>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</si>
  <si>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</si>
  <si>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</si>
  <si>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</si>
  <si>
    <t>NumOfHS</t>
  </si>
  <si>
    <t>NumHSWithCS</t>
  </si>
  <si>
    <t>TotalStudents</t>
  </si>
  <si>
    <t>NumStudentsinHSwCS</t>
  </si>
  <si>
    <t>PctHSwFCS</t>
  </si>
  <si>
    <t>PctStudentsHSwCS</t>
  </si>
  <si>
    <t>Total_Black</t>
  </si>
  <si>
    <t>Total_HLLL</t>
  </si>
  <si>
    <t>Total_Native</t>
  </si>
  <si>
    <t>Total_HPI</t>
  </si>
  <si>
    <t>Total_White</t>
  </si>
  <si>
    <t>Total_Asian</t>
  </si>
  <si>
    <t>Total_TwoPlus</t>
  </si>
  <si>
    <t>AP_Overall</t>
  </si>
  <si>
    <t>AP_Male</t>
  </si>
  <si>
    <t>AP_Female</t>
  </si>
  <si>
    <t>AP_Gender</t>
  </si>
  <si>
    <t>AP_Black</t>
  </si>
  <si>
    <t>AP_HLLL</t>
  </si>
  <si>
    <t>AP_Native</t>
  </si>
  <si>
    <t>AP_HPI</t>
  </si>
  <si>
    <t>AP_Asian</t>
  </si>
  <si>
    <t>AP_White</t>
  </si>
  <si>
    <t>AP_TwoPlus</t>
  </si>
  <si>
    <t>AP_Total</t>
  </si>
  <si>
    <t>InCSHS_Black</t>
  </si>
  <si>
    <t>InCSHS_HLLL</t>
  </si>
  <si>
    <t>InCSHS_Native</t>
  </si>
  <si>
    <t>InCSHS_HPI</t>
  </si>
  <si>
    <t>InCSHS_White</t>
  </si>
  <si>
    <t>InCSHS_Asian</t>
  </si>
  <si>
    <t>InCSHS_TwoPlus</t>
  </si>
  <si>
    <t>InFCS_Male</t>
  </si>
  <si>
    <t>InFCS_Female</t>
  </si>
  <si>
    <t>InFCS_Other</t>
  </si>
  <si>
    <t>InFCS_Black</t>
  </si>
  <si>
    <t>InFCS_HLLL</t>
  </si>
  <si>
    <t>InFCS_Native</t>
  </si>
  <si>
    <t>InFCS_HPI</t>
  </si>
  <si>
    <t>InFCS_White</t>
  </si>
  <si>
    <t>InFCS_Asian</t>
  </si>
  <si>
    <t>InFCS_TwoPlus</t>
  </si>
  <si>
    <t>StateName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</si>
  <si>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</si>
  <si>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</si>
  <si>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</si>
  <si>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</si>
  <si>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</si>
  <si>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</si>
  <si>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</si>
  <si>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</si>
  <si>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</si>
  <si>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</si>
  <si>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</si>
  <si>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</si>
  <si>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</si>
  <si>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</si>
  <si>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</si>
  <si>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</si>
  <si>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</si>
  <si>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</si>
  <si>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</si>
  <si>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</si>
  <si>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</si>
  <si>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</si>
  <si>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</si>
  <si>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</si>
  <si>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</si>
  <si>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</si>
  <si>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</si>
  <si>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</si>
  <si>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</si>
  <si>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</si>
  <si>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</si>
  <si>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</si>
  <si>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</si>
  <si>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</si>
  <si>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</si>
  <si>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</si>
  <si>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</si>
  <si>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</si>
  <si>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</si>
  <si>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</si>
  <si>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</si>
  <si>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</si>
  <si>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</si>
  <si>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</si>
  <si>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</si>
  <si>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</si>
  <si>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</si>
  <si>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</si>
  <si>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</si>
  <si>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</si>
  <si>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</si>
  <si>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InFCS_Total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</si>
</sst>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Arial"/>
      <scheme val="minor"/>
    </font>
    <font>
      <b/>
      <sz val="10"/>
      <color theme="1"/>
      <name val="Arial"/>
    </font>
    <font>
      <sz val="10"/>
      <color rgb="FF211E1F"/>
      <name val="Arial"/>
      <scheme val="minor"/>
    </font>
    <font>
      <b/>
      <sz val="10"/>
      <color rgb="FF333333"/>
      <name val="Arial"/>
      <scheme val="minor"/>
    </font>
    <font>
      <b/>
      <sz val="10"/>
      <color rgb="FF000000"/>
      <name val="Arial"/>
    </font>
    <font>
      <b/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horizontal="left" wrapText="1"/>
    </xf>
    <xf numFmtId="9" fontId="2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/>
    </xf>
    <xf numFmtId="9" fontId="4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vertical="top" wrapText="1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2" fillId="3" borderId="0" xfId="0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3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2" borderId="0" xfId="0" applyFont="1" applyFill="1"/>
    <xf numFmtId="0" fontId="2" fillId="3" borderId="0" xfId="0" applyFont="1" applyFill="1" applyAlignment="1">
      <alignment horizontal="center" wrapText="1"/>
    </xf>
    <xf numFmtId="9" fontId="2" fillId="3" borderId="0" xfId="0" applyNumberFormat="1" applyFont="1" applyFill="1" applyAlignment="1">
      <alignment horizontal="left" wrapText="1"/>
    </xf>
    <xf numFmtId="165" fontId="2" fillId="3" borderId="0" xfId="0" applyNumberFormat="1" applyFont="1" applyFill="1" applyAlignment="1">
      <alignment horizontal="left" wrapText="1"/>
    </xf>
    <xf numFmtId="9" fontId="6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4" fillId="2" borderId="0" xfId="0" applyNumberFormat="1" applyFont="1" applyFill="1"/>
    <xf numFmtId="0" fontId="3" fillId="3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9" fontId="2" fillId="3" borderId="0" xfId="0" applyNumberFormat="1" applyFont="1" applyFill="1" applyAlignment="1">
      <alignment horizontal="center" wrapText="1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vertical="top"/>
    </xf>
    <xf numFmtId="9" fontId="5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top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P992"/>
  <sheetViews>
    <sheetView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J5" sqref="J5:J55"/>
    </sheetView>
  </sheetViews>
  <sheetFormatPr defaultColWidth="12.5703125" defaultRowHeight="15.75" customHeight="1" x14ac:dyDescent="0.2"/>
  <cols>
    <col min="1" max="1" width="18.85546875" customWidth="1"/>
    <col min="8" max="8" width="26.140625" customWidth="1"/>
  </cols>
  <sheetData>
    <row r="1" spans="1:42" ht="12.75" x14ac:dyDescent="0.2">
      <c r="A1" s="89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51" customHeight="1" x14ac:dyDescent="0.2">
      <c r="A2" s="90"/>
      <c r="B2" s="1" t="s">
        <v>1</v>
      </c>
      <c r="C2" s="1"/>
      <c r="D2" s="1"/>
      <c r="E2" s="1"/>
      <c r="F2" s="1"/>
      <c r="G2" s="1"/>
      <c r="H2" s="1"/>
      <c r="I2" s="1"/>
      <c r="J2" s="1"/>
      <c r="K2" s="1" t="s">
        <v>2</v>
      </c>
      <c r="L2" s="1"/>
      <c r="M2" s="1"/>
      <c r="N2" s="1"/>
      <c r="O2" s="1"/>
      <c r="P2" s="1"/>
      <c r="Q2" s="1"/>
      <c r="R2" s="1"/>
      <c r="S2" s="1" t="s">
        <v>3</v>
      </c>
      <c r="T2" s="1"/>
      <c r="U2" s="1"/>
      <c r="V2" s="1"/>
      <c r="W2" s="1"/>
      <c r="X2" s="1"/>
      <c r="Y2" s="1"/>
      <c r="Z2" s="1"/>
      <c r="AA2" s="1"/>
      <c r="AB2" s="1" t="s">
        <v>4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63.75" x14ac:dyDescent="0.2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3" t="s">
        <v>12</v>
      </c>
      <c r="J3" s="3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4"/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/>
      <c r="AB3" s="5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29</v>
      </c>
      <c r="AH3" s="5" t="s">
        <v>20</v>
      </c>
      <c r="AI3" s="4" t="s">
        <v>30</v>
      </c>
      <c r="AJ3" s="3" t="s">
        <v>22</v>
      </c>
      <c r="AK3" s="3" t="s">
        <v>31</v>
      </c>
      <c r="AL3" s="3" t="s">
        <v>24</v>
      </c>
      <c r="AM3" s="3" t="s">
        <v>25</v>
      </c>
      <c r="AN3" s="4" t="s">
        <v>26</v>
      </c>
      <c r="AO3" s="4" t="s">
        <v>27</v>
      </c>
      <c r="AP3" s="3" t="s">
        <v>32</v>
      </c>
    </row>
    <row r="4" spans="1:42" ht="12.75" x14ac:dyDescent="0.2">
      <c r="A4" s="1" t="s">
        <v>33</v>
      </c>
      <c r="B4" s="6" t="s">
        <v>34</v>
      </c>
      <c r="C4" s="7">
        <v>0.35</v>
      </c>
      <c r="D4" s="7">
        <v>0.45</v>
      </c>
      <c r="E4" s="7">
        <v>0.47</v>
      </c>
      <c r="F4" s="7">
        <v>0.51</v>
      </c>
      <c r="G4" s="7">
        <v>0.53</v>
      </c>
      <c r="H4" t="s">
        <v>35</v>
      </c>
      <c r="I4" s="8">
        <f t="shared" ref="I4:J4" si="0">SUM(I5:I55)</f>
        <v>26160</v>
      </c>
      <c r="J4" s="8">
        <f t="shared" si="0"/>
        <v>13883</v>
      </c>
      <c r="K4" s="7">
        <v>0.47196189890920198</v>
      </c>
      <c r="L4" s="7">
        <v>0.50019572535817702</v>
      </c>
      <c r="M4" s="7">
        <v>0.59676187566824501</v>
      </c>
      <c r="N4" s="7">
        <v>0.56999999999999995</v>
      </c>
      <c r="O4" s="7">
        <v>0.61</v>
      </c>
      <c r="P4" s="7">
        <v>0.51</v>
      </c>
      <c r="Q4" s="7">
        <v>0.39</v>
      </c>
      <c r="R4" s="9"/>
      <c r="S4" s="7">
        <v>0.76670000000000005</v>
      </c>
      <c r="T4" s="7">
        <v>0.72270000000000001</v>
      </c>
      <c r="U4" s="7">
        <v>0.74270000000000003</v>
      </c>
      <c r="V4" s="7">
        <v>0.59940000000000004</v>
      </c>
      <c r="W4" s="7">
        <v>0.81410000000000005</v>
      </c>
      <c r="X4" s="7">
        <v>0.78539999999999999</v>
      </c>
      <c r="Y4" s="7">
        <v>0.86509999999999998</v>
      </c>
      <c r="Z4" s="7">
        <v>0.78039999999999998</v>
      </c>
      <c r="AA4" s="9"/>
      <c r="AB4" s="8">
        <f t="shared" ref="AB4:AP4" si="1">SUM(AB5:AB55)</f>
        <v>3175</v>
      </c>
      <c r="AC4" s="8">
        <f t="shared" si="1"/>
        <v>6608</v>
      </c>
      <c r="AD4" s="8">
        <f t="shared" si="1"/>
        <v>4029</v>
      </c>
      <c r="AE4" s="8">
        <f t="shared" si="1"/>
        <v>3462</v>
      </c>
      <c r="AF4" s="8">
        <f t="shared" si="1"/>
        <v>4809</v>
      </c>
      <c r="AG4" s="8">
        <f t="shared" si="1"/>
        <v>3270</v>
      </c>
      <c r="AH4" s="8">
        <f t="shared" si="1"/>
        <v>2149</v>
      </c>
      <c r="AI4" s="8">
        <f t="shared" si="1"/>
        <v>193</v>
      </c>
      <c r="AJ4" s="8">
        <f t="shared" si="1"/>
        <v>1839752</v>
      </c>
      <c r="AK4" s="8">
        <f t="shared" si="1"/>
        <v>3488754</v>
      </c>
      <c r="AL4" s="8">
        <f t="shared" si="1"/>
        <v>112800</v>
      </c>
      <c r="AM4" s="8">
        <f t="shared" si="1"/>
        <v>54340</v>
      </c>
      <c r="AN4" s="8">
        <f t="shared" si="1"/>
        <v>6454174</v>
      </c>
      <c r="AO4" s="8">
        <f t="shared" si="1"/>
        <v>787827</v>
      </c>
      <c r="AP4" s="8">
        <f t="shared" si="1"/>
        <v>519598</v>
      </c>
    </row>
    <row r="5" spans="1:42" ht="12.75" x14ac:dyDescent="0.2">
      <c r="A5" s="10" t="s">
        <v>36</v>
      </c>
      <c r="B5" s="6" t="s">
        <v>34</v>
      </c>
      <c r="C5" s="6" t="s">
        <v>34</v>
      </c>
      <c r="D5" s="11">
        <v>0.19</v>
      </c>
      <c r="E5" s="11">
        <v>0.32</v>
      </c>
      <c r="F5" s="11">
        <v>0.42</v>
      </c>
      <c r="G5" s="11">
        <v>0.51</v>
      </c>
      <c r="H5" t="s">
        <v>37</v>
      </c>
      <c r="I5" s="12">
        <v>273</v>
      </c>
      <c r="J5" s="12">
        <v>138</v>
      </c>
      <c r="K5" s="11">
        <v>0.54545454545454497</v>
      </c>
      <c r="L5" s="11">
        <v>0.495867768595041</v>
      </c>
      <c r="M5" s="11">
        <v>1</v>
      </c>
      <c r="N5" s="11">
        <v>0.51</v>
      </c>
      <c r="O5" s="11">
        <v>0.74</v>
      </c>
      <c r="P5" s="11">
        <v>0.48</v>
      </c>
      <c r="Q5" s="11">
        <v>0.46</v>
      </c>
      <c r="R5" s="6"/>
      <c r="S5" s="11">
        <v>0.71260000000000001</v>
      </c>
      <c r="T5" s="11">
        <v>0.71889999999999998</v>
      </c>
      <c r="U5" s="11">
        <v>0.75829999999999997</v>
      </c>
      <c r="V5" s="11">
        <v>0.57569999999999999</v>
      </c>
      <c r="W5" s="11">
        <v>0.76590000000000003</v>
      </c>
      <c r="X5" s="11">
        <v>0.76839999999999997</v>
      </c>
      <c r="Y5" s="11">
        <v>0.79849999999999999</v>
      </c>
      <c r="Z5" s="11">
        <v>0.75539999999999996</v>
      </c>
      <c r="AA5" s="6"/>
      <c r="AB5" s="13">
        <v>12</v>
      </c>
      <c r="AC5" s="13">
        <v>120</v>
      </c>
      <c r="AD5" s="13">
        <v>6</v>
      </c>
      <c r="AE5" s="13">
        <v>39</v>
      </c>
      <c r="AF5" s="13">
        <v>23</v>
      </c>
      <c r="AG5" s="13">
        <v>15</v>
      </c>
      <c r="AH5" s="13">
        <v>61</v>
      </c>
      <c r="AI5" s="13">
        <v>0</v>
      </c>
      <c r="AJ5" s="13">
        <v>1005</v>
      </c>
      <c r="AK5" s="13">
        <v>3047</v>
      </c>
      <c r="AL5" s="13">
        <v>11611</v>
      </c>
      <c r="AM5" s="13">
        <v>1132</v>
      </c>
      <c r="AN5" s="13">
        <v>26694</v>
      </c>
      <c r="AO5" s="13">
        <v>2223</v>
      </c>
      <c r="AP5" s="13">
        <v>5493</v>
      </c>
    </row>
    <row r="6" spans="1:42" ht="12.75" x14ac:dyDescent="0.2">
      <c r="A6" s="10" t="s">
        <v>38</v>
      </c>
      <c r="B6" s="6" t="s">
        <v>34</v>
      </c>
      <c r="C6" s="11">
        <v>0.39</v>
      </c>
      <c r="D6" s="11">
        <v>0.49</v>
      </c>
      <c r="E6" s="11">
        <v>0.56999999999999995</v>
      </c>
      <c r="F6" s="11">
        <v>0.82</v>
      </c>
      <c r="G6" s="11">
        <v>0.85</v>
      </c>
      <c r="H6" t="s">
        <v>39</v>
      </c>
      <c r="I6" s="12">
        <v>381</v>
      </c>
      <c r="J6" s="12">
        <v>325</v>
      </c>
      <c r="K6" s="11">
        <v>0.89583333333333304</v>
      </c>
      <c r="L6" s="11">
        <v>0.83754512635378997</v>
      </c>
      <c r="M6" s="11">
        <v>0.92307692307692302</v>
      </c>
      <c r="N6" s="11">
        <v>0.85</v>
      </c>
      <c r="O6" s="11">
        <v>0.88</v>
      </c>
      <c r="P6" s="11">
        <v>0.85</v>
      </c>
      <c r="Q6" s="11">
        <v>0.82</v>
      </c>
      <c r="R6" s="6"/>
      <c r="S6" s="11">
        <v>0.86699999999999999</v>
      </c>
      <c r="T6" s="11">
        <v>0.86080000000000001</v>
      </c>
      <c r="U6" s="11">
        <v>0.91559999999999997</v>
      </c>
      <c r="V6" s="11">
        <v>0.9173</v>
      </c>
      <c r="W6" s="11">
        <v>0.8861</v>
      </c>
      <c r="X6" s="11">
        <v>0.86070000000000002</v>
      </c>
      <c r="Y6" s="11">
        <v>0.92079999999999995</v>
      </c>
      <c r="Z6" s="11">
        <v>0.86660000000000004</v>
      </c>
      <c r="AA6" s="6"/>
      <c r="AB6" s="13">
        <v>43</v>
      </c>
      <c r="AC6" s="13">
        <v>232</v>
      </c>
      <c r="AD6" s="13">
        <v>48</v>
      </c>
      <c r="AE6" s="13">
        <v>28</v>
      </c>
      <c r="AF6" s="13">
        <v>99</v>
      </c>
      <c r="AG6" s="13">
        <v>138</v>
      </c>
      <c r="AH6" s="13">
        <v>60</v>
      </c>
      <c r="AI6" s="13">
        <v>0</v>
      </c>
      <c r="AJ6" s="13">
        <v>68122</v>
      </c>
      <c r="AK6" s="13">
        <v>20343</v>
      </c>
      <c r="AL6" s="13">
        <v>3283</v>
      </c>
      <c r="AM6" s="13">
        <v>280</v>
      </c>
      <c r="AN6" s="13">
        <v>134909</v>
      </c>
      <c r="AO6" s="13">
        <v>3464</v>
      </c>
      <c r="AP6" s="13">
        <v>4643</v>
      </c>
    </row>
    <row r="7" spans="1:42" ht="12.75" x14ac:dyDescent="0.2">
      <c r="A7" s="10" t="s">
        <v>40</v>
      </c>
      <c r="B7" s="6" t="s">
        <v>34</v>
      </c>
      <c r="C7" s="11">
        <v>0.64</v>
      </c>
      <c r="D7" s="11">
        <v>0.78</v>
      </c>
      <c r="E7" s="11">
        <v>0.89</v>
      </c>
      <c r="F7" s="11">
        <v>0.92</v>
      </c>
      <c r="G7" s="11">
        <v>0.92</v>
      </c>
      <c r="H7" t="s">
        <v>39</v>
      </c>
      <c r="I7" s="12">
        <v>305</v>
      </c>
      <c r="J7" s="12">
        <v>280</v>
      </c>
      <c r="K7" s="11">
        <v>0.88636363636363602</v>
      </c>
      <c r="L7" s="11">
        <v>0.92576419213973804</v>
      </c>
      <c r="M7" s="11">
        <v>0.95454545454545403</v>
      </c>
      <c r="N7" s="11">
        <v>1</v>
      </c>
      <c r="O7" s="11">
        <v>0.91</v>
      </c>
      <c r="P7" s="11">
        <v>0.94</v>
      </c>
      <c r="Q7" s="11">
        <v>0.88</v>
      </c>
      <c r="R7" s="6"/>
      <c r="S7" s="11">
        <v>0.90259999999999996</v>
      </c>
      <c r="T7" s="11">
        <v>0.87839999999999996</v>
      </c>
      <c r="U7" s="11">
        <v>0.90759999999999996</v>
      </c>
      <c r="V7" s="11">
        <v>0.89700000000000002</v>
      </c>
      <c r="W7" s="11">
        <v>0.97970000000000002</v>
      </c>
      <c r="X7" s="11">
        <v>0.90849999999999997</v>
      </c>
      <c r="Y7" s="11">
        <v>0.87490000000000001</v>
      </c>
      <c r="Z7" s="11">
        <v>0.90159999999999996</v>
      </c>
      <c r="AA7" s="6"/>
      <c r="AB7" s="13">
        <v>39</v>
      </c>
      <c r="AC7" s="13">
        <v>212</v>
      </c>
      <c r="AD7" s="13">
        <v>21</v>
      </c>
      <c r="AE7" s="13">
        <v>9</v>
      </c>
      <c r="AF7" s="13">
        <v>67</v>
      </c>
      <c r="AG7" s="13">
        <v>120</v>
      </c>
      <c r="AH7" s="13">
        <v>84</v>
      </c>
      <c r="AI7" s="13">
        <v>0</v>
      </c>
      <c r="AJ7" s="13">
        <v>29429</v>
      </c>
      <c r="AK7" s="13">
        <v>22481</v>
      </c>
      <c r="AL7" s="13">
        <v>967</v>
      </c>
      <c r="AM7" s="13">
        <v>1691</v>
      </c>
      <c r="AN7" s="13">
        <v>99520</v>
      </c>
      <c r="AO7" s="13">
        <v>2615</v>
      </c>
      <c r="AP7" s="13">
        <v>4923</v>
      </c>
    </row>
    <row r="8" spans="1:42" ht="12.75" x14ac:dyDescent="0.2">
      <c r="A8" s="10" t="s">
        <v>41</v>
      </c>
      <c r="B8" s="6" t="s">
        <v>34</v>
      </c>
      <c r="C8" s="6" t="s">
        <v>34</v>
      </c>
      <c r="D8" s="6" t="s">
        <v>34</v>
      </c>
      <c r="E8" s="11">
        <v>0.38</v>
      </c>
      <c r="F8" s="11">
        <v>0.36</v>
      </c>
      <c r="G8" s="6" t="s">
        <v>34</v>
      </c>
      <c r="H8" t="s">
        <v>39</v>
      </c>
      <c r="I8" s="12">
        <v>602</v>
      </c>
      <c r="J8" s="12">
        <v>214</v>
      </c>
      <c r="K8" s="11">
        <v>0.38541666666666602</v>
      </c>
      <c r="L8" s="11">
        <v>0.271356783919598</v>
      </c>
      <c r="M8" s="11">
        <v>0.50515463917525705</v>
      </c>
      <c r="N8" s="11">
        <v>0.35</v>
      </c>
      <c r="O8" s="11">
        <v>0.5</v>
      </c>
      <c r="P8" s="11">
        <v>0.43</v>
      </c>
      <c r="Q8" s="11">
        <v>0.2</v>
      </c>
      <c r="R8" s="6"/>
      <c r="S8" s="11">
        <v>0.65080000000000005</v>
      </c>
      <c r="T8" s="11">
        <v>0.63539999999999996</v>
      </c>
      <c r="U8" s="11">
        <v>0.63670000000000004</v>
      </c>
      <c r="V8" s="11">
        <v>0.39090000000000003</v>
      </c>
      <c r="W8" s="11">
        <v>0.63370000000000004</v>
      </c>
      <c r="X8" s="11">
        <v>0.69159999999999999</v>
      </c>
      <c r="Y8" s="11">
        <v>0.77329999999999999</v>
      </c>
      <c r="Z8" s="11">
        <v>0.61750000000000005</v>
      </c>
      <c r="AA8" s="6"/>
      <c r="AB8" s="13">
        <v>111</v>
      </c>
      <c r="AC8" s="13">
        <v>54</v>
      </c>
      <c r="AD8" s="13">
        <v>49</v>
      </c>
      <c r="AE8" s="13">
        <v>93</v>
      </c>
      <c r="AF8" s="13">
        <v>48</v>
      </c>
      <c r="AG8" s="13">
        <v>54</v>
      </c>
      <c r="AH8" s="13">
        <v>19</v>
      </c>
      <c r="AI8" s="13">
        <v>0</v>
      </c>
      <c r="AJ8" s="13">
        <v>14775</v>
      </c>
      <c r="AK8" s="13">
        <v>117245</v>
      </c>
      <c r="AL8" s="13">
        <v>7775</v>
      </c>
      <c r="AM8" s="13">
        <v>1071</v>
      </c>
      <c r="AN8" s="13">
        <v>114730</v>
      </c>
      <c r="AO8" s="13">
        <v>11852</v>
      </c>
      <c r="AP8" s="13">
        <v>8581</v>
      </c>
    </row>
    <row r="9" spans="1:42" ht="12.75" x14ac:dyDescent="0.2">
      <c r="A9" s="10" t="s">
        <v>42</v>
      </c>
      <c r="B9" s="11">
        <v>0.45</v>
      </c>
      <c r="C9" s="11">
        <v>0.47</v>
      </c>
      <c r="D9" s="11">
        <v>0.4</v>
      </c>
      <c r="E9" s="6" t="s">
        <v>34</v>
      </c>
      <c r="F9" s="6" t="s">
        <v>34</v>
      </c>
      <c r="G9" s="6" t="s">
        <v>34</v>
      </c>
      <c r="H9" t="s">
        <v>43</v>
      </c>
      <c r="I9" s="12">
        <v>2654</v>
      </c>
      <c r="J9" s="12">
        <v>1069</v>
      </c>
      <c r="K9" s="11">
        <v>0.42215568862275399</v>
      </c>
      <c r="L9" s="11">
        <v>0.28508124076809399</v>
      </c>
      <c r="M9" s="11">
        <v>0.47187499999999999</v>
      </c>
      <c r="N9" s="11">
        <v>0.51</v>
      </c>
      <c r="O9" s="11">
        <v>0.56999999999999995</v>
      </c>
      <c r="P9" s="11">
        <v>0.39</v>
      </c>
      <c r="Q9" s="11">
        <v>0.33</v>
      </c>
      <c r="R9" s="6"/>
      <c r="S9" s="11">
        <v>0.75129999999999997</v>
      </c>
      <c r="T9" s="11">
        <v>0.70640000000000003</v>
      </c>
      <c r="U9" s="11">
        <v>0.71419999999999995</v>
      </c>
      <c r="V9" s="11">
        <v>0.60550000000000004</v>
      </c>
      <c r="W9" s="11">
        <v>0.76100000000000001</v>
      </c>
      <c r="X9" s="11">
        <v>0.78120000000000001</v>
      </c>
      <c r="Y9" s="11">
        <v>0.88300000000000001</v>
      </c>
      <c r="Z9" s="11">
        <v>0.77449999999999997</v>
      </c>
      <c r="AA9" s="6"/>
      <c r="AB9" s="13">
        <v>423</v>
      </c>
      <c r="AC9" s="13">
        <v>193</v>
      </c>
      <c r="AD9" s="13">
        <v>453</v>
      </c>
      <c r="AE9" s="13">
        <v>155</v>
      </c>
      <c r="AF9" s="13">
        <v>285</v>
      </c>
      <c r="AG9" s="13">
        <v>307</v>
      </c>
      <c r="AH9" s="13">
        <v>319</v>
      </c>
      <c r="AI9" s="13">
        <v>3</v>
      </c>
      <c r="AJ9" s="13">
        <v>82265</v>
      </c>
      <c r="AK9" s="13">
        <v>840710</v>
      </c>
      <c r="AL9" s="13">
        <v>7038</v>
      </c>
      <c r="AM9" s="13">
        <v>7373</v>
      </c>
      <c r="AN9" s="13">
        <v>400791</v>
      </c>
      <c r="AO9" s="13">
        <v>221524</v>
      </c>
      <c r="AP9" s="13">
        <v>74813</v>
      </c>
    </row>
    <row r="10" spans="1:42" ht="12.75" x14ac:dyDescent="0.2">
      <c r="A10" s="10" t="s">
        <v>44</v>
      </c>
      <c r="B10" s="6" t="s">
        <v>34</v>
      </c>
      <c r="C10" s="11">
        <v>0.38</v>
      </c>
      <c r="D10" s="6" t="s">
        <v>34</v>
      </c>
      <c r="E10" s="6" t="s">
        <v>34</v>
      </c>
      <c r="F10" s="11">
        <v>0.56999999999999995</v>
      </c>
      <c r="G10" s="6" t="s">
        <v>34</v>
      </c>
      <c r="H10" t="s">
        <v>39</v>
      </c>
      <c r="I10" s="12">
        <v>535</v>
      </c>
      <c r="J10" s="12">
        <v>306</v>
      </c>
      <c r="K10" s="11">
        <v>0.587209302325581</v>
      </c>
      <c r="L10" s="11">
        <v>0.56034482758620596</v>
      </c>
      <c r="M10" s="11">
        <v>0.61475409836065498</v>
      </c>
      <c r="N10" s="11">
        <v>0.66</v>
      </c>
      <c r="O10" s="11">
        <v>0.68</v>
      </c>
      <c r="P10" s="11">
        <v>0.39</v>
      </c>
      <c r="Q10" s="11">
        <v>0.48</v>
      </c>
      <c r="R10" s="6"/>
      <c r="S10" s="11">
        <v>0.77429999999999999</v>
      </c>
      <c r="T10" s="11">
        <v>0.78739999999999999</v>
      </c>
      <c r="U10" s="11">
        <v>0.69889999999999997</v>
      </c>
      <c r="V10" s="11">
        <v>0.73619999999999997</v>
      </c>
      <c r="W10" s="11">
        <v>0.79359999999999997</v>
      </c>
      <c r="X10" s="11">
        <v>0.81059999999999999</v>
      </c>
      <c r="Y10" s="11">
        <v>0.87949999999999995</v>
      </c>
      <c r="Z10" s="11">
        <v>0.82050000000000001</v>
      </c>
      <c r="AA10" s="6"/>
      <c r="AB10" s="13">
        <v>101</v>
      </c>
      <c r="AC10" s="13">
        <v>130</v>
      </c>
      <c r="AD10" s="13">
        <v>75</v>
      </c>
      <c r="AE10" s="13">
        <v>109</v>
      </c>
      <c r="AF10" s="13">
        <v>116</v>
      </c>
      <c r="AG10" s="13">
        <v>49</v>
      </c>
      <c r="AH10" s="13">
        <v>32</v>
      </c>
      <c r="AI10" s="13">
        <v>0</v>
      </c>
      <c r="AJ10" s="13">
        <v>11053</v>
      </c>
      <c r="AK10" s="13">
        <v>77281</v>
      </c>
      <c r="AL10" s="13">
        <v>1630</v>
      </c>
      <c r="AM10" s="13">
        <v>696</v>
      </c>
      <c r="AN10" s="13">
        <v>143126</v>
      </c>
      <c r="AO10" s="13">
        <v>9814</v>
      </c>
      <c r="AP10" s="13">
        <v>11280</v>
      </c>
    </row>
    <row r="11" spans="1:42" ht="12.75" x14ac:dyDescent="0.2">
      <c r="A11" s="10" t="s">
        <v>45</v>
      </c>
      <c r="B11" s="6" t="s">
        <v>34</v>
      </c>
      <c r="C11" s="6" t="s">
        <v>34</v>
      </c>
      <c r="D11" s="11">
        <v>0.67</v>
      </c>
      <c r="E11" s="11">
        <v>0.82</v>
      </c>
      <c r="F11" s="11">
        <v>0.77</v>
      </c>
      <c r="G11" s="6" t="s">
        <v>34</v>
      </c>
      <c r="H11" t="s">
        <v>39</v>
      </c>
      <c r="I11" s="12">
        <v>207</v>
      </c>
      <c r="J11" s="12">
        <v>160</v>
      </c>
      <c r="K11" s="11">
        <v>0.65079365079365004</v>
      </c>
      <c r="L11" s="11">
        <v>0.79069767441860395</v>
      </c>
      <c r="M11" s="11">
        <v>0.85</v>
      </c>
      <c r="N11" s="11">
        <v>0.95</v>
      </c>
      <c r="O11" s="11">
        <v>0.81</v>
      </c>
      <c r="P11" s="11">
        <v>0.69</v>
      </c>
      <c r="Q11" s="11">
        <v>0.4</v>
      </c>
      <c r="R11" s="6"/>
      <c r="S11" s="11">
        <v>0.85189999999999999</v>
      </c>
      <c r="T11" s="11">
        <v>0.75660000000000005</v>
      </c>
      <c r="U11" s="11">
        <v>0.77929999999999999</v>
      </c>
      <c r="V11" s="11">
        <v>0.78269999999999995</v>
      </c>
      <c r="W11" s="11">
        <v>0.82179999999999997</v>
      </c>
      <c r="X11" s="11">
        <v>0.90549999999999997</v>
      </c>
      <c r="Y11" s="11">
        <v>0.95699999999999996</v>
      </c>
      <c r="Z11" s="11">
        <v>0.8659</v>
      </c>
      <c r="AA11" s="6"/>
      <c r="AB11" s="13">
        <v>41</v>
      </c>
      <c r="AC11" s="13">
        <v>34</v>
      </c>
      <c r="AD11" s="13">
        <v>85</v>
      </c>
      <c r="AE11" s="13">
        <v>61</v>
      </c>
      <c r="AF11" s="13">
        <v>43</v>
      </c>
      <c r="AG11" s="13">
        <v>48</v>
      </c>
      <c r="AH11" s="13">
        <v>8</v>
      </c>
      <c r="AI11" s="13">
        <v>0</v>
      </c>
      <c r="AJ11" s="13">
        <v>18618</v>
      </c>
      <c r="AK11" s="13">
        <v>34208</v>
      </c>
      <c r="AL11" s="13">
        <v>371</v>
      </c>
      <c r="AM11" s="13">
        <v>143</v>
      </c>
      <c r="AN11" s="13">
        <v>78457</v>
      </c>
      <c r="AO11" s="13">
        <v>7660</v>
      </c>
      <c r="AP11" s="13">
        <v>4738</v>
      </c>
    </row>
    <row r="12" spans="1:42" ht="12.75" x14ac:dyDescent="0.2">
      <c r="A12" s="10" t="s">
        <v>46</v>
      </c>
      <c r="B12" s="6" t="s">
        <v>34</v>
      </c>
      <c r="C12" s="6" t="s">
        <v>34</v>
      </c>
      <c r="D12" s="11">
        <v>0.2</v>
      </c>
      <c r="E12" s="11">
        <v>0.41</v>
      </c>
      <c r="F12" s="11">
        <v>0.37</v>
      </c>
      <c r="G12" s="11">
        <v>0.45</v>
      </c>
      <c r="H12" t="s">
        <v>37</v>
      </c>
      <c r="I12" s="12">
        <v>42</v>
      </c>
      <c r="J12" s="12">
        <v>19</v>
      </c>
      <c r="K12" s="11">
        <v>0.46341463414634099</v>
      </c>
      <c r="L12" s="11">
        <v>0</v>
      </c>
      <c r="M12" s="11">
        <v>0</v>
      </c>
      <c r="N12" s="11">
        <v>0.45</v>
      </c>
      <c r="O12" s="11">
        <v>0</v>
      </c>
      <c r="P12" s="11">
        <v>0</v>
      </c>
      <c r="Q12" s="11">
        <v>0</v>
      </c>
      <c r="R12" s="6"/>
      <c r="S12" s="11">
        <v>0.57130000000000003</v>
      </c>
      <c r="T12" s="11">
        <v>0.50980000000000003</v>
      </c>
      <c r="U12" s="11">
        <v>0.67359999999999998</v>
      </c>
      <c r="V12" s="11">
        <v>0.51429999999999998</v>
      </c>
      <c r="W12" s="11">
        <v>0.4</v>
      </c>
      <c r="X12" s="11">
        <v>0.76080000000000003</v>
      </c>
      <c r="Y12" s="11">
        <v>0.71730000000000005</v>
      </c>
      <c r="Z12" s="11">
        <v>0.62280000000000002</v>
      </c>
      <c r="AA12" s="6"/>
      <c r="AB12" s="13">
        <v>19</v>
      </c>
      <c r="AC12" s="13">
        <v>0</v>
      </c>
      <c r="AD12" s="13">
        <v>0</v>
      </c>
      <c r="AE12" s="13">
        <v>19</v>
      </c>
      <c r="AF12" s="13">
        <v>0</v>
      </c>
      <c r="AG12" s="13">
        <v>0</v>
      </c>
      <c r="AH12" s="13">
        <v>0</v>
      </c>
      <c r="AI12" s="13">
        <v>0</v>
      </c>
      <c r="AJ12" s="13">
        <v>7197</v>
      </c>
      <c r="AK12" s="13">
        <v>2896</v>
      </c>
      <c r="AL12" s="13">
        <v>18</v>
      </c>
      <c r="AM12" s="13">
        <v>4</v>
      </c>
      <c r="AN12" s="13">
        <v>1447</v>
      </c>
      <c r="AO12" s="13">
        <v>236</v>
      </c>
      <c r="AP12" s="13">
        <v>284</v>
      </c>
    </row>
    <row r="13" spans="1:42" ht="12.75" x14ac:dyDescent="0.2">
      <c r="A13" s="10" t="s">
        <v>47</v>
      </c>
      <c r="B13" s="6" t="s">
        <v>34</v>
      </c>
      <c r="C13" s="6" t="s">
        <v>34</v>
      </c>
      <c r="D13" s="11">
        <v>0.65</v>
      </c>
      <c r="E13" s="11">
        <v>0.68</v>
      </c>
      <c r="F13" s="11">
        <v>0.55000000000000004</v>
      </c>
      <c r="G13" s="11">
        <v>0.4</v>
      </c>
      <c r="H13" t="s">
        <v>39</v>
      </c>
      <c r="I13" s="12">
        <v>58</v>
      </c>
      <c r="J13" s="12">
        <v>23</v>
      </c>
      <c r="K13" s="11">
        <v>0</v>
      </c>
      <c r="L13" s="11">
        <v>0.63157894736842102</v>
      </c>
      <c r="M13" s="11">
        <v>0.407407407407407</v>
      </c>
      <c r="N13" s="11">
        <v>0.4</v>
      </c>
      <c r="O13" s="11">
        <v>0</v>
      </c>
      <c r="P13" s="11">
        <v>0</v>
      </c>
      <c r="Q13" s="11">
        <v>0</v>
      </c>
      <c r="R13" s="6"/>
      <c r="S13" s="11">
        <v>0.59850000000000003</v>
      </c>
      <c r="T13" s="11">
        <v>0.53200000000000003</v>
      </c>
      <c r="U13" s="11">
        <v>0.51</v>
      </c>
      <c r="V13" s="11">
        <v>0.50190000000000001</v>
      </c>
      <c r="W13" s="11">
        <v>0.53620000000000001</v>
      </c>
      <c r="X13" s="11">
        <v>0.66949999999999998</v>
      </c>
      <c r="Y13" s="11">
        <v>0.6804</v>
      </c>
      <c r="Z13" s="11">
        <v>0.58440000000000003</v>
      </c>
      <c r="AA13" s="6"/>
      <c r="AB13" s="13">
        <v>0</v>
      </c>
      <c r="AC13" s="13">
        <v>12</v>
      </c>
      <c r="AD13" s="13">
        <v>11</v>
      </c>
      <c r="AE13" s="13">
        <v>23</v>
      </c>
      <c r="AF13" s="13">
        <v>0</v>
      </c>
      <c r="AG13" s="13">
        <v>0</v>
      </c>
      <c r="AH13" s="13">
        <v>0</v>
      </c>
      <c r="AI13" s="13">
        <v>0</v>
      </c>
      <c r="AJ13" s="13">
        <v>7837</v>
      </c>
      <c r="AK13" s="13">
        <v>4585</v>
      </c>
      <c r="AL13" s="13">
        <v>135</v>
      </c>
      <c r="AM13" s="13">
        <v>37</v>
      </c>
      <c r="AN13" s="13">
        <v>15302</v>
      </c>
      <c r="AO13" s="13">
        <v>1771</v>
      </c>
      <c r="AP13" s="13">
        <v>1132</v>
      </c>
    </row>
    <row r="14" spans="1:42" ht="12.75" x14ac:dyDescent="0.2">
      <c r="A14" s="10" t="s">
        <v>48</v>
      </c>
      <c r="B14" s="6" t="s">
        <v>34</v>
      </c>
      <c r="C14" s="11">
        <v>0.23</v>
      </c>
      <c r="D14" s="11">
        <v>0.3</v>
      </c>
      <c r="E14" s="11">
        <v>0.33</v>
      </c>
      <c r="F14" s="11">
        <v>0.38</v>
      </c>
      <c r="G14" s="11">
        <v>0.4</v>
      </c>
      <c r="H14" t="s">
        <v>39</v>
      </c>
      <c r="I14" s="12">
        <v>1255</v>
      </c>
      <c r="J14" s="12">
        <v>500</v>
      </c>
      <c r="K14" s="11">
        <v>0.39031339031339002</v>
      </c>
      <c r="L14" s="11">
        <v>0.33918128654970697</v>
      </c>
      <c r="M14" s="11">
        <v>0.44916820702402899</v>
      </c>
      <c r="N14" s="11">
        <v>0.32</v>
      </c>
      <c r="O14" s="11">
        <v>0.56000000000000005</v>
      </c>
      <c r="P14" s="11">
        <v>0.49</v>
      </c>
      <c r="Q14" s="11">
        <v>0.3</v>
      </c>
      <c r="R14" s="6"/>
      <c r="S14" s="11">
        <v>0.75170000000000003</v>
      </c>
      <c r="T14" s="11">
        <v>0.71240000000000003</v>
      </c>
      <c r="U14" s="11">
        <v>0.76429999999999998</v>
      </c>
      <c r="V14" s="11">
        <v>0.68669999999999998</v>
      </c>
      <c r="W14" s="11">
        <v>0.80089999999999995</v>
      </c>
      <c r="X14" s="11">
        <v>0.75660000000000005</v>
      </c>
      <c r="Y14" s="11">
        <v>0.84379999999999999</v>
      </c>
      <c r="Z14" s="11">
        <v>0.74390000000000001</v>
      </c>
      <c r="AA14" s="6"/>
      <c r="AB14" s="13">
        <v>137</v>
      </c>
      <c r="AC14" s="13">
        <v>116</v>
      </c>
      <c r="AD14" s="13">
        <v>243</v>
      </c>
      <c r="AE14" s="13">
        <v>85</v>
      </c>
      <c r="AF14" s="13">
        <v>193</v>
      </c>
      <c r="AG14" s="13">
        <v>153</v>
      </c>
      <c r="AH14" s="13">
        <v>61</v>
      </c>
      <c r="AI14" s="13">
        <v>8</v>
      </c>
      <c r="AJ14" s="13">
        <v>149022</v>
      </c>
      <c r="AK14" s="13">
        <v>252878</v>
      </c>
      <c r="AL14" s="13">
        <v>2030</v>
      </c>
      <c r="AM14" s="13">
        <v>1315</v>
      </c>
      <c r="AN14" s="13">
        <v>287976</v>
      </c>
      <c r="AO14" s="13">
        <v>24042</v>
      </c>
      <c r="AP14" s="13">
        <v>26008</v>
      </c>
    </row>
    <row r="15" spans="1:42" ht="12.75" x14ac:dyDescent="0.2">
      <c r="A15" s="10" t="s">
        <v>49</v>
      </c>
      <c r="B15" s="6" t="s">
        <v>34</v>
      </c>
      <c r="C15" s="11">
        <v>0.5</v>
      </c>
      <c r="D15" s="11">
        <v>0.52</v>
      </c>
      <c r="E15" s="11">
        <v>0.55000000000000004</v>
      </c>
      <c r="F15" s="11">
        <v>0.61</v>
      </c>
      <c r="G15" s="11">
        <v>0.66</v>
      </c>
      <c r="H15" t="s">
        <v>39</v>
      </c>
      <c r="I15" s="12">
        <v>513</v>
      </c>
      <c r="J15" s="12">
        <v>338</v>
      </c>
      <c r="K15" s="11">
        <v>0.63333333333333297</v>
      </c>
      <c r="L15" s="11">
        <v>0.59362549800796804</v>
      </c>
      <c r="M15" s="11">
        <v>0.77058823529411702</v>
      </c>
      <c r="N15" s="11">
        <v>0.75</v>
      </c>
      <c r="O15" s="11">
        <v>0.84</v>
      </c>
      <c r="P15" s="11">
        <v>0.67</v>
      </c>
      <c r="Q15" s="11">
        <v>0.51</v>
      </c>
      <c r="R15" s="6"/>
      <c r="S15" s="11">
        <v>0.85309999999999997</v>
      </c>
      <c r="T15" s="11">
        <v>0.82889999999999997</v>
      </c>
      <c r="U15" s="11">
        <v>0.85499999999999998</v>
      </c>
      <c r="V15" s="11">
        <v>0.85509999999999997</v>
      </c>
      <c r="W15" s="11">
        <v>0.82079999999999997</v>
      </c>
      <c r="X15" s="11">
        <v>0.86160000000000003</v>
      </c>
      <c r="Y15" s="11">
        <v>0.95040000000000002</v>
      </c>
      <c r="Z15" s="11">
        <v>0.87870000000000004</v>
      </c>
      <c r="AA15" s="6"/>
      <c r="AB15" s="13">
        <v>57</v>
      </c>
      <c r="AC15" s="13">
        <v>149</v>
      </c>
      <c r="AD15" s="13">
        <v>131</v>
      </c>
      <c r="AE15" s="13">
        <v>50</v>
      </c>
      <c r="AF15" s="13">
        <v>97</v>
      </c>
      <c r="AG15" s="13">
        <v>92</v>
      </c>
      <c r="AH15" s="13">
        <v>99</v>
      </c>
      <c r="AI15" s="13">
        <v>0</v>
      </c>
      <c r="AJ15" s="13">
        <v>167619</v>
      </c>
      <c r="AK15" s="13">
        <v>76844</v>
      </c>
      <c r="AL15" s="13">
        <v>891</v>
      </c>
      <c r="AM15" s="13">
        <v>504</v>
      </c>
      <c r="AN15" s="13">
        <v>188141</v>
      </c>
      <c r="AO15" s="13">
        <v>23364</v>
      </c>
      <c r="AP15" s="13">
        <v>17400</v>
      </c>
    </row>
    <row r="16" spans="1:42" ht="12.75" x14ac:dyDescent="0.2">
      <c r="A16" s="10" t="s">
        <v>50</v>
      </c>
      <c r="B16" s="6" t="s">
        <v>34</v>
      </c>
      <c r="C16" s="11">
        <v>0.47</v>
      </c>
      <c r="D16" s="11">
        <v>0.56999999999999995</v>
      </c>
      <c r="E16" s="11">
        <v>0.62</v>
      </c>
      <c r="F16" s="11">
        <v>0.72</v>
      </c>
      <c r="G16" s="11">
        <v>0.77</v>
      </c>
      <c r="H16" t="s">
        <v>51</v>
      </c>
      <c r="I16" s="12">
        <v>65</v>
      </c>
      <c r="J16" s="12">
        <v>50</v>
      </c>
      <c r="K16" s="11">
        <v>0.72727272727272696</v>
      </c>
      <c r="L16" s="11">
        <v>0.72222222222222199</v>
      </c>
      <c r="M16" s="11">
        <v>0.88888888888888795</v>
      </c>
      <c r="N16" s="11">
        <v>0.83</v>
      </c>
      <c r="O16" s="11">
        <v>0.91</v>
      </c>
      <c r="P16" s="11">
        <v>0.57999999999999996</v>
      </c>
      <c r="Q16" s="11">
        <v>0.83</v>
      </c>
      <c r="R16" s="6"/>
      <c r="S16" s="11">
        <v>0.90180000000000005</v>
      </c>
      <c r="T16" s="11">
        <v>0.93279999999999996</v>
      </c>
      <c r="U16" s="11">
        <v>0.92720000000000002</v>
      </c>
      <c r="V16" s="11">
        <v>0.83430000000000004</v>
      </c>
      <c r="W16" s="11">
        <v>0.83389999999999997</v>
      </c>
      <c r="X16" s="11">
        <v>0.89949999999999997</v>
      </c>
      <c r="Y16" s="11">
        <v>0.9577</v>
      </c>
      <c r="Z16" s="11">
        <v>0.91169999999999995</v>
      </c>
      <c r="AA16" s="6"/>
      <c r="AB16" s="13">
        <v>8</v>
      </c>
      <c r="AC16" s="13">
        <v>26</v>
      </c>
      <c r="AD16" s="13">
        <v>16</v>
      </c>
      <c r="AE16" s="13">
        <v>10</v>
      </c>
      <c r="AF16" s="13">
        <v>21</v>
      </c>
      <c r="AG16" s="13">
        <v>14</v>
      </c>
      <c r="AH16" s="13">
        <v>5</v>
      </c>
      <c r="AI16" s="13">
        <v>0</v>
      </c>
      <c r="AJ16" s="13">
        <v>777</v>
      </c>
      <c r="AK16" s="13">
        <v>6773</v>
      </c>
      <c r="AL16" s="13">
        <v>141</v>
      </c>
      <c r="AM16" s="13">
        <v>15946</v>
      </c>
      <c r="AN16" s="13">
        <v>6813</v>
      </c>
      <c r="AO16" s="13">
        <v>17958</v>
      </c>
      <c r="AP16" s="13">
        <v>6507</v>
      </c>
    </row>
    <row r="17" spans="1:42" ht="12.75" x14ac:dyDescent="0.2">
      <c r="A17" s="10" t="s">
        <v>52</v>
      </c>
      <c r="B17" s="6" t="s">
        <v>34</v>
      </c>
      <c r="C17" s="11">
        <v>0.49</v>
      </c>
      <c r="D17" s="11">
        <v>0.57999999999999996</v>
      </c>
      <c r="E17" s="11">
        <v>0.66</v>
      </c>
      <c r="F17" s="11">
        <v>0.64</v>
      </c>
      <c r="G17" s="11">
        <v>0.71</v>
      </c>
      <c r="H17" t="s">
        <v>39</v>
      </c>
      <c r="I17" s="12">
        <v>355</v>
      </c>
      <c r="J17" s="12">
        <v>252</v>
      </c>
      <c r="K17" s="11">
        <v>0.61538461538461497</v>
      </c>
      <c r="L17" s="11">
        <v>0.72297297297297303</v>
      </c>
      <c r="M17" s="11">
        <v>0.76470588235294101</v>
      </c>
      <c r="N17" s="11">
        <v>0.77</v>
      </c>
      <c r="O17" s="11">
        <v>0.73</v>
      </c>
      <c r="P17" s="11">
        <v>0.66</v>
      </c>
      <c r="Q17" s="11">
        <v>0.33</v>
      </c>
      <c r="R17" s="6"/>
      <c r="S17" s="11">
        <v>0.78779999999999994</v>
      </c>
      <c r="T17" s="11">
        <v>0.7762</v>
      </c>
      <c r="U17" s="11">
        <v>0.73860000000000003</v>
      </c>
      <c r="V17" s="11">
        <v>0.59240000000000004</v>
      </c>
      <c r="W17" s="11">
        <v>0.77680000000000005</v>
      </c>
      <c r="X17" s="11">
        <v>0.79620000000000002</v>
      </c>
      <c r="Y17" s="11">
        <v>0.81759999999999999</v>
      </c>
      <c r="Z17" s="11">
        <v>0.78159999999999996</v>
      </c>
      <c r="AA17" s="6"/>
      <c r="AB17" s="13">
        <v>24</v>
      </c>
      <c r="AC17" s="13">
        <v>214</v>
      </c>
      <c r="AD17" s="13">
        <v>13</v>
      </c>
      <c r="AE17" s="13">
        <v>51</v>
      </c>
      <c r="AF17" s="13">
        <v>154</v>
      </c>
      <c r="AG17" s="13">
        <v>43</v>
      </c>
      <c r="AH17" s="13">
        <v>4</v>
      </c>
      <c r="AI17" s="13">
        <v>0</v>
      </c>
      <c r="AJ17" s="13">
        <v>7726</v>
      </c>
      <c r="AK17" s="13">
        <v>13629</v>
      </c>
      <c r="AL17" s="13">
        <v>359</v>
      </c>
      <c r="AM17" s="13">
        <v>428</v>
      </c>
      <c r="AN17" s="13">
        <v>101236</v>
      </c>
      <c r="AO17" s="13">
        <v>3219</v>
      </c>
      <c r="AP17" s="13">
        <v>4975</v>
      </c>
    </row>
    <row r="18" spans="1:42" ht="12.75" x14ac:dyDescent="0.2">
      <c r="A18" s="10" t="s">
        <v>53</v>
      </c>
      <c r="B18" s="6" t="s">
        <v>34</v>
      </c>
      <c r="C18" s="6" t="s">
        <v>34</v>
      </c>
      <c r="D18" s="6" t="s">
        <v>34</v>
      </c>
      <c r="E18" s="11">
        <v>0.38</v>
      </c>
      <c r="F18" s="11">
        <v>0.4</v>
      </c>
      <c r="G18" s="11">
        <v>0.38</v>
      </c>
      <c r="H18" t="s">
        <v>39</v>
      </c>
      <c r="I18" s="12">
        <v>269</v>
      </c>
      <c r="J18" s="12">
        <v>101</v>
      </c>
      <c r="K18" s="11">
        <v>0.56410256410256399</v>
      </c>
      <c r="L18" s="11">
        <v>0.34806629834254099</v>
      </c>
      <c r="M18" s="11">
        <v>0.35555555555555501</v>
      </c>
      <c r="N18" s="11">
        <v>0.42</v>
      </c>
      <c r="O18" s="11">
        <v>0.43</v>
      </c>
      <c r="P18" s="11">
        <v>0.24</v>
      </c>
      <c r="Q18" s="11">
        <v>0.22</v>
      </c>
      <c r="R18" s="6"/>
      <c r="S18" s="11">
        <v>0.64859999999999995</v>
      </c>
      <c r="T18" s="11">
        <v>0.75780000000000003</v>
      </c>
      <c r="U18" s="11">
        <v>0.64419999999999999</v>
      </c>
      <c r="V18" s="11">
        <v>0.44779999999999998</v>
      </c>
      <c r="W18" s="11">
        <v>0.6825</v>
      </c>
      <c r="X18" s="11">
        <v>0.64970000000000006</v>
      </c>
      <c r="Y18" s="11">
        <v>0.77629999999999999</v>
      </c>
      <c r="Z18" s="11">
        <v>0.624</v>
      </c>
      <c r="AA18" s="6"/>
      <c r="AB18" s="13">
        <v>22</v>
      </c>
      <c r="AC18" s="13">
        <v>63</v>
      </c>
      <c r="AD18" s="13">
        <v>16</v>
      </c>
      <c r="AE18" s="13">
        <v>38</v>
      </c>
      <c r="AF18" s="13">
        <v>51</v>
      </c>
      <c r="AG18" s="13">
        <v>10</v>
      </c>
      <c r="AH18" s="13">
        <v>2</v>
      </c>
      <c r="AI18" s="13">
        <v>0</v>
      </c>
      <c r="AJ18" s="13">
        <v>1045</v>
      </c>
      <c r="AK18" s="13">
        <v>14278</v>
      </c>
      <c r="AL18" s="13">
        <v>652</v>
      </c>
      <c r="AM18" s="13">
        <v>258</v>
      </c>
      <c r="AN18" s="13">
        <v>62904</v>
      </c>
      <c r="AO18" s="13">
        <v>1260</v>
      </c>
      <c r="AP18" s="13">
        <v>2355</v>
      </c>
    </row>
    <row r="19" spans="1:42" ht="12.75" x14ac:dyDescent="0.2">
      <c r="A19" s="10" t="s">
        <v>54</v>
      </c>
      <c r="B19" s="6" t="s">
        <v>34</v>
      </c>
      <c r="C19" s="11">
        <v>0.37</v>
      </c>
      <c r="D19" s="11">
        <v>0.45</v>
      </c>
      <c r="E19" s="11">
        <v>0.43</v>
      </c>
      <c r="F19" s="11">
        <v>0.44</v>
      </c>
      <c r="G19" s="6" t="s">
        <v>34</v>
      </c>
      <c r="H19" t="s">
        <v>39</v>
      </c>
      <c r="I19" s="12">
        <v>999</v>
      </c>
      <c r="J19" s="12">
        <v>435</v>
      </c>
      <c r="K19" s="11">
        <v>0.51320754716981098</v>
      </c>
      <c r="L19" s="11">
        <v>0.34338747099767902</v>
      </c>
      <c r="M19" s="11">
        <v>0.58076923076923004</v>
      </c>
      <c r="N19" s="11">
        <v>0.63</v>
      </c>
      <c r="O19" s="11">
        <v>0.5</v>
      </c>
      <c r="P19" s="11">
        <v>0.37</v>
      </c>
      <c r="Q19" s="11">
        <v>0.39</v>
      </c>
      <c r="R19" s="6"/>
      <c r="S19" s="11">
        <v>0.83460000000000001</v>
      </c>
      <c r="T19" s="11">
        <v>0.7843</v>
      </c>
      <c r="U19" s="11">
        <v>0.89729999999999999</v>
      </c>
      <c r="V19" s="11">
        <v>0.87439999999999996</v>
      </c>
      <c r="W19" s="11">
        <v>0.8891</v>
      </c>
      <c r="X19" s="11">
        <v>0.80159999999999998</v>
      </c>
      <c r="Y19" s="11">
        <v>0.95899999999999996</v>
      </c>
      <c r="Z19" s="11">
        <v>0.84550000000000003</v>
      </c>
      <c r="AA19" s="6"/>
      <c r="AB19" s="13">
        <v>136</v>
      </c>
      <c r="AC19" s="13">
        <v>148</v>
      </c>
      <c r="AD19" s="13">
        <v>151</v>
      </c>
      <c r="AE19" s="13">
        <v>107</v>
      </c>
      <c r="AF19" s="13">
        <v>160</v>
      </c>
      <c r="AG19" s="13">
        <v>70</v>
      </c>
      <c r="AH19" s="13">
        <v>98</v>
      </c>
      <c r="AI19" s="13">
        <v>0</v>
      </c>
      <c r="AJ19" s="13">
        <v>78602</v>
      </c>
      <c r="AK19" s="13">
        <v>150470</v>
      </c>
      <c r="AL19" s="13">
        <v>1232</v>
      </c>
      <c r="AM19" s="13">
        <v>593</v>
      </c>
      <c r="AN19" s="13">
        <v>238270</v>
      </c>
      <c r="AO19" s="13">
        <v>31206</v>
      </c>
      <c r="AP19" s="13">
        <v>17385</v>
      </c>
    </row>
    <row r="20" spans="1:42" ht="12.75" x14ac:dyDescent="0.2">
      <c r="A20" s="10" t="s">
        <v>55</v>
      </c>
      <c r="B20" s="6" t="s">
        <v>34</v>
      </c>
      <c r="C20" s="11">
        <v>0.51</v>
      </c>
      <c r="D20" s="11">
        <v>0.62</v>
      </c>
      <c r="E20" s="11">
        <v>0.72</v>
      </c>
      <c r="F20" s="11">
        <v>0.74</v>
      </c>
      <c r="G20" s="11">
        <v>0.85</v>
      </c>
      <c r="H20" t="s">
        <v>39</v>
      </c>
      <c r="I20" s="12">
        <v>406</v>
      </c>
      <c r="J20" s="12">
        <v>347</v>
      </c>
      <c r="K20" s="11">
        <v>0.76470588235294101</v>
      </c>
      <c r="L20" s="11">
        <v>0.89451476793248896</v>
      </c>
      <c r="M20" s="11">
        <v>0.91044776119402904</v>
      </c>
      <c r="N20" s="11">
        <v>0.94</v>
      </c>
      <c r="O20" s="11">
        <v>0.9</v>
      </c>
      <c r="P20" s="11">
        <v>0.82</v>
      </c>
      <c r="Q20" s="11">
        <v>0.5</v>
      </c>
      <c r="R20" s="6"/>
      <c r="S20" s="11">
        <v>0.91679999999999995</v>
      </c>
      <c r="T20" s="11">
        <v>0.88880000000000003</v>
      </c>
      <c r="U20" s="11">
        <v>0.89810000000000001</v>
      </c>
      <c r="V20" s="11">
        <v>0.91379999999999995</v>
      </c>
      <c r="W20" s="11">
        <v>0.94140000000000001</v>
      </c>
      <c r="X20" s="11">
        <v>0.9244</v>
      </c>
      <c r="Y20" s="11">
        <v>0.93700000000000006</v>
      </c>
      <c r="Z20" s="11">
        <v>0.92230000000000001</v>
      </c>
      <c r="AA20" s="6"/>
      <c r="AB20" s="13">
        <v>65</v>
      </c>
      <c r="AC20" s="13">
        <v>212</v>
      </c>
      <c r="AD20" s="13">
        <v>61</v>
      </c>
      <c r="AE20" s="13">
        <v>48</v>
      </c>
      <c r="AF20" s="13">
        <v>190</v>
      </c>
      <c r="AG20" s="13">
        <v>94</v>
      </c>
      <c r="AH20" s="13">
        <v>14</v>
      </c>
      <c r="AI20" s="13">
        <v>1</v>
      </c>
      <c r="AJ20" s="13">
        <v>41201</v>
      </c>
      <c r="AK20" s="13">
        <v>41479</v>
      </c>
      <c r="AL20" s="13">
        <v>668</v>
      </c>
      <c r="AM20" s="13">
        <v>305</v>
      </c>
      <c r="AN20" s="13">
        <v>227491</v>
      </c>
      <c r="AO20" s="13">
        <v>8029</v>
      </c>
      <c r="AP20" s="13">
        <v>15498</v>
      </c>
    </row>
    <row r="21" spans="1:42" ht="12.75" x14ac:dyDescent="0.2">
      <c r="A21" s="10" t="s">
        <v>56</v>
      </c>
      <c r="B21" s="6" t="s">
        <v>34</v>
      </c>
      <c r="C21" s="11">
        <v>0.26</v>
      </c>
      <c r="D21" s="11">
        <v>0.28000000000000003</v>
      </c>
      <c r="E21" s="11">
        <v>0.27</v>
      </c>
      <c r="F21" s="6" t="s">
        <v>34</v>
      </c>
      <c r="G21" s="11">
        <v>0.4</v>
      </c>
      <c r="H21" t="s">
        <v>39</v>
      </c>
      <c r="I21" s="12">
        <v>364</v>
      </c>
      <c r="J21" s="12">
        <v>144</v>
      </c>
      <c r="K21" s="11">
        <v>0.56097560975609695</v>
      </c>
      <c r="L21" s="11">
        <v>0.36303630363036299</v>
      </c>
      <c r="M21" s="11">
        <v>0.55000000000000004</v>
      </c>
      <c r="N21" s="11">
        <v>0.55000000000000004</v>
      </c>
      <c r="O21" s="11">
        <v>0.37</v>
      </c>
      <c r="P21" s="11">
        <v>0.36</v>
      </c>
      <c r="Q21" s="11">
        <v>0.33</v>
      </c>
      <c r="R21" s="6"/>
      <c r="S21" s="11">
        <v>0.61029999999999995</v>
      </c>
      <c r="T21" s="11">
        <v>0.68069999999999997</v>
      </c>
      <c r="U21" s="11">
        <v>0.64900000000000002</v>
      </c>
      <c r="V21" s="11">
        <v>0.48259999999999997</v>
      </c>
      <c r="W21" s="11">
        <v>0.63070000000000004</v>
      </c>
      <c r="X21" s="11">
        <v>0.5867</v>
      </c>
      <c r="Y21" s="11">
        <v>0.72089999999999999</v>
      </c>
      <c r="Z21" s="11">
        <v>0.63439999999999996</v>
      </c>
      <c r="AA21" s="6"/>
      <c r="AB21" s="13">
        <v>23</v>
      </c>
      <c r="AC21" s="13">
        <v>110</v>
      </c>
      <c r="AD21" s="13">
        <v>11</v>
      </c>
      <c r="AE21" s="13">
        <v>33</v>
      </c>
      <c r="AF21" s="13">
        <v>68</v>
      </c>
      <c r="AG21" s="13">
        <v>34</v>
      </c>
      <c r="AH21" s="13">
        <v>9</v>
      </c>
      <c r="AI21" s="13">
        <v>0</v>
      </c>
      <c r="AJ21" s="13">
        <v>7142</v>
      </c>
      <c r="AK21" s="13">
        <v>20575</v>
      </c>
      <c r="AL21" s="13">
        <v>706</v>
      </c>
      <c r="AM21" s="13">
        <v>193</v>
      </c>
      <c r="AN21" s="13">
        <v>61551</v>
      </c>
      <c r="AO21" s="13">
        <v>3224</v>
      </c>
      <c r="AP21" s="13">
        <v>5255</v>
      </c>
    </row>
    <row r="22" spans="1:42" ht="12.75" x14ac:dyDescent="0.2">
      <c r="A22" s="10" t="s">
        <v>57</v>
      </c>
      <c r="B22" s="6" t="s">
        <v>34</v>
      </c>
      <c r="C22" s="11">
        <v>0.39</v>
      </c>
      <c r="D22" s="6" t="s">
        <v>34</v>
      </c>
      <c r="E22" s="11">
        <v>0.45</v>
      </c>
      <c r="F22" s="11">
        <v>0.51</v>
      </c>
      <c r="G22" s="11">
        <v>0.63</v>
      </c>
      <c r="H22" t="s">
        <v>39</v>
      </c>
      <c r="I22" s="12">
        <v>489</v>
      </c>
      <c r="J22" s="12">
        <v>309</v>
      </c>
      <c r="K22" s="11">
        <v>0.61250000000000004</v>
      </c>
      <c r="L22" s="11">
        <v>0.625</v>
      </c>
      <c r="M22" s="11">
        <v>0.70967741935483797</v>
      </c>
      <c r="N22" s="11">
        <v>0.47</v>
      </c>
      <c r="O22" s="11">
        <v>0.71</v>
      </c>
      <c r="P22" s="11">
        <v>0.73</v>
      </c>
      <c r="Q22" s="11">
        <v>0.46</v>
      </c>
      <c r="R22" s="6"/>
      <c r="S22" s="11">
        <v>0.93789999999999996</v>
      </c>
      <c r="T22" s="11">
        <v>0.94230000000000003</v>
      </c>
      <c r="U22" s="11">
        <v>0.94350000000000001</v>
      </c>
      <c r="V22" s="11">
        <v>0.92569999999999997</v>
      </c>
      <c r="W22" s="11">
        <v>0.93700000000000006</v>
      </c>
      <c r="X22" s="11">
        <v>0.93700000000000006</v>
      </c>
      <c r="Y22" s="11">
        <v>0.96630000000000005</v>
      </c>
      <c r="Z22" s="11">
        <v>0.91949999999999998</v>
      </c>
      <c r="AA22" s="6"/>
      <c r="AB22" s="13">
        <v>49</v>
      </c>
      <c r="AC22" s="13">
        <v>210</v>
      </c>
      <c r="AD22" s="13">
        <v>44</v>
      </c>
      <c r="AE22" s="13">
        <v>17</v>
      </c>
      <c r="AF22" s="13">
        <v>84</v>
      </c>
      <c r="AG22" s="13">
        <v>150</v>
      </c>
      <c r="AH22" s="13">
        <v>26</v>
      </c>
      <c r="AI22" s="13">
        <v>32</v>
      </c>
      <c r="AJ22" s="13">
        <v>22061</v>
      </c>
      <c r="AK22" s="13">
        <v>14583</v>
      </c>
      <c r="AL22" s="13">
        <v>274</v>
      </c>
      <c r="AM22" s="13">
        <v>253</v>
      </c>
      <c r="AN22" s="13">
        <v>152759</v>
      </c>
      <c r="AO22" s="13">
        <v>3868</v>
      </c>
      <c r="AP22" s="13">
        <v>7216</v>
      </c>
    </row>
    <row r="23" spans="1:42" ht="12.75" x14ac:dyDescent="0.2">
      <c r="A23" s="10" t="s">
        <v>58</v>
      </c>
      <c r="B23" s="6" t="s">
        <v>34</v>
      </c>
      <c r="C23" s="11">
        <v>0.15</v>
      </c>
      <c r="D23" s="11">
        <v>0.23</v>
      </c>
      <c r="E23" s="11">
        <v>0.23</v>
      </c>
      <c r="F23" s="11">
        <v>0.28999999999999998</v>
      </c>
      <c r="G23" s="11">
        <v>0.32</v>
      </c>
      <c r="H23" t="s">
        <v>37</v>
      </c>
      <c r="I23" s="12">
        <v>392</v>
      </c>
      <c r="J23" s="12">
        <v>127</v>
      </c>
      <c r="K23" s="11">
        <v>0.41</v>
      </c>
      <c r="L23" s="11">
        <v>0.26956521739130401</v>
      </c>
      <c r="M23" s="11">
        <v>0.42105263157894701</v>
      </c>
      <c r="N23" s="11">
        <v>0.44</v>
      </c>
      <c r="O23" s="11">
        <v>0.4</v>
      </c>
      <c r="P23" s="11">
        <v>0.32</v>
      </c>
      <c r="Q23" s="11">
        <v>0.16</v>
      </c>
      <c r="R23" s="6"/>
      <c r="S23" s="11">
        <v>0.45800000000000002</v>
      </c>
      <c r="T23" s="11">
        <v>0.47899999999999998</v>
      </c>
      <c r="U23" s="11">
        <v>0.4521</v>
      </c>
      <c r="V23" s="11">
        <v>0.37</v>
      </c>
      <c r="W23" s="11">
        <v>0.44500000000000001</v>
      </c>
      <c r="X23" s="11">
        <v>0.43819999999999998</v>
      </c>
      <c r="Y23" s="11">
        <v>0.63660000000000005</v>
      </c>
      <c r="Z23" s="11">
        <v>0.41959999999999997</v>
      </c>
      <c r="AA23" s="6"/>
      <c r="AB23" s="13">
        <v>41</v>
      </c>
      <c r="AC23" s="13">
        <v>62</v>
      </c>
      <c r="AD23" s="13">
        <v>24</v>
      </c>
      <c r="AE23" s="13">
        <v>8</v>
      </c>
      <c r="AF23" s="13">
        <v>52</v>
      </c>
      <c r="AG23" s="13">
        <v>54</v>
      </c>
      <c r="AH23" s="13">
        <v>10</v>
      </c>
      <c r="AI23" s="13">
        <v>3</v>
      </c>
      <c r="AJ23" s="13">
        <v>48269</v>
      </c>
      <c r="AK23" s="13">
        <v>7928</v>
      </c>
      <c r="AL23" s="13">
        <v>693</v>
      </c>
      <c r="AM23" s="13">
        <v>89</v>
      </c>
      <c r="AN23" s="13">
        <v>52613</v>
      </c>
      <c r="AO23" s="13">
        <v>2712</v>
      </c>
      <c r="AP23" s="13">
        <v>2619</v>
      </c>
    </row>
    <row r="24" spans="1:42" ht="12.75" x14ac:dyDescent="0.2">
      <c r="A24" s="10" t="s">
        <v>59</v>
      </c>
      <c r="B24" s="11">
        <v>0.57999999999999996</v>
      </c>
      <c r="C24" s="11">
        <v>0.67</v>
      </c>
      <c r="D24" s="11">
        <v>0.75</v>
      </c>
      <c r="E24" s="11">
        <v>0.82</v>
      </c>
      <c r="F24" s="11">
        <v>0.78</v>
      </c>
      <c r="G24" s="6" t="s">
        <v>34</v>
      </c>
      <c r="H24" t="s">
        <v>39</v>
      </c>
      <c r="I24" s="12">
        <v>389</v>
      </c>
      <c r="J24" s="12">
        <v>302</v>
      </c>
      <c r="K24" s="11">
        <v>0.71428571428571397</v>
      </c>
      <c r="L24" s="11">
        <v>0.8125</v>
      </c>
      <c r="M24" s="11">
        <v>0.792682926829268</v>
      </c>
      <c r="N24" s="11">
        <v>0.78</v>
      </c>
      <c r="O24" s="11">
        <v>0</v>
      </c>
      <c r="P24" s="11">
        <v>0</v>
      </c>
      <c r="Q24" s="11">
        <v>0</v>
      </c>
      <c r="R24" s="6"/>
      <c r="S24" s="11">
        <v>0.84709999999999996</v>
      </c>
      <c r="T24" s="11">
        <v>0.80110000000000003</v>
      </c>
      <c r="U24" s="11">
        <v>0.77110000000000001</v>
      </c>
      <c r="V24" s="11">
        <v>0.84550000000000003</v>
      </c>
      <c r="W24" s="11">
        <v>0.88270000000000004</v>
      </c>
      <c r="X24" s="11">
        <v>0.87760000000000005</v>
      </c>
      <c r="Y24" s="11">
        <v>0.90690000000000004</v>
      </c>
      <c r="Z24" s="11">
        <v>0.84360000000000002</v>
      </c>
      <c r="AA24" s="6"/>
      <c r="AB24" s="13">
        <v>55</v>
      </c>
      <c r="AC24" s="13">
        <v>52</v>
      </c>
      <c r="AD24" s="13">
        <v>195</v>
      </c>
      <c r="AE24" s="13">
        <v>302</v>
      </c>
      <c r="AF24" s="13">
        <v>0</v>
      </c>
      <c r="AG24" s="13">
        <v>0</v>
      </c>
      <c r="AH24" s="13">
        <v>0</v>
      </c>
      <c r="AI24" s="13">
        <v>0</v>
      </c>
      <c r="AJ24" s="13">
        <v>28724</v>
      </c>
      <c r="AK24" s="13">
        <v>54205</v>
      </c>
      <c r="AL24" s="13">
        <v>695</v>
      </c>
      <c r="AM24" s="13">
        <v>271</v>
      </c>
      <c r="AN24" s="13">
        <v>164164</v>
      </c>
      <c r="AO24" s="13">
        <v>19923</v>
      </c>
      <c r="AP24" s="13">
        <v>9641</v>
      </c>
    </row>
    <row r="25" spans="1:42" ht="12.75" x14ac:dyDescent="0.2">
      <c r="A25" s="10" t="s">
        <v>60</v>
      </c>
      <c r="B25" s="6" t="s">
        <v>34</v>
      </c>
      <c r="C25" s="11">
        <v>0.62</v>
      </c>
      <c r="D25" s="11">
        <v>0.83</v>
      </c>
      <c r="E25" s="11">
        <v>0.9</v>
      </c>
      <c r="F25" s="11">
        <v>0.92</v>
      </c>
      <c r="G25" s="11">
        <v>0.98</v>
      </c>
      <c r="H25" t="s">
        <v>39</v>
      </c>
      <c r="I25" s="12">
        <v>226</v>
      </c>
      <c r="J25" s="12">
        <v>221</v>
      </c>
      <c r="K25" s="11">
        <v>1</v>
      </c>
      <c r="L25" s="11">
        <v>0.98181818181818103</v>
      </c>
      <c r="M25" s="11">
        <v>0.96296296296296202</v>
      </c>
      <c r="N25" s="11">
        <v>1</v>
      </c>
      <c r="O25" s="11">
        <v>0.99</v>
      </c>
      <c r="P25" s="11">
        <v>0.95</v>
      </c>
      <c r="Q25" s="11">
        <v>0.9</v>
      </c>
      <c r="R25" s="6"/>
      <c r="S25" s="11">
        <v>0.94169999999999998</v>
      </c>
      <c r="T25" s="11">
        <v>0.91090000000000004</v>
      </c>
      <c r="U25" s="11">
        <v>0.9204</v>
      </c>
      <c r="V25" s="11">
        <v>0.94430000000000003</v>
      </c>
      <c r="W25" s="11">
        <v>0.9617</v>
      </c>
      <c r="X25" s="11">
        <v>0.9728</v>
      </c>
      <c r="Y25" s="11">
        <v>0.97589999999999999</v>
      </c>
      <c r="Z25" s="11">
        <v>0.96389999999999998</v>
      </c>
      <c r="AA25" s="6"/>
      <c r="AB25" s="13">
        <v>62</v>
      </c>
      <c r="AC25" s="13">
        <v>54</v>
      </c>
      <c r="AD25" s="13">
        <v>104</v>
      </c>
      <c r="AE25" s="13">
        <v>66</v>
      </c>
      <c r="AF25" s="13">
        <v>84</v>
      </c>
      <c r="AG25" s="13">
        <v>62</v>
      </c>
      <c r="AH25" s="13">
        <v>9</v>
      </c>
      <c r="AI25" s="13">
        <v>0</v>
      </c>
      <c r="AJ25" s="13">
        <v>86326</v>
      </c>
      <c r="AK25" s="13">
        <v>46444</v>
      </c>
      <c r="AL25" s="13">
        <v>593</v>
      </c>
      <c r="AM25" s="13">
        <v>377</v>
      </c>
      <c r="AN25" s="13">
        <v>96493</v>
      </c>
      <c r="AO25" s="13">
        <v>18458</v>
      </c>
      <c r="AP25" s="13">
        <v>11240</v>
      </c>
    </row>
    <row r="26" spans="1:42" ht="12.75" x14ac:dyDescent="0.2">
      <c r="A26" s="10" t="s">
        <v>61</v>
      </c>
      <c r="B26" s="6" t="s">
        <v>34</v>
      </c>
      <c r="C26" s="6" t="s">
        <v>34</v>
      </c>
      <c r="D26" s="6" t="s">
        <v>34</v>
      </c>
      <c r="E26" s="11">
        <v>0.56000000000000005</v>
      </c>
      <c r="F26" s="11">
        <v>0.6</v>
      </c>
      <c r="G26" s="6" t="s">
        <v>34</v>
      </c>
      <c r="H26" t="s">
        <v>51</v>
      </c>
      <c r="I26" s="12">
        <v>126</v>
      </c>
      <c r="J26" s="12">
        <v>76</v>
      </c>
      <c r="K26" s="11">
        <v>0.88888888888888795</v>
      </c>
      <c r="L26" s="11">
        <v>0.55000000000000004</v>
      </c>
      <c r="M26" s="11">
        <v>0.8125</v>
      </c>
      <c r="N26" s="11">
        <v>0.78</v>
      </c>
      <c r="O26" s="11">
        <v>0.57999999999999996</v>
      </c>
      <c r="P26" s="11">
        <v>0.53</v>
      </c>
      <c r="Q26" s="11">
        <v>0</v>
      </c>
      <c r="R26" s="6"/>
      <c r="S26" s="11">
        <v>0.85150000000000003</v>
      </c>
      <c r="T26" s="11">
        <v>0.95820000000000005</v>
      </c>
      <c r="U26" s="11">
        <v>0.8649</v>
      </c>
      <c r="V26" s="11">
        <v>0.77210000000000001</v>
      </c>
      <c r="W26" s="11">
        <v>0.94289999999999996</v>
      </c>
      <c r="X26" s="11">
        <v>0.84470000000000001</v>
      </c>
      <c r="Y26" s="11">
        <v>0.92979999999999996</v>
      </c>
      <c r="Z26" s="11">
        <v>0.88480000000000003</v>
      </c>
      <c r="AA26" s="6"/>
      <c r="AB26" s="13">
        <v>8</v>
      </c>
      <c r="AC26" s="13">
        <v>55</v>
      </c>
      <c r="AD26" s="13">
        <v>13</v>
      </c>
      <c r="AE26" s="13">
        <v>18</v>
      </c>
      <c r="AF26" s="13">
        <v>42</v>
      </c>
      <c r="AG26" s="13">
        <v>16</v>
      </c>
      <c r="AH26" s="13">
        <v>0</v>
      </c>
      <c r="AI26" s="13">
        <v>0</v>
      </c>
      <c r="AJ26" s="13">
        <v>2019</v>
      </c>
      <c r="AK26" s="13">
        <v>1191</v>
      </c>
      <c r="AL26" s="13">
        <v>332</v>
      </c>
      <c r="AM26" s="13">
        <v>33</v>
      </c>
      <c r="AN26" s="13">
        <v>40568</v>
      </c>
      <c r="AO26" s="13">
        <v>795</v>
      </c>
      <c r="AP26" s="13">
        <v>1129</v>
      </c>
    </row>
    <row r="27" spans="1:42" ht="12.75" x14ac:dyDescent="0.2">
      <c r="A27" s="10" t="s">
        <v>62</v>
      </c>
      <c r="B27" s="6" t="s">
        <v>34</v>
      </c>
      <c r="C27" s="6" t="s">
        <v>34</v>
      </c>
      <c r="D27" s="6" t="s">
        <v>34</v>
      </c>
      <c r="E27" s="11">
        <v>0.37</v>
      </c>
      <c r="F27" s="11">
        <v>0.44</v>
      </c>
      <c r="G27" s="11">
        <v>0.46</v>
      </c>
      <c r="H27" t="s">
        <v>63</v>
      </c>
      <c r="I27" s="12">
        <v>1314</v>
      </c>
      <c r="J27" s="12">
        <v>605</v>
      </c>
      <c r="K27" s="11">
        <v>0.410041841004184</v>
      </c>
      <c r="L27" s="11">
        <v>0.48275862068965503</v>
      </c>
      <c r="M27" s="11">
        <v>0.46279069767441799</v>
      </c>
      <c r="N27" s="11">
        <v>0.66</v>
      </c>
      <c r="O27" s="11">
        <v>0.64</v>
      </c>
      <c r="P27" s="11">
        <v>0.42</v>
      </c>
      <c r="Q27" s="11">
        <v>0.25</v>
      </c>
      <c r="R27" s="6"/>
      <c r="S27" s="11">
        <v>0.7399</v>
      </c>
      <c r="T27" s="11">
        <v>0.62350000000000005</v>
      </c>
      <c r="U27" s="11">
        <v>0.75529999999999997</v>
      </c>
      <c r="V27" s="11">
        <v>0.67010000000000003</v>
      </c>
      <c r="W27" s="11">
        <v>0.71879999999999999</v>
      </c>
      <c r="X27" s="11">
        <v>0.76339999999999997</v>
      </c>
      <c r="Y27" s="11">
        <v>0.84389999999999998</v>
      </c>
      <c r="Z27" s="11">
        <v>0.74109999999999998</v>
      </c>
      <c r="AA27" s="6"/>
      <c r="AB27" s="13">
        <v>98</v>
      </c>
      <c r="AC27" s="13">
        <v>308</v>
      </c>
      <c r="AD27" s="13">
        <v>199</v>
      </c>
      <c r="AE27" s="13">
        <v>98</v>
      </c>
      <c r="AF27" s="13">
        <v>208</v>
      </c>
      <c r="AG27" s="13">
        <v>193</v>
      </c>
      <c r="AH27" s="13">
        <v>77</v>
      </c>
      <c r="AI27" s="13">
        <v>29</v>
      </c>
      <c r="AJ27" s="13">
        <v>57964</v>
      </c>
      <c r="AK27" s="13">
        <v>33997</v>
      </c>
      <c r="AL27" s="13">
        <v>3562</v>
      </c>
      <c r="AM27" s="13">
        <v>345</v>
      </c>
      <c r="AN27" s="13">
        <v>280115</v>
      </c>
      <c r="AO27" s="13">
        <v>14867</v>
      </c>
      <c r="AP27" s="13">
        <v>15748</v>
      </c>
    </row>
    <row r="28" spans="1:42" ht="12.75" x14ac:dyDescent="0.2">
      <c r="A28" s="10" t="s">
        <v>64</v>
      </c>
      <c r="B28" s="6" t="s">
        <v>34</v>
      </c>
      <c r="C28" s="6" t="s">
        <v>34</v>
      </c>
      <c r="D28" s="11">
        <v>0.19</v>
      </c>
      <c r="E28" s="11">
        <v>0.24</v>
      </c>
      <c r="F28" s="11">
        <v>0.21</v>
      </c>
      <c r="G28" s="6" t="s">
        <v>34</v>
      </c>
      <c r="H28" t="s">
        <v>51</v>
      </c>
      <c r="I28" s="12">
        <v>1100</v>
      </c>
      <c r="J28" s="12">
        <v>228</v>
      </c>
      <c r="K28" s="11">
        <v>0.122641509433962</v>
      </c>
      <c r="L28" s="11">
        <v>0.25</v>
      </c>
      <c r="M28" s="11">
        <v>0.177606177606177</v>
      </c>
      <c r="N28" s="11">
        <v>0.25</v>
      </c>
      <c r="O28" s="11">
        <v>0.31</v>
      </c>
      <c r="P28" s="11">
        <v>0.18</v>
      </c>
      <c r="Q28" s="11">
        <v>0.09</v>
      </c>
      <c r="R28" s="6"/>
      <c r="S28" s="11">
        <v>0.4345</v>
      </c>
      <c r="T28" s="11">
        <v>0.38529999999999998</v>
      </c>
      <c r="U28" s="11">
        <v>0.42820000000000003</v>
      </c>
      <c r="V28" s="11">
        <v>0.37619999999999998</v>
      </c>
      <c r="W28" s="11">
        <v>0.59119999999999995</v>
      </c>
      <c r="X28" s="11">
        <v>0.43540000000000001</v>
      </c>
      <c r="Y28" s="11">
        <v>0.52659999999999996</v>
      </c>
      <c r="Z28" s="11">
        <v>0.44440000000000002</v>
      </c>
      <c r="AA28" s="6"/>
      <c r="AB28" s="13">
        <v>26</v>
      </c>
      <c r="AC28" s="13">
        <v>155</v>
      </c>
      <c r="AD28" s="13">
        <v>46</v>
      </c>
      <c r="AE28" s="13">
        <v>77</v>
      </c>
      <c r="AF28" s="13">
        <v>101</v>
      </c>
      <c r="AG28" s="13">
        <v>37</v>
      </c>
      <c r="AH28" s="13">
        <v>9</v>
      </c>
      <c r="AI28" s="13">
        <v>4</v>
      </c>
      <c r="AJ28" s="13">
        <v>12932</v>
      </c>
      <c r="AK28" s="13">
        <v>13137</v>
      </c>
      <c r="AL28" s="13">
        <v>2325</v>
      </c>
      <c r="AM28" s="13">
        <v>162</v>
      </c>
      <c r="AN28" s="13">
        <v>90886</v>
      </c>
      <c r="AO28" s="13">
        <v>10462</v>
      </c>
      <c r="AP28" s="13">
        <v>6862</v>
      </c>
    </row>
    <row r="29" spans="1:42" ht="12.75" x14ac:dyDescent="0.2">
      <c r="A29" s="10" t="s">
        <v>65</v>
      </c>
      <c r="B29" s="6" t="s">
        <v>34</v>
      </c>
      <c r="C29" s="11">
        <v>0.32</v>
      </c>
      <c r="D29" s="11">
        <v>0.38</v>
      </c>
      <c r="E29" s="11">
        <v>0.5</v>
      </c>
      <c r="F29" s="11">
        <v>0.49</v>
      </c>
      <c r="G29" s="6" t="s">
        <v>34</v>
      </c>
      <c r="H29" t="s">
        <v>39</v>
      </c>
      <c r="I29" s="12">
        <v>634</v>
      </c>
      <c r="J29" s="12">
        <v>310</v>
      </c>
      <c r="K29" s="11">
        <v>0.52500000000000002</v>
      </c>
      <c r="L29" s="11">
        <v>0.44776119402984998</v>
      </c>
      <c r="M29" s="11">
        <v>0.69047619047619002</v>
      </c>
      <c r="N29" s="11">
        <v>0.69</v>
      </c>
      <c r="O29" s="11">
        <v>0.54</v>
      </c>
      <c r="P29" s="11">
        <v>0.49</v>
      </c>
      <c r="Q29" s="11">
        <v>0.38</v>
      </c>
      <c r="R29" s="6"/>
      <c r="S29" s="11">
        <v>0.69040000000000001</v>
      </c>
      <c r="T29" s="11">
        <v>0.65769999999999995</v>
      </c>
      <c r="U29" s="11">
        <v>0.6946</v>
      </c>
      <c r="V29" s="11">
        <v>0.63780000000000003</v>
      </c>
      <c r="W29" s="11">
        <v>0.73760000000000003</v>
      </c>
      <c r="X29" s="11">
        <v>0.69230000000000003</v>
      </c>
      <c r="Y29" s="11">
        <v>0.79969999999999997</v>
      </c>
      <c r="Z29" s="11">
        <v>0.71120000000000005</v>
      </c>
      <c r="AA29" s="6"/>
      <c r="AB29" s="13">
        <v>42</v>
      </c>
      <c r="AC29" s="13">
        <v>210</v>
      </c>
      <c r="AD29" s="13">
        <v>58</v>
      </c>
      <c r="AE29" s="13">
        <v>52</v>
      </c>
      <c r="AF29" s="13">
        <v>115</v>
      </c>
      <c r="AG29" s="13">
        <v>84</v>
      </c>
      <c r="AH29" s="13">
        <v>35</v>
      </c>
      <c r="AI29" s="13">
        <v>24</v>
      </c>
      <c r="AJ29" s="13">
        <v>26678</v>
      </c>
      <c r="AK29" s="13">
        <v>13445</v>
      </c>
      <c r="AL29" s="13">
        <v>752</v>
      </c>
      <c r="AM29" s="13">
        <v>627</v>
      </c>
      <c r="AN29" s="13">
        <v>142141</v>
      </c>
      <c r="AO29" s="13">
        <v>4699</v>
      </c>
      <c r="AP29" s="13">
        <v>7848</v>
      </c>
    </row>
    <row r="30" spans="1:42" ht="12.75" x14ac:dyDescent="0.2">
      <c r="A30" s="10" t="s">
        <v>66</v>
      </c>
      <c r="B30" s="6" t="s">
        <v>34</v>
      </c>
      <c r="C30" s="11">
        <v>0.28000000000000003</v>
      </c>
      <c r="D30" s="11">
        <v>0.47</v>
      </c>
      <c r="E30" s="11">
        <v>0.48</v>
      </c>
      <c r="F30" s="11">
        <v>0.65</v>
      </c>
      <c r="G30" s="11">
        <v>0.6</v>
      </c>
      <c r="H30" t="s">
        <v>39</v>
      </c>
      <c r="I30" s="12">
        <v>248</v>
      </c>
      <c r="J30" s="12">
        <v>150</v>
      </c>
      <c r="K30" s="11">
        <v>0.90909090909090895</v>
      </c>
      <c r="L30" s="11">
        <v>0.59069767441860399</v>
      </c>
      <c r="M30" s="11">
        <v>0.70588235294117596</v>
      </c>
      <c r="N30" s="11">
        <v>0.5</v>
      </c>
      <c r="O30" s="11">
        <v>0.78</v>
      </c>
      <c r="P30" s="11">
        <v>0.65</v>
      </c>
      <c r="Q30" s="11">
        <v>0.56000000000000005</v>
      </c>
      <c r="R30" s="6"/>
      <c r="S30" s="11">
        <v>0.71009999999999995</v>
      </c>
      <c r="T30" s="11">
        <v>0.69469999999999998</v>
      </c>
      <c r="U30" s="11">
        <v>0.75460000000000005</v>
      </c>
      <c r="V30" s="11">
        <v>0.2387</v>
      </c>
      <c r="W30" s="11">
        <v>0.76249999999999996</v>
      </c>
      <c r="X30" s="11">
        <v>0.72660000000000002</v>
      </c>
      <c r="Y30" s="11">
        <v>0.73040000000000005</v>
      </c>
      <c r="Z30" s="11">
        <v>0.71179999999999999</v>
      </c>
      <c r="AA30" s="6"/>
      <c r="AB30" s="13">
        <v>10</v>
      </c>
      <c r="AC30" s="13">
        <v>127</v>
      </c>
      <c r="AD30" s="13">
        <v>12</v>
      </c>
      <c r="AE30" s="13">
        <v>2</v>
      </c>
      <c r="AF30" s="13">
        <v>21</v>
      </c>
      <c r="AG30" s="13">
        <v>57</v>
      </c>
      <c r="AH30" s="13">
        <v>70</v>
      </c>
      <c r="AI30" s="13">
        <v>0</v>
      </c>
      <c r="AJ30" s="13">
        <v>47746</v>
      </c>
      <c r="AK30" s="13">
        <v>4556</v>
      </c>
      <c r="AL30" s="13">
        <v>233</v>
      </c>
      <c r="AM30" s="13">
        <v>61</v>
      </c>
      <c r="AN30" s="13">
        <v>53218</v>
      </c>
      <c r="AO30" s="13">
        <v>1211</v>
      </c>
      <c r="AP30" s="13">
        <v>2339</v>
      </c>
    </row>
    <row r="31" spans="1:42" ht="12.75" x14ac:dyDescent="0.2">
      <c r="A31" s="10" t="s">
        <v>67</v>
      </c>
      <c r="B31" s="6" t="s">
        <v>34</v>
      </c>
      <c r="C31" s="11">
        <v>0.25</v>
      </c>
      <c r="D31" s="11">
        <v>0.31</v>
      </c>
      <c r="E31" s="11">
        <v>0.36</v>
      </c>
      <c r="F31" s="11">
        <v>0.37</v>
      </c>
      <c r="G31" s="11">
        <v>0.36</v>
      </c>
      <c r="H31" t="s">
        <v>39</v>
      </c>
      <c r="I31" s="12">
        <v>175</v>
      </c>
      <c r="J31" s="12">
        <v>63</v>
      </c>
      <c r="K31" s="11">
        <v>0.77777777777777701</v>
      </c>
      <c r="L31" s="11">
        <v>0.32926829268292601</v>
      </c>
      <c r="M31" s="11">
        <v>1</v>
      </c>
      <c r="N31" s="11">
        <v>0.46</v>
      </c>
      <c r="O31" s="11">
        <v>0.32</v>
      </c>
      <c r="P31" s="11">
        <v>0.41</v>
      </c>
      <c r="Q31" s="11">
        <v>0.28000000000000003</v>
      </c>
      <c r="R31" s="6"/>
      <c r="S31" s="11">
        <v>0.62919999999999998</v>
      </c>
      <c r="T31" s="11">
        <v>0.77339999999999998</v>
      </c>
      <c r="U31" s="11">
        <v>0.70609999999999995</v>
      </c>
      <c r="V31" s="11">
        <v>0.53180000000000005</v>
      </c>
      <c r="W31" s="11">
        <v>0.56359999999999999</v>
      </c>
      <c r="X31" s="11">
        <v>0.63529999999999998</v>
      </c>
      <c r="Y31" s="11">
        <v>0.72430000000000005</v>
      </c>
      <c r="Z31" s="11">
        <v>0.63919999999999999</v>
      </c>
      <c r="AA31" s="6"/>
      <c r="AB31" s="13">
        <v>7</v>
      </c>
      <c r="AC31" s="13">
        <v>54</v>
      </c>
      <c r="AD31" s="13">
        <v>1</v>
      </c>
      <c r="AE31" s="13">
        <v>21</v>
      </c>
      <c r="AF31" s="13">
        <v>26</v>
      </c>
      <c r="AG31" s="13">
        <v>9</v>
      </c>
      <c r="AH31" s="13">
        <v>7</v>
      </c>
      <c r="AI31" s="13">
        <v>0</v>
      </c>
      <c r="AJ31" s="13">
        <v>297</v>
      </c>
      <c r="AK31" s="13">
        <v>1564</v>
      </c>
      <c r="AL31" s="13">
        <v>2610</v>
      </c>
      <c r="AM31" s="13">
        <v>62</v>
      </c>
      <c r="AN31" s="13">
        <v>21825</v>
      </c>
      <c r="AO31" s="13">
        <v>289</v>
      </c>
      <c r="AP31" s="13">
        <v>907</v>
      </c>
    </row>
    <row r="32" spans="1:42" ht="12.75" x14ac:dyDescent="0.2">
      <c r="A32" s="10" t="s">
        <v>68</v>
      </c>
      <c r="B32" s="6" t="s">
        <v>34</v>
      </c>
      <c r="C32" s="11">
        <v>0.45</v>
      </c>
      <c r="D32" s="6" t="s">
        <v>34</v>
      </c>
      <c r="E32" s="11">
        <v>0.51</v>
      </c>
      <c r="F32" s="11">
        <v>0.59</v>
      </c>
      <c r="G32" s="11">
        <v>0.61</v>
      </c>
      <c r="H32" t="s">
        <v>39</v>
      </c>
      <c r="I32" s="12">
        <v>710</v>
      </c>
      <c r="J32" s="12">
        <v>435</v>
      </c>
      <c r="K32" s="11">
        <v>0.62189054726368098</v>
      </c>
      <c r="L32" s="11">
        <v>0.579345088161209</v>
      </c>
      <c r="M32" s="11">
        <v>0.71428571428571397</v>
      </c>
      <c r="N32" s="11">
        <v>0.74</v>
      </c>
      <c r="O32" s="11">
        <v>0.71</v>
      </c>
      <c r="P32" s="11">
        <v>0.53</v>
      </c>
      <c r="Q32" s="11">
        <v>0.44</v>
      </c>
      <c r="R32" s="6"/>
      <c r="S32" s="11">
        <v>0.75570000000000004</v>
      </c>
      <c r="T32" s="11">
        <v>0.71550000000000002</v>
      </c>
      <c r="U32" s="11">
        <v>0.75629999999999997</v>
      </c>
      <c r="V32" s="11">
        <v>0.34449999999999997</v>
      </c>
      <c r="W32" s="11">
        <v>0.71189999999999998</v>
      </c>
      <c r="X32" s="11">
        <v>0.77739999999999998</v>
      </c>
      <c r="Y32" s="11">
        <v>0.879</v>
      </c>
      <c r="Z32" s="11">
        <v>0.74819999999999998</v>
      </c>
      <c r="AA32" s="6"/>
      <c r="AB32" s="13">
        <v>125</v>
      </c>
      <c r="AC32" s="13">
        <v>230</v>
      </c>
      <c r="AD32" s="13">
        <v>80</v>
      </c>
      <c r="AE32" s="13">
        <v>121</v>
      </c>
      <c r="AF32" s="13">
        <v>167</v>
      </c>
      <c r="AG32" s="13">
        <v>58</v>
      </c>
      <c r="AH32" s="13">
        <v>87</v>
      </c>
      <c r="AI32" s="13">
        <v>2</v>
      </c>
      <c r="AJ32" s="13">
        <v>93978</v>
      </c>
      <c r="AK32" s="13">
        <v>69990</v>
      </c>
      <c r="AL32" s="13">
        <v>2013</v>
      </c>
      <c r="AM32" s="13">
        <v>462</v>
      </c>
      <c r="AN32" s="13">
        <v>203043</v>
      </c>
      <c r="AO32" s="13">
        <v>15580</v>
      </c>
      <c r="AP32" s="13">
        <v>18693</v>
      </c>
    </row>
    <row r="33" spans="1:42" ht="12.75" x14ac:dyDescent="0.2">
      <c r="A33" s="10" t="s">
        <v>69</v>
      </c>
      <c r="B33" s="6" t="s">
        <v>34</v>
      </c>
      <c r="C33" s="11">
        <v>0.23</v>
      </c>
      <c r="D33" s="11">
        <v>0.41</v>
      </c>
      <c r="E33" s="11">
        <v>0.44</v>
      </c>
      <c r="F33" s="11">
        <v>0.43</v>
      </c>
      <c r="G33" s="11">
        <v>0.44</v>
      </c>
      <c r="H33" t="s">
        <v>39</v>
      </c>
      <c r="I33" s="12">
        <v>171</v>
      </c>
      <c r="J33" s="12">
        <v>76</v>
      </c>
      <c r="K33" s="11">
        <v>0.7</v>
      </c>
      <c r="L33" s="11">
        <v>0.42307692307692302</v>
      </c>
      <c r="M33" s="11">
        <v>0.75</v>
      </c>
      <c r="N33" s="11">
        <v>0.5</v>
      </c>
      <c r="O33" s="11">
        <v>0.47</v>
      </c>
      <c r="P33" s="11">
        <v>0.44</v>
      </c>
      <c r="Q33" s="11">
        <v>0.15</v>
      </c>
      <c r="R33" s="6"/>
      <c r="S33" s="11">
        <v>0.63749999999999996</v>
      </c>
      <c r="T33" s="11">
        <v>0.81379999999999997</v>
      </c>
      <c r="U33" s="11">
        <v>0.58979999999999999</v>
      </c>
      <c r="V33" s="11">
        <v>0.30649999999999999</v>
      </c>
      <c r="W33" s="11">
        <v>0.67069999999999996</v>
      </c>
      <c r="X33" s="11">
        <v>0.6774</v>
      </c>
      <c r="Y33" s="11">
        <v>0.84540000000000004</v>
      </c>
      <c r="Z33" s="11">
        <v>0.69599999999999995</v>
      </c>
      <c r="AA33" s="6"/>
      <c r="AB33" s="13">
        <v>7</v>
      </c>
      <c r="AC33" s="13">
        <v>66</v>
      </c>
      <c r="AD33" s="13">
        <v>3</v>
      </c>
      <c r="AE33" s="13">
        <v>34</v>
      </c>
      <c r="AF33" s="13">
        <v>35</v>
      </c>
      <c r="AG33" s="13">
        <v>4</v>
      </c>
      <c r="AH33" s="13">
        <v>3</v>
      </c>
      <c r="AI33" s="13">
        <v>0</v>
      </c>
      <c r="AJ33" s="13">
        <v>1289</v>
      </c>
      <c r="AK33" s="13">
        <v>1133</v>
      </c>
      <c r="AL33" s="13">
        <v>1377</v>
      </c>
      <c r="AM33" s="13">
        <v>55</v>
      </c>
      <c r="AN33" s="13">
        <v>19054</v>
      </c>
      <c r="AO33" s="13">
        <v>443</v>
      </c>
      <c r="AP33" s="13">
        <v>751</v>
      </c>
    </row>
    <row r="34" spans="1:42" ht="12.75" x14ac:dyDescent="0.2">
      <c r="A34" s="10" t="s">
        <v>70</v>
      </c>
      <c r="B34" s="6" t="s">
        <v>34</v>
      </c>
      <c r="C34" s="11">
        <v>0.4</v>
      </c>
      <c r="D34" s="11">
        <v>0.44</v>
      </c>
      <c r="E34" s="11">
        <v>0.46</v>
      </c>
      <c r="F34" s="11">
        <v>0.52</v>
      </c>
      <c r="G34" s="6" t="s">
        <v>34</v>
      </c>
      <c r="H34" t="s">
        <v>39</v>
      </c>
      <c r="I34" s="12">
        <v>269</v>
      </c>
      <c r="J34" s="12">
        <v>140</v>
      </c>
      <c r="K34" s="11">
        <v>0.90476190476190399</v>
      </c>
      <c r="L34" s="11">
        <v>0.47659574468085097</v>
      </c>
      <c r="M34" s="11">
        <v>1</v>
      </c>
      <c r="N34" s="11">
        <v>0.55000000000000004</v>
      </c>
      <c r="O34" s="11">
        <v>0.52</v>
      </c>
      <c r="P34" s="11">
        <v>0.47</v>
      </c>
      <c r="Q34" s="11">
        <v>0.67</v>
      </c>
      <c r="R34" s="6"/>
      <c r="S34" s="11">
        <v>0.78979999999999995</v>
      </c>
      <c r="T34" s="11">
        <v>0.96179999999999999</v>
      </c>
      <c r="U34" s="11">
        <v>0.85540000000000005</v>
      </c>
      <c r="V34" s="11">
        <v>0.59889999999999999</v>
      </c>
      <c r="W34" s="11">
        <v>0.875</v>
      </c>
      <c r="X34" s="11">
        <v>0.74760000000000004</v>
      </c>
      <c r="Y34" s="11">
        <v>0.96230000000000004</v>
      </c>
      <c r="Z34" s="11">
        <v>0.8861</v>
      </c>
      <c r="AA34" s="6"/>
      <c r="AB34" s="13">
        <v>19</v>
      </c>
      <c r="AC34" s="13">
        <v>112</v>
      </c>
      <c r="AD34" s="13">
        <v>8</v>
      </c>
      <c r="AE34" s="13">
        <v>26</v>
      </c>
      <c r="AF34" s="13">
        <v>78</v>
      </c>
      <c r="AG34" s="13">
        <v>30</v>
      </c>
      <c r="AH34" s="13">
        <v>6</v>
      </c>
      <c r="AI34" s="13">
        <v>0</v>
      </c>
      <c r="AJ34" s="13">
        <v>6413</v>
      </c>
      <c r="AK34" s="13">
        <v>16860</v>
      </c>
      <c r="AL34" s="13">
        <v>851</v>
      </c>
      <c r="AM34" s="13">
        <v>133</v>
      </c>
      <c r="AN34" s="13">
        <v>53134</v>
      </c>
      <c r="AO34" s="13">
        <v>2575</v>
      </c>
      <c r="AP34" s="13">
        <v>3298</v>
      </c>
    </row>
    <row r="35" spans="1:42" ht="12.75" x14ac:dyDescent="0.2">
      <c r="A35" s="10" t="s">
        <v>71</v>
      </c>
      <c r="B35" s="6" t="s">
        <v>34</v>
      </c>
      <c r="C35" s="6" t="s">
        <v>34</v>
      </c>
      <c r="D35" s="11">
        <v>0.49</v>
      </c>
      <c r="E35" s="11">
        <v>0.67</v>
      </c>
      <c r="F35" s="11">
        <v>0.78</v>
      </c>
      <c r="G35" s="11">
        <v>0.82</v>
      </c>
      <c r="H35" t="s">
        <v>37</v>
      </c>
      <c r="I35" s="12">
        <v>95</v>
      </c>
      <c r="J35" s="12">
        <v>78</v>
      </c>
      <c r="K35" s="11">
        <v>0.72727272727272696</v>
      </c>
      <c r="L35" s="11">
        <v>0.83636363636363598</v>
      </c>
      <c r="M35" s="11">
        <v>0.82758620689655105</v>
      </c>
      <c r="N35" s="11">
        <v>0.87</v>
      </c>
      <c r="O35" s="11">
        <v>0.82</v>
      </c>
      <c r="P35" s="11">
        <v>0.33</v>
      </c>
      <c r="Q35" s="11">
        <v>0</v>
      </c>
      <c r="R35" s="6"/>
      <c r="S35" s="11">
        <v>0.89080000000000004</v>
      </c>
      <c r="T35" s="11">
        <v>0.77810000000000001</v>
      </c>
      <c r="U35" s="11">
        <v>0.88739999999999997</v>
      </c>
      <c r="V35" s="11">
        <v>0.7883</v>
      </c>
      <c r="W35" s="11">
        <v>0.96</v>
      </c>
      <c r="X35" s="11">
        <v>0.89470000000000005</v>
      </c>
      <c r="Y35" s="11">
        <v>0.88749999999999996</v>
      </c>
      <c r="Z35" s="11">
        <v>0.88370000000000004</v>
      </c>
      <c r="AA35" s="6"/>
      <c r="AB35" s="13">
        <v>8</v>
      </c>
      <c r="AC35" s="13">
        <v>46</v>
      </c>
      <c r="AD35" s="13">
        <v>24</v>
      </c>
      <c r="AE35" s="13">
        <v>48</v>
      </c>
      <c r="AF35" s="13">
        <v>28</v>
      </c>
      <c r="AG35" s="13">
        <v>2</v>
      </c>
      <c r="AH35" s="13">
        <v>0</v>
      </c>
      <c r="AI35" s="13">
        <v>0</v>
      </c>
      <c r="AJ35" s="13">
        <v>982</v>
      </c>
      <c r="AK35" s="13">
        <v>2830</v>
      </c>
      <c r="AL35" s="13">
        <v>108</v>
      </c>
      <c r="AM35" s="13">
        <v>48</v>
      </c>
      <c r="AN35" s="13">
        <v>41638</v>
      </c>
      <c r="AO35" s="13">
        <v>1672</v>
      </c>
      <c r="AP35" s="13">
        <v>1626</v>
      </c>
    </row>
    <row r="36" spans="1:42" ht="12.75" x14ac:dyDescent="0.2">
      <c r="A36" s="10" t="s">
        <v>72</v>
      </c>
      <c r="B36" s="6" t="s">
        <v>34</v>
      </c>
      <c r="C36" s="11">
        <v>0.59</v>
      </c>
      <c r="D36" s="11">
        <v>0.67</v>
      </c>
      <c r="E36" s="11">
        <v>0.68</v>
      </c>
      <c r="F36" s="11">
        <v>0.67</v>
      </c>
      <c r="G36" s="6" t="s">
        <v>34</v>
      </c>
      <c r="H36" t="s">
        <v>39</v>
      </c>
      <c r="I36" s="12">
        <v>522</v>
      </c>
      <c r="J36" s="12">
        <v>350</v>
      </c>
      <c r="K36" s="11">
        <v>0.44067796610169402</v>
      </c>
      <c r="L36" s="11">
        <v>0.67692307692307696</v>
      </c>
      <c r="M36" s="11">
        <v>0.70992366412213703</v>
      </c>
      <c r="N36" s="11">
        <v>0.79</v>
      </c>
      <c r="O36" s="11">
        <v>0.71</v>
      </c>
      <c r="P36" s="11">
        <v>0.61</v>
      </c>
      <c r="Q36" s="11">
        <v>0.44</v>
      </c>
      <c r="R36" s="6"/>
      <c r="S36" s="11">
        <v>0.85219999999999996</v>
      </c>
      <c r="T36" s="11">
        <v>0.75880000000000003</v>
      </c>
      <c r="U36" s="11">
        <v>0.76359999999999995</v>
      </c>
      <c r="V36" s="11">
        <v>0.84750000000000003</v>
      </c>
      <c r="W36" s="11">
        <v>0.87039999999999995</v>
      </c>
      <c r="X36" s="11">
        <v>0.92889999999999995</v>
      </c>
      <c r="Y36" s="11">
        <v>0.9456</v>
      </c>
      <c r="Z36" s="11">
        <v>0.90339999999999998</v>
      </c>
      <c r="AA36" s="6"/>
      <c r="AB36" s="13">
        <v>26</v>
      </c>
      <c r="AC36" s="13">
        <v>44</v>
      </c>
      <c r="AD36" s="13">
        <v>279</v>
      </c>
      <c r="AE36" s="13">
        <v>174</v>
      </c>
      <c r="AF36" s="13">
        <v>88</v>
      </c>
      <c r="AG36" s="13">
        <v>61</v>
      </c>
      <c r="AH36" s="13">
        <v>27</v>
      </c>
      <c r="AI36" s="13">
        <v>0</v>
      </c>
      <c r="AJ36" s="13">
        <v>58628</v>
      </c>
      <c r="AK36" s="13">
        <v>103037</v>
      </c>
      <c r="AL36" s="13">
        <v>500</v>
      </c>
      <c r="AM36" s="13">
        <v>806</v>
      </c>
      <c r="AN36" s="13">
        <v>175885</v>
      </c>
      <c r="AO36" s="13">
        <v>42491</v>
      </c>
      <c r="AP36" s="13">
        <v>7575</v>
      </c>
    </row>
    <row r="37" spans="1:42" ht="12.75" x14ac:dyDescent="0.2">
      <c r="A37" s="10" t="s">
        <v>73</v>
      </c>
      <c r="B37" s="6" t="s">
        <v>34</v>
      </c>
      <c r="C37" s="6" t="s">
        <v>34</v>
      </c>
      <c r="D37" s="11">
        <v>0.23</v>
      </c>
      <c r="E37" s="11">
        <v>0.32</v>
      </c>
      <c r="F37" s="11">
        <v>0.44</v>
      </c>
      <c r="G37" s="11">
        <v>0.41</v>
      </c>
      <c r="H37" t="s">
        <v>39</v>
      </c>
      <c r="I37" s="12">
        <v>245</v>
      </c>
      <c r="J37" s="12">
        <v>101</v>
      </c>
      <c r="K37" s="11">
        <v>0.371428571428571</v>
      </c>
      <c r="L37" s="11">
        <v>0.45333333333333298</v>
      </c>
      <c r="M37" s="11">
        <v>0.30434782608695599</v>
      </c>
      <c r="N37" s="11">
        <v>0.46</v>
      </c>
      <c r="O37" s="11">
        <v>0.52</v>
      </c>
      <c r="P37" s="11">
        <v>0.49</v>
      </c>
      <c r="Q37" s="11">
        <v>0.33</v>
      </c>
      <c r="R37" s="6"/>
      <c r="S37" s="11">
        <v>0.63139999999999996</v>
      </c>
      <c r="T37" s="11">
        <v>0.66069999999999995</v>
      </c>
      <c r="U37" s="11">
        <v>0.60960000000000003</v>
      </c>
      <c r="V37" s="11">
        <v>0.58740000000000003</v>
      </c>
      <c r="W37" s="11">
        <v>0.7097</v>
      </c>
      <c r="X37" s="11">
        <v>0.69510000000000005</v>
      </c>
      <c r="Y37" s="11">
        <v>0.76759999999999995</v>
      </c>
      <c r="Z37" s="11">
        <v>0.74539999999999995</v>
      </c>
      <c r="AA37" s="6"/>
      <c r="AB37" s="13">
        <v>26</v>
      </c>
      <c r="AC37" s="13">
        <v>68</v>
      </c>
      <c r="AD37" s="13">
        <v>7</v>
      </c>
      <c r="AE37" s="13">
        <v>12</v>
      </c>
      <c r="AF37" s="13">
        <v>28</v>
      </c>
      <c r="AG37" s="13">
        <v>19</v>
      </c>
      <c r="AH37" s="13">
        <v>41</v>
      </c>
      <c r="AI37" s="13">
        <v>1</v>
      </c>
      <c r="AJ37" s="13">
        <v>1404</v>
      </c>
      <c r="AK37" s="13">
        <v>42907</v>
      </c>
      <c r="AL37" s="13">
        <v>8499</v>
      </c>
      <c r="AM37" s="13">
        <v>110</v>
      </c>
      <c r="AN37" s="13">
        <v>17774</v>
      </c>
      <c r="AO37" s="13">
        <v>1103</v>
      </c>
      <c r="AP37" s="13">
        <v>1757</v>
      </c>
    </row>
    <row r="38" spans="1:42" ht="12.75" x14ac:dyDescent="0.2">
      <c r="A38" s="10" t="s">
        <v>74</v>
      </c>
      <c r="B38" s="6" t="s">
        <v>34</v>
      </c>
      <c r="C38" s="6" t="s">
        <v>34</v>
      </c>
      <c r="D38" s="11">
        <v>0.56999999999999995</v>
      </c>
      <c r="E38" s="11">
        <v>0.77</v>
      </c>
      <c r="F38" s="11">
        <v>0.83</v>
      </c>
      <c r="G38" s="11">
        <v>0.83</v>
      </c>
      <c r="H38" t="s">
        <v>75</v>
      </c>
      <c r="I38" s="12">
        <v>153</v>
      </c>
      <c r="J38" s="12">
        <v>127</v>
      </c>
      <c r="K38" s="11">
        <v>0.84848484848484795</v>
      </c>
      <c r="L38" s="11">
        <v>0.8</v>
      </c>
      <c r="M38" s="11">
        <v>0.96153846153846101</v>
      </c>
      <c r="N38" s="11">
        <v>0.7</v>
      </c>
      <c r="O38" s="11">
        <v>0.87</v>
      </c>
      <c r="P38" s="11">
        <v>0.93</v>
      </c>
      <c r="Q38" s="11">
        <v>0.86</v>
      </c>
      <c r="R38" s="6"/>
      <c r="S38" s="11">
        <v>0.95140000000000002</v>
      </c>
      <c r="T38" s="11">
        <v>0.96530000000000005</v>
      </c>
      <c r="U38" s="11">
        <v>0.95789999999999997</v>
      </c>
      <c r="V38" s="11">
        <v>0.92030000000000001</v>
      </c>
      <c r="W38" s="11">
        <v>0.97840000000000005</v>
      </c>
      <c r="X38" s="11">
        <v>0.93320000000000003</v>
      </c>
      <c r="Y38" s="11">
        <v>0.96760000000000002</v>
      </c>
      <c r="Z38" s="11">
        <v>0.95469999999999999</v>
      </c>
      <c r="AA38" s="6"/>
      <c r="AB38" s="13">
        <v>56</v>
      </c>
      <c r="AC38" s="13">
        <v>44</v>
      </c>
      <c r="AD38" s="13">
        <v>25</v>
      </c>
      <c r="AE38" s="13">
        <v>28</v>
      </c>
      <c r="AF38" s="13">
        <v>40</v>
      </c>
      <c r="AG38" s="13">
        <v>27</v>
      </c>
      <c r="AH38" s="13">
        <v>31</v>
      </c>
      <c r="AI38" s="13">
        <v>1</v>
      </c>
      <c r="AJ38" s="13">
        <v>17771</v>
      </c>
      <c r="AK38" s="13">
        <v>67406</v>
      </c>
      <c r="AL38" s="13">
        <v>1362</v>
      </c>
      <c r="AM38" s="13">
        <v>2490</v>
      </c>
      <c r="AN38" s="13">
        <v>48547</v>
      </c>
      <c r="AO38" s="13">
        <v>10049</v>
      </c>
      <c r="AP38" s="13">
        <v>9895</v>
      </c>
    </row>
    <row r="39" spans="1:42" ht="12.75" x14ac:dyDescent="0.2">
      <c r="A39" s="10" t="s">
        <v>76</v>
      </c>
      <c r="B39" s="11">
        <v>0.38</v>
      </c>
      <c r="C39" s="11">
        <v>0.44</v>
      </c>
      <c r="D39" s="11">
        <v>0.48</v>
      </c>
      <c r="E39" s="11">
        <v>0.5</v>
      </c>
      <c r="F39" s="11">
        <v>0.48</v>
      </c>
      <c r="G39" s="6" t="s">
        <v>34</v>
      </c>
      <c r="H39" t="s">
        <v>39</v>
      </c>
      <c r="I39" s="12">
        <v>1426</v>
      </c>
      <c r="J39" s="12">
        <v>683</v>
      </c>
      <c r="K39" s="11">
        <v>0.39312406576980502</v>
      </c>
      <c r="L39" s="11">
        <v>0.458525345622119</v>
      </c>
      <c r="M39" s="11">
        <v>0.6875</v>
      </c>
      <c r="N39" s="11">
        <v>0.57999999999999996</v>
      </c>
      <c r="O39" s="11">
        <v>0.59</v>
      </c>
      <c r="P39" s="11">
        <v>0.51</v>
      </c>
      <c r="Q39" s="11">
        <v>0.33</v>
      </c>
      <c r="R39" s="6"/>
      <c r="S39" s="11">
        <v>0.64019999999999999</v>
      </c>
      <c r="T39" s="11">
        <v>0.51019999999999999</v>
      </c>
      <c r="U39" s="11">
        <v>0.59619999999999995</v>
      </c>
      <c r="V39" s="11">
        <v>0.5595</v>
      </c>
      <c r="W39" s="11">
        <v>0.61539999999999995</v>
      </c>
      <c r="X39" s="11">
        <v>0.70069999999999999</v>
      </c>
      <c r="Y39" s="11">
        <v>0.749</v>
      </c>
      <c r="Z39" s="11">
        <v>0.6744</v>
      </c>
      <c r="AA39" s="6"/>
      <c r="AB39" s="13">
        <v>263</v>
      </c>
      <c r="AC39" s="13">
        <v>199</v>
      </c>
      <c r="AD39" s="13">
        <v>220</v>
      </c>
      <c r="AE39" s="13">
        <v>155</v>
      </c>
      <c r="AF39" s="13">
        <v>211</v>
      </c>
      <c r="AG39" s="13">
        <v>149</v>
      </c>
      <c r="AH39" s="13">
        <v>168</v>
      </c>
      <c r="AI39" s="13">
        <v>0</v>
      </c>
      <c r="AJ39" s="13">
        <v>88983</v>
      </c>
      <c r="AK39" s="13">
        <v>153111</v>
      </c>
      <c r="AL39" s="13">
        <v>3891</v>
      </c>
      <c r="AM39" s="13">
        <v>1608</v>
      </c>
      <c r="AN39" s="13">
        <v>283802</v>
      </c>
      <c r="AO39" s="13">
        <v>64090</v>
      </c>
      <c r="AP39" s="13">
        <v>15547</v>
      </c>
    </row>
    <row r="40" spans="1:42" ht="12.75" x14ac:dyDescent="0.2">
      <c r="A40" s="10" t="s">
        <v>77</v>
      </c>
      <c r="B40" s="6" t="s">
        <v>34</v>
      </c>
      <c r="C40" s="6" t="s">
        <v>34</v>
      </c>
      <c r="D40" s="11">
        <v>0.42</v>
      </c>
      <c r="E40" s="11">
        <v>0.5</v>
      </c>
      <c r="F40" s="11">
        <v>0.48</v>
      </c>
      <c r="G40" s="6" t="s">
        <v>34</v>
      </c>
      <c r="H40" t="s">
        <v>51</v>
      </c>
      <c r="I40" s="12">
        <v>979</v>
      </c>
      <c r="J40" s="12">
        <v>466</v>
      </c>
      <c r="K40" s="11">
        <v>0.21559633027522901</v>
      </c>
      <c r="L40" s="11">
        <v>0.55157894736842095</v>
      </c>
      <c r="M40" s="11">
        <v>0.56678700361010803</v>
      </c>
      <c r="N40" s="11">
        <v>0.42</v>
      </c>
      <c r="O40" s="11">
        <v>0.61</v>
      </c>
      <c r="P40" s="11">
        <v>0.45</v>
      </c>
      <c r="Q40" s="11">
        <v>0.42</v>
      </c>
      <c r="R40" s="6"/>
      <c r="S40" s="11">
        <v>0.53420000000000001</v>
      </c>
      <c r="T40" s="11">
        <v>0.38090000000000002</v>
      </c>
      <c r="U40" s="11">
        <v>0.43109999999999998</v>
      </c>
      <c r="V40" s="11">
        <v>0.48520000000000002</v>
      </c>
      <c r="W40" s="11">
        <v>0.4219</v>
      </c>
      <c r="X40" s="11">
        <v>0.58499999999999996</v>
      </c>
      <c r="Y40" s="11">
        <v>0.58950000000000002</v>
      </c>
      <c r="Z40" s="11">
        <v>0.48409999999999997</v>
      </c>
      <c r="AA40" s="6"/>
      <c r="AB40" s="13">
        <v>47</v>
      </c>
      <c r="AC40" s="13">
        <v>262</v>
      </c>
      <c r="AD40" s="13">
        <v>157</v>
      </c>
      <c r="AE40" s="13">
        <v>200</v>
      </c>
      <c r="AF40" s="13">
        <v>155</v>
      </c>
      <c r="AG40" s="13">
        <v>50</v>
      </c>
      <c r="AH40" s="13">
        <v>31</v>
      </c>
      <c r="AI40" s="13">
        <v>30</v>
      </c>
      <c r="AJ40" s="13">
        <v>39044</v>
      </c>
      <c r="AK40" s="13">
        <v>15995</v>
      </c>
      <c r="AL40" s="13">
        <v>378</v>
      </c>
      <c r="AM40" s="13">
        <v>235</v>
      </c>
      <c r="AN40" s="13">
        <v>234910</v>
      </c>
      <c r="AO40" s="13">
        <v>8355</v>
      </c>
      <c r="AP40" s="13">
        <v>14555</v>
      </c>
    </row>
    <row r="41" spans="1:42" ht="12.75" x14ac:dyDescent="0.2">
      <c r="A41" s="10" t="s">
        <v>78</v>
      </c>
      <c r="B41" s="6" t="s">
        <v>34</v>
      </c>
      <c r="C41" s="11">
        <v>0.28999999999999998</v>
      </c>
      <c r="D41" s="6" t="s">
        <v>34</v>
      </c>
      <c r="E41" s="11">
        <v>0.37</v>
      </c>
      <c r="F41" s="11">
        <v>0.53</v>
      </c>
      <c r="G41" s="11">
        <v>0.62</v>
      </c>
      <c r="H41" t="s">
        <v>39</v>
      </c>
      <c r="I41" s="12">
        <v>490</v>
      </c>
      <c r="J41" s="12">
        <v>304</v>
      </c>
      <c r="K41" s="11">
        <v>0.72093023255813904</v>
      </c>
      <c r="L41" s="11">
        <v>0.59610705596107005</v>
      </c>
      <c r="M41" s="11">
        <v>0.8</v>
      </c>
      <c r="N41" s="11">
        <v>0.85</v>
      </c>
      <c r="O41" s="11">
        <v>0.69</v>
      </c>
      <c r="P41" s="11">
        <v>0.62</v>
      </c>
      <c r="Q41" s="11">
        <v>0.51</v>
      </c>
      <c r="R41" s="6"/>
      <c r="S41" s="11">
        <v>0.81510000000000005</v>
      </c>
      <c r="T41" s="11">
        <v>0.82979999999999998</v>
      </c>
      <c r="U41" s="11">
        <v>0.82099999999999995</v>
      </c>
      <c r="V41" s="11">
        <v>0.74709999999999999</v>
      </c>
      <c r="W41" s="11">
        <v>0.88400000000000001</v>
      </c>
      <c r="X41" s="11">
        <v>0.82050000000000001</v>
      </c>
      <c r="Y41" s="11">
        <v>0.93400000000000005</v>
      </c>
      <c r="Z41" s="11">
        <v>0.82620000000000005</v>
      </c>
      <c r="AA41" s="6"/>
      <c r="AB41" s="13">
        <v>31</v>
      </c>
      <c r="AC41" s="13">
        <v>245</v>
      </c>
      <c r="AD41" s="13">
        <v>28</v>
      </c>
      <c r="AE41" s="13">
        <v>11</v>
      </c>
      <c r="AF41" s="13">
        <v>101</v>
      </c>
      <c r="AG41" s="13">
        <v>143</v>
      </c>
      <c r="AH41" s="13">
        <v>49</v>
      </c>
      <c r="AI41" s="13">
        <v>0</v>
      </c>
      <c r="AJ41" s="13">
        <v>13389</v>
      </c>
      <c r="AK41" s="13">
        <v>28928</v>
      </c>
      <c r="AL41" s="13">
        <v>18979</v>
      </c>
      <c r="AM41" s="13">
        <v>625</v>
      </c>
      <c r="AN41" s="13">
        <v>79455</v>
      </c>
      <c r="AO41" s="13">
        <v>3833</v>
      </c>
      <c r="AP41" s="13">
        <v>16809</v>
      </c>
    </row>
    <row r="42" spans="1:42" ht="12.75" x14ac:dyDescent="0.2">
      <c r="A42" s="10" t="s">
        <v>79</v>
      </c>
      <c r="B42" s="11">
        <v>0.31</v>
      </c>
      <c r="C42" s="11">
        <v>0.37</v>
      </c>
      <c r="D42" s="11">
        <v>0.54</v>
      </c>
      <c r="E42" s="6" t="s">
        <v>34</v>
      </c>
      <c r="F42" s="11">
        <v>0.63</v>
      </c>
      <c r="G42" s="6" t="s">
        <v>34</v>
      </c>
      <c r="H42" t="s">
        <v>51</v>
      </c>
      <c r="I42" s="12">
        <v>346</v>
      </c>
      <c r="J42" s="12">
        <v>219</v>
      </c>
      <c r="K42" s="11">
        <v>0.77272727272727204</v>
      </c>
      <c r="L42" s="11">
        <v>0.58636363636363598</v>
      </c>
      <c r="M42" s="11">
        <v>0.74</v>
      </c>
      <c r="N42" s="11">
        <v>0.57999999999999996</v>
      </c>
      <c r="O42" s="11">
        <v>0.8</v>
      </c>
      <c r="P42" s="11">
        <v>0.56000000000000005</v>
      </c>
      <c r="Q42" s="11">
        <v>0.54</v>
      </c>
      <c r="R42" s="6"/>
      <c r="S42" s="11">
        <v>0.86609999999999998</v>
      </c>
      <c r="T42" s="11">
        <v>0.90210000000000001</v>
      </c>
      <c r="U42" s="11">
        <v>0.86360000000000003</v>
      </c>
      <c r="V42" s="11">
        <v>0.6542</v>
      </c>
      <c r="W42" s="11">
        <v>0.92090000000000005</v>
      </c>
      <c r="X42" s="11">
        <v>0.86499999999999999</v>
      </c>
      <c r="Y42" s="11">
        <v>0.93140000000000001</v>
      </c>
      <c r="Z42" s="11">
        <v>0.87250000000000005</v>
      </c>
      <c r="AA42" s="6"/>
      <c r="AB42" s="13">
        <v>51</v>
      </c>
      <c r="AC42" s="13">
        <v>129</v>
      </c>
      <c r="AD42" s="13">
        <v>37</v>
      </c>
      <c r="AE42" s="13">
        <v>52</v>
      </c>
      <c r="AF42" s="13">
        <v>85</v>
      </c>
      <c r="AG42" s="13">
        <v>69</v>
      </c>
      <c r="AH42" s="13">
        <v>13</v>
      </c>
      <c r="AI42" s="13">
        <v>0</v>
      </c>
      <c r="AJ42" s="13">
        <v>3805</v>
      </c>
      <c r="AK42" s="13">
        <v>39574</v>
      </c>
      <c r="AL42" s="13">
        <v>1807</v>
      </c>
      <c r="AM42" s="13">
        <v>1363</v>
      </c>
      <c r="AN42" s="13">
        <v>111561</v>
      </c>
      <c r="AO42" s="13">
        <v>7466</v>
      </c>
      <c r="AP42" s="13">
        <v>11554</v>
      </c>
    </row>
    <row r="43" spans="1:42" ht="12.75" x14ac:dyDescent="0.2">
      <c r="A43" s="10" t="s">
        <v>80</v>
      </c>
      <c r="B43" s="6" t="s">
        <v>34</v>
      </c>
      <c r="C43" s="11">
        <v>0.56000000000000005</v>
      </c>
      <c r="D43" s="11">
        <v>0.59</v>
      </c>
      <c r="E43" s="6" t="s">
        <v>34</v>
      </c>
      <c r="F43" s="11">
        <v>0.77</v>
      </c>
      <c r="G43" s="6" t="s">
        <v>34</v>
      </c>
      <c r="H43" t="s">
        <v>39</v>
      </c>
      <c r="I43" s="12">
        <v>765</v>
      </c>
      <c r="J43" s="12">
        <v>589</v>
      </c>
      <c r="K43" s="11">
        <v>0.60666666666666602</v>
      </c>
      <c r="L43" s="11">
        <v>0.761290322580645</v>
      </c>
      <c r="M43" s="11">
        <v>0.86138613861386104</v>
      </c>
      <c r="N43" s="11">
        <v>0.74</v>
      </c>
      <c r="O43" s="11">
        <v>0.85</v>
      </c>
      <c r="P43" s="11">
        <v>0.75</v>
      </c>
      <c r="Q43" s="11">
        <v>0.67</v>
      </c>
      <c r="R43" s="6"/>
      <c r="S43" s="11">
        <v>0.87880000000000003</v>
      </c>
      <c r="T43" s="11">
        <v>0.74480000000000002</v>
      </c>
      <c r="U43" s="11">
        <v>0.86170000000000002</v>
      </c>
      <c r="V43" s="11">
        <v>0.86880000000000002</v>
      </c>
      <c r="W43" s="11">
        <v>0.88090000000000002</v>
      </c>
      <c r="X43" s="11">
        <v>0.91180000000000005</v>
      </c>
      <c r="Y43" s="11">
        <v>0.90339999999999998</v>
      </c>
      <c r="Z43" s="11">
        <v>0.877</v>
      </c>
      <c r="AA43" s="6"/>
      <c r="AB43" s="13">
        <v>91</v>
      </c>
      <c r="AC43" s="13">
        <v>236</v>
      </c>
      <c r="AD43" s="13">
        <v>261</v>
      </c>
      <c r="AE43" s="13">
        <v>192</v>
      </c>
      <c r="AF43" s="13">
        <v>252</v>
      </c>
      <c r="AG43" s="13">
        <v>40</v>
      </c>
      <c r="AH43" s="13">
        <v>103</v>
      </c>
      <c r="AI43" s="13">
        <v>2</v>
      </c>
      <c r="AJ43" s="13">
        <v>72188</v>
      </c>
      <c r="AK43" s="13">
        <v>69632</v>
      </c>
      <c r="AL43" s="13">
        <v>960</v>
      </c>
      <c r="AM43" s="13">
        <v>525</v>
      </c>
      <c r="AN43" s="13">
        <v>382211</v>
      </c>
      <c r="AO43" s="13">
        <v>23657</v>
      </c>
      <c r="AP43" s="13">
        <v>21769</v>
      </c>
    </row>
    <row r="44" spans="1:42" ht="12.75" x14ac:dyDescent="0.2">
      <c r="A44" s="10" t="s">
        <v>81</v>
      </c>
      <c r="B44" s="11">
        <v>0.85</v>
      </c>
      <c r="C44" s="11">
        <v>0.86</v>
      </c>
      <c r="D44" s="11">
        <v>0.86</v>
      </c>
      <c r="E44" s="11">
        <v>0.86</v>
      </c>
      <c r="F44" s="11">
        <v>0.86</v>
      </c>
      <c r="G44" s="6" t="s">
        <v>34</v>
      </c>
      <c r="H44" t="s">
        <v>39</v>
      </c>
      <c r="I44" s="12">
        <v>63</v>
      </c>
      <c r="J44" s="12">
        <v>54</v>
      </c>
      <c r="K44" s="11">
        <v>0.81</v>
      </c>
      <c r="L44" s="11">
        <v>0.67</v>
      </c>
      <c r="M44" s="11">
        <v>0.94</v>
      </c>
      <c r="N44" s="11">
        <v>1</v>
      </c>
      <c r="O44" s="11">
        <v>0.93</v>
      </c>
      <c r="P44" s="11">
        <v>0.67</v>
      </c>
      <c r="Q44" s="11">
        <v>0.81</v>
      </c>
      <c r="R44" s="6"/>
      <c r="S44" s="11">
        <v>0.93320000000000003</v>
      </c>
      <c r="T44" s="11">
        <v>0.88549999999999995</v>
      </c>
      <c r="U44" s="11">
        <v>0.90229999999999999</v>
      </c>
      <c r="V44" s="11">
        <v>0.93410000000000004</v>
      </c>
      <c r="W44" s="11">
        <v>0.95650000000000002</v>
      </c>
      <c r="X44" s="11">
        <v>0.95479999999999998</v>
      </c>
      <c r="Y44" s="11">
        <v>0.95650000000000002</v>
      </c>
      <c r="Z44" s="11">
        <v>0.93769999999999998</v>
      </c>
      <c r="AA44" s="6"/>
      <c r="AB44" s="13">
        <v>17</v>
      </c>
      <c r="AC44" s="13">
        <v>6</v>
      </c>
      <c r="AD44" s="13">
        <v>31</v>
      </c>
      <c r="AE44" s="13">
        <v>16</v>
      </c>
      <c r="AF44" s="13">
        <v>13</v>
      </c>
      <c r="AG44" s="13">
        <v>8</v>
      </c>
      <c r="AH44" s="13">
        <v>17</v>
      </c>
      <c r="AI44" s="13">
        <v>0</v>
      </c>
      <c r="AJ44" s="13">
        <v>3588</v>
      </c>
      <c r="AK44" s="13">
        <v>11090</v>
      </c>
      <c r="AL44" s="13">
        <v>312</v>
      </c>
      <c r="AM44" s="13">
        <v>66</v>
      </c>
      <c r="AN44" s="13">
        <v>23655</v>
      </c>
      <c r="AO44" s="13">
        <v>1230</v>
      </c>
      <c r="AP44" s="13">
        <v>1611</v>
      </c>
    </row>
    <row r="45" spans="1:42" ht="12.75" x14ac:dyDescent="0.2">
      <c r="A45" s="10" t="s">
        <v>82</v>
      </c>
      <c r="B45" s="6" t="s">
        <v>34</v>
      </c>
      <c r="C45" s="11">
        <v>0.43</v>
      </c>
      <c r="D45" s="11">
        <v>0.69</v>
      </c>
      <c r="E45" s="11">
        <v>0.8</v>
      </c>
      <c r="F45" s="11">
        <v>0.92</v>
      </c>
      <c r="G45" s="11">
        <v>0.93</v>
      </c>
      <c r="H45" t="s">
        <v>39</v>
      </c>
      <c r="I45" s="12">
        <v>310</v>
      </c>
      <c r="J45" s="12">
        <v>288</v>
      </c>
      <c r="K45" s="11">
        <v>0.875</v>
      </c>
      <c r="L45" s="11">
        <v>0.95348837209302295</v>
      </c>
      <c r="M45" s="11">
        <v>0.95061728395061695</v>
      </c>
      <c r="N45" s="11">
        <v>0.91</v>
      </c>
      <c r="O45" s="11">
        <v>0.93</v>
      </c>
      <c r="P45" s="11">
        <v>0.98</v>
      </c>
      <c r="Q45" s="11">
        <v>0.88</v>
      </c>
      <c r="R45" s="6"/>
      <c r="S45" s="11">
        <v>0.95840000000000003</v>
      </c>
      <c r="T45" s="11">
        <v>0.97399999999999998</v>
      </c>
      <c r="U45" s="11">
        <v>0.95850000000000002</v>
      </c>
      <c r="V45" s="11">
        <v>0.96450000000000002</v>
      </c>
      <c r="W45" s="11">
        <v>0.96260000000000001</v>
      </c>
      <c r="X45" s="11">
        <v>0.94889999999999997</v>
      </c>
      <c r="Y45" s="11">
        <v>0.97889999999999999</v>
      </c>
      <c r="Z45" s="11">
        <v>0.94969999999999999</v>
      </c>
      <c r="AA45" s="6"/>
      <c r="AB45" s="13">
        <v>42</v>
      </c>
      <c r="AC45" s="13">
        <v>164</v>
      </c>
      <c r="AD45" s="13">
        <v>77</v>
      </c>
      <c r="AE45" s="13">
        <v>40</v>
      </c>
      <c r="AF45" s="13">
        <v>69</v>
      </c>
      <c r="AG45" s="13">
        <v>42</v>
      </c>
      <c r="AH45" s="13">
        <v>91</v>
      </c>
      <c r="AI45" s="13">
        <v>46</v>
      </c>
      <c r="AJ45" s="13">
        <v>76615</v>
      </c>
      <c r="AK45" s="13">
        <v>25436</v>
      </c>
      <c r="AL45" s="13">
        <v>814</v>
      </c>
      <c r="AM45" s="13">
        <v>335</v>
      </c>
      <c r="AN45" s="13">
        <v>123596</v>
      </c>
      <c r="AO45" s="13">
        <v>4225</v>
      </c>
      <c r="AP45" s="13">
        <v>9785</v>
      </c>
    </row>
    <row r="46" spans="1:42" ht="12.75" x14ac:dyDescent="0.2">
      <c r="A46" s="10" t="s">
        <v>83</v>
      </c>
      <c r="B46" s="6" t="s">
        <v>34</v>
      </c>
      <c r="C46" s="6" t="s">
        <v>34</v>
      </c>
      <c r="D46" s="6" t="s">
        <v>34</v>
      </c>
      <c r="E46" s="11">
        <v>0.38</v>
      </c>
      <c r="F46" s="11">
        <v>0.39</v>
      </c>
      <c r="G46" s="6" t="s">
        <v>34</v>
      </c>
      <c r="H46" t="s">
        <v>51</v>
      </c>
      <c r="I46" s="12">
        <v>214</v>
      </c>
      <c r="J46" s="12">
        <v>83</v>
      </c>
      <c r="K46" s="11">
        <v>0.65</v>
      </c>
      <c r="L46" s="11">
        <v>0.359375</v>
      </c>
      <c r="M46" s="11">
        <v>1</v>
      </c>
      <c r="N46" s="11">
        <v>0.4</v>
      </c>
      <c r="O46" s="11">
        <v>0.43</v>
      </c>
      <c r="P46" s="11">
        <v>0.38</v>
      </c>
      <c r="Q46" s="11">
        <v>0.32</v>
      </c>
      <c r="R46" s="6"/>
      <c r="S46" s="11">
        <v>0.79210000000000003</v>
      </c>
      <c r="T46" s="11">
        <v>0.92869999999999997</v>
      </c>
      <c r="U46" s="11">
        <v>0.92149999999999999</v>
      </c>
      <c r="V46" s="11">
        <v>0.4919</v>
      </c>
      <c r="W46" s="11">
        <v>0.89359999999999995</v>
      </c>
      <c r="X46" s="11">
        <v>0.84940000000000004</v>
      </c>
      <c r="Y46" s="11">
        <v>0.94720000000000004</v>
      </c>
      <c r="Z46" s="11">
        <v>0.88429999999999997</v>
      </c>
      <c r="AA46" s="6"/>
      <c r="AB46" s="13">
        <v>13</v>
      </c>
      <c r="AC46" s="13">
        <v>69</v>
      </c>
      <c r="AD46" s="13">
        <v>1</v>
      </c>
      <c r="AE46" s="13">
        <v>36</v>
      </c>
      <c r="AF46" s="13">
        <v>34</v>
      </c>
      <c r="AG46" s="13">
        <v>3</v>
      </c>
      <c r="AH46" s="13">
        <v>10</v>
      </c>
      <c r="AI46" s="13">
        <v>0</v>
      </c>
      <c r="AJ46" s="13">
        <v>1199</v>
      </c>
      <c r="AK46" s="13">
        <v>2372</v>
      </c>
      <c r="AL46" s="13">
        <v>4104</v>
      </c>
      <c r="AM46" s="13">
        <v>42</v>
      </c>
      <c r="AN46" s="13">
        <v>25685</v>
      </c>
      <c r="AO46" s="13">
        <v>664</v>
      </c>
      <c r="AP46" s="13">
        <v>1414</v>
      </c>
    </row>
    <row r="47" spans="1:42" ht="12.75" x14ac:dyDescent="0.2">
      <c r="A47" s="10" t="s">
        <v>84</v>
      </c>
      <c r="B47" s="6" t="s">
        <v>34</v>
      </c>
      <c r="C47" s="6" t="s">
        <v>34</v>
      </c>
      <c r="D47" s="6" t="s">
        <v>34</v>
      </c>
      <c r="E47" s="11">
        <v>0.5</v>
      </c>
      <c r="F47" s="11">
        <v>0.54</v>
      </c>
      <c r="G47" s="11">
        <v>0.6</v>
      </c>
      <c r="H47" t="s">
        <v>39</v>
      </c>
      <c r="I47" s="12">
        <v>427</v>
      </c>
      <c r="J47" s="12">
        <v>257</v>
      </c>
      <c r="K47" s="11">
        <v>0.625</v>
      </c>
      <c r="L47" s="11">
        <v>0.53303964757709199</v>
      </c>
      <c r="M47" s="11">
        <v>0.84615384615384603</v>
      </c>
      <c r="N47" s="11">
        <v>0.56999999999999995</v>
      </c>
      <c r="O47" s="11">
        <v>0.77</v>
      </c>
      <c r="P47" s="11">
        <v>0.51</v>
      </c>
      <c r="Q47" s="11">
        <v>0.2</v>
      </c>
      <c r="R47" s="6"/>
      <c r="S47" s="11">
        <v>0.75529999999999997</v>
      </c>
      <c r="T47" s="11">
        <v>0.72840000000000005</v>
      </c>
      <c r="U47" s="11">
        <v>0.75529999999999997</v>
      </c>
      <c r="V47" s="11">
        <v>0.77690000000000003</v>
      </c>
      <c r="W47" s="11">
        <v>0.80120000000000002</v>
      </c>
      <c r="X47" s="11">
        <v>0.75790000000000002</v>
      </c>
      <c r="Y47" s="11">
        <v>0.85350000000000004</v>
      </c>
      <c r="Z47" s="11">
        <v>0.81310000000000004</v>
      </c>
      <c r="AA47" s="6"/>
      <c r="AB47" s="13">
        <v>85</v>
      </c>
      <c r="AC47" s="13">
        <v>121</v>
      </c>
      <c r="AD47" s="13">
        <v>44</v>
      </c>
      <c r="AE47" s="13">
        <v>137</v>
      </c>
      <c r="AF47" s="13">
        <v>80</v>
      </c>
      <c r="AG47" s="13">
        <v>38</v>
      </c>
      <c r="AH47" s="13">
        <v>1</v>
      </c>
      <c r="AI47" s="13">
        <v>1</v>
      </c>
      <c r="AJ47" s="13">
        <v>47597</v>
      </c>
      <c r="AK47" s="13">
        <v>27044</v>
      </c>
      <c r="AL47" s="13">
        <v>383</v>
      </c>
      <c r="AM47" s="13">
        <v>262</v>
      </c>
      <c r="AN47" s="13">
        <v>151348</v>
      </c>
      <c r="AO47" s="13">
        <v>5704</v>
      </c>
      <c r="AP47" s="13">
        <v>7896</v>
      </c>
    </row>
    <row r="48" spans="1:42" ht="12.75" x14ac:dyDescent="0.2">
      <c r="A48" s="10" t="s">
        <v>85</v>
      </c>
      <c r="B48" s="6" t="s">
        <v>34</v>
      </c>
      <c r="C48" s="6" t="s">
        <v>34</v>
      </c>
      <c r="D48" s="11">
        <v>0.46</v>
      </c>
      <c r="E48" s="11">
        <v>0.49</v>
      </c>
      <c r="F48" s="11">
        <v>0.47</v>
      </c>
      <c r="G48" s="6" t="s">
        <v>34</v>
      </c>
      <c r="H48" t="s">
        <v>86</v>
      </c>
      <c r="I48" s="12">
        <v>2150</v>
      </c>
      <c r="J48" s="12">
        <v>1019</v>
      </c>
      <c r="K48" s="11">
        <v>0.479228486646884</v>
      </c>
      <c r="L48" s="11">
        <v>0.426062846580406</v>
      </c>
      <c r="M48" s="11">
        <v>0.62133333333333296</v>
      </c>
      <c r="N48" s="11">
        <v>0.54</v>
      </c>
      <c r="O48" s="11">
        <v>0.52</v>
      </c>
      <c r="P48" s="11">
        <v>0.48</v>
      </c>
      <c r="Q48" s="11">
        <v>0.41</v>
      </c>
      <c r="R48" s="6"/>
      <c r="S48" s="11">
        <v>0.73550000000000004</v>
      </c>
      <c r="T48" s="11">
        <v>0.76190000000000002</v>
      </c>
      <c r="U48" s="11">
        <v>0.72650000000000003</v>
      </c>
      <c r="V48" s="11">
        <v>0.71689999999999998</v>
      </c>
      <c r="W48" s="11">
        <v>0.76900000000000002</v>
      </c>
      <c r="X48" s="11">
        <v>0.7238</v>
      </c>
      <c r="Y48" s="11">
        <v>0.83379999999999999</v>
      </c>
      <c r="Z48" s="11">
        <v>0.74209999999999998</v>
      </c>
      <c r="AA48" s="6"/>
      <c r="AB48" s="13">
        <v>323</v>
      </c>
      <c r="AC48" s="13">
        <v>461</v>
      </c>
      <c r="AD48" s="13">
        <v>233</v>
      </c>
      <c r="AE48" s="13">
        <v>139</v>
      </c>
      <c r="AF48" s="13">
        <v>274</v>
      </c>
      <c r="AG48" s="13">
        <v>351</v>
      </c>
      <c r="AH48" s="13">
        <v>254</v>
      </c>
      <c r="AI48" s="13">
        <v>1</v>
      </c>
      <c r="AJ48" s="13">
        <v>174924</v>
      </c>
      <c r="AK48" s="13">
        <v>706298</v>
      </c>
      <c r="AL48" s="13">
        <v>4461</v>
      </c>
      <c r="AM48" s="13">
        <v>2130</v>
      </c>
      <c r="AN48" s="13">
        <v>371240</v>
      </c>
      <c r="AO48" s="13">
        <v>71298</v>
      </c>
      <c r="AP48" s="13">
        <v>32349</v>
      </c>
    </row>
    <row r="49" spans="1:42" ht="12.75" x14ac:dyDescent="0.2">
      <c r="A49" s="10" t="s">
        <v>87</v>
      </c>
      <c r="B49" s="6" t="s">
        <v>34</v>
      </c>
      <c r="C49" s="11">
        <v>0.57999999999999996</v>
      </c>
      <c r="D49" s="11">
        <v>0.66</v>
      </c>
      <c r="E49" s="11">
        <v>0.7</v>
      </c>
      <c r="F49" s="11">
        <v>0.74</v>
      </c>
      <c r="G49" s="11">
        <v>0.73</v>
      </c>
      <c r="H49" t="s">
        <v>39</v>
      </c>
      <c r="I49" s="12">
        <v>349</v>
      </c>
      <c r="J49" s="12">
        <v>254</v>
      </c>
      <c r="K49" s="11">
        <v>0.6875</v>
      </c>
      <c r="L49" s="11">
        <v>0.76470588235294101</v>
      </c>
      <c r="M49" s="11">
        <v>0.73595505617977497</v>
      </c>
      <c r="N49" s="11">
        <v>0.86</v>
      </c>
      <c r="O49" s="11">
        <v>0.79</v>
      </c>
      <c r="P49" s="11">
        <v>0.56999999999999995</v>
      </c>
      <c r="Q49" s="11">
        <v>0.45</v>
      </c>
      <c r="R49" s="6"/>
      <c r="S49" s="11">
        <v>0.90859999999999996</v>
      </c>
      <c r="T49" s="11">
        <v>0.83789999999999998</v>
      </c>
      <c r="U49" s="11">
        <v>0.86729999999999996</v>
      </c>
      <c r="V49" s="11">
        <v>0.85819999999999996</v>
      </c>
      <c r="W49" s="11">
        <v>0.86850000000000005</v>
      </c>
      <c r="X49" s="11">
        <v>0.92230000000000001</v>
      </c>
      <c r="Y49" s="11">
        <v>0.88060000000000005</v>
      </c>
      <c r="Z49" s="11">
        <v>0.89829999999999999</v>
      </c>
      <c r="AA49" s="6"/>
      <c r="AB49" s="13">
        <v>44</v>
      </c>
      <c r="AC49" s="13">
        <v>78</v>
      </c>
      <c r="AD49" s="13">
        <v>131</v>
      </c>
      <c r="AE49" s="13">
        <v>113</v>
      </c>
      <c r="AF49" s="13">
        <v>103</v>
      </c>
      <c r="AG49" s="13">
        <v>27</v>
      </c>
      <c r="AH49" s="13">
        <v>9</v>
      </c>
      <c r="AI49" s="13">
        <v>2</v>
      </c>
      <c r="AJ49" s="13">
        <v>3474</v>
      </c>
      <c r="AK49" s="13">
        <v>45778</v>
      </c>
      <c r="AL49" s="13">
        <v>2414</v>
      </c>
      <c r="AM49" s="13">
        <v>3989</v>
      </c>
      <c r="AN49" s="13">
        <v>205206</v>
      </c>
      <c r="AO49" s="13">
        <v>4478</v>
      </c>
      <c r="AP49" s="13">
        <v>8112</v>
      </c>
    </row>
    <row r="50" spans="1:42" ht="12.75" x14ac:dyDescent="0.2">
      <c r="A50" s="10" t="s">
        <v>88</v>
      </c>
      <c r="B50" s="11">
        <v>0.63</v>
      </c>
      <c r="C50" s="11">
        <v>0.66</v>
      </c>
      <c r="D50" s="11">
        <v>0.73</v>
      </c>
      <c r="E50" s="11">
        <v>0.73</v>
      </c>
      <c r="F50" s="6" t="s">
        <v>34</v>
      </c>
      <c r="G50" s="11">
        <v>0.75</v>
      </c>
      <c r="H50" t="s">
        <v>39</v>
      </c>
      <c r="I50" s="12">
        <v>348</v>
      </c>
      <c r="J50" s="12">
        <v>261</v>
      </c>
      <c r="K50" s="11">
        <v>0.70967741935483797</v>
      </c>
      <c r="L50" s="11">
        <v>0.72781065088757402</v>
      </c>
      <c r="M50" s="11">
        <v>0.81034482758620596</v>
      </c>
      <c r="N50" s="11">
        <v>0.83</v>
      </c>
      <c r="O50" s="11">
        <v>0.82</v>
      </c>
      <c r="P50" s="11">
        <v>0.78</v>
      </c>
      <c r="Q50" s="11">
        <v>0.6</v>
      </c>
      <c r="R50" s="6"/>
      <c r="S50" s="11">
        <v>0.87270000000000003</v>
      </c>
      <c r="T50" s="11">
        <v>0.80520000000000003</v>
      </c>
      <c r="U50" s="11">
        <v>0.91379999999999995</v>
      </c>
      <c r="V50" s="11">
        <v>0.86280000000000001</v>
      </c>
      <c r="W50" s="11">
        <v>0.9214</v>
      </c>
      <c r="X50" s="11">
        <v>0.87460000000000004</v>
      </c>
      <c r="Y50" s="11">
        <v>0.95179999999999998</v>
      </c>
      <c r="Z50" s="11">
        <v>0.88890000000000002</v>
      </c>
      <c r="AA50" s="6"/>
      <c r="AB50" s="13">
        <v>44</v>
      </c>
      <c r="AC50" s="13">
        <v>123</v>
      </c>
      <c r="AD50" s="13">
        <v>94</v>
      </c>
      <c r="AE50" s="13">
        <v>64</v>
      </c>
      <c r="AF50" s="13">
        <v>119</v>
      </c>
      <c r="AG50" s="13">
        <v>49</v>
      </c>
      <c r="AH50" s="13">
        <v>29</v>
      </c>
      <c r="AI50" s="13">
        <v>0</v>
      </c>
      <c r="AJ50" s="13">
        <v>70148</v>
      </c>
      <c r="AK50" s="13">
        <v>61000</v>
      </c>
      <c r="AL50" s="13">
        <v>874</v>
      </c>
      <c r="AM50" s="13">
        <v>633</v>
      </c>
      <c r="AN50" s="13">
        <v>172823</v>
      </c>
      <c r="AO50" s="13">
        <v>28987</v>
      </c>
      <c r="AP50" s="13">
        <v>19715</v>
      </c>
    </row>
    <row r="51" spans="1:42" ht="12.75" x14ac:dyDescent="0.2">
      <c r="A51" s="10" t="s">
        <v>89</v>
      </c>
      <c r="B51" s="6" t="s">
        <v>34</v>
      </c>
      <c r="C51" s="6" t="s">
        <v>34</v>
      </c>
      <c r="D51" s="11">
        <v>0.27</v>
      </c>
      <c r="E51" s="11">
        <v>0.6</v>
      </c>
      <c r="F51" s="11">
        <v>0.64</v>
      </c>
      <c r="G51" s="11">
        <v>0.76</v>
      </c>
      <c r="H51" t="s">
        <v>51</v>
      </c>
      <c r="I51" s="12">
        <v>55</v>
      </c>
      <c r="J51" s="12">
        <v>42</v>
      </c>
      <c r="K51" s="11">
        <v>1</v>
      </c>
      <c r="L51" s="11">
        <v>0.73469387755102</v>
      </c>
      <c r="M51" s="11">
        <v>1</v>
      </c>
      <c r="N51" s="11">
        <v>1</v>
      </c>
      <c r="O51" s="11">
        <v>0.73</v>
      </c>
      <c r="P51" s="11">
        <v>0.5</v>
      </c>
      <c r="Q51" s="11">
        <v>0</v>
      </c>
      <c r="R51" s="6"/>
      <c r="S51" s="11">
        <v>0.83179999999999998</v>
      </c>
      <c r="T51" s="11">
        <v>0.91810000000000003</v>
      </c>
      <c r="U51" s="11">
        <v>0.87290000000000001</v>
      </c>
      <c r="V51" s="11">
        <v>0.76239999999999997</v>
      </c>
      <c r="W51" s="11">
        <v>0.85370000000000001</v>
      </c>
      <c r="X51" s="11">
        <v>0.82609999999999995</v>
      </c>
      <c r="Y51" s="11">
        <v>0.92110000000000003</v>
      </c>
      <c r="Z51" s="11">
        <v>0.84240000000000004</v>
      </c>
      <c r="AA51" s="6"/>
      <c r="AB51" s="13">
        <v>2</v>
      </c>
      <c r="AC51" s="13">
        <v>36</v>
      </c>
      <c r="AD51" s="13">
        <v>2</v>
      </c>
      <c r="AE51" s="13">
        <v>11</v>
      </c>
      <c r="AF51" s="13">
        <v>29</v>
      </c>
      <c r="AG51" s="13">
        <v>2</v>
      </c>
      <c r="AH51" s="13">
        <v>0</v>
      </c>
      <c r="AI51" s="13">
        <v>0</v>
      </c>
      <c r="AJ51" s="13">
        <v>572</v>
      </c>
      <c r="AK51" s="13">
        <v>508</v>
      </c>
      <c r="AL51" s="13">
        <v>77</v>
      </c>
      <c r="AM51" s="13">
        <v>35</v>
      </c>
      <c r="AN51" s="13">
        <v>19308</v>
      </c>
      <c r="AO51" s="13">
        <v>549</v>
      </c>
      <c r="AP51" s="13">
        <v>695</v>
      </c>
    </row>
    <row r="52" spans="1:42" ht="12.75" x14ac:dyDescent="0.2">
      <c r="A52" s="10" t="s">
        <v>90</v>
      </c>
      <c r="B52" s="6" t="s">
        <v>34</v>
      </c>
      <c r="C52" s="11">
        <v>0.33</v>
      </c>
      <c r="D52" s="11">
        <v>0.43</v>
      </c>
      <c r="E52" s="11">
        <v>0.49</v>
      </c>
      <c r="F52" s="6" t="s">
        <v>34</v>
      </c>
      <c r="G52" s="11">
        <v>0.47</v>
      </c>
      <c r="H52" t="s">
        <v>39</v>
      </c>
      <c r="I52" s="12">
        <v>834</v>
      </c>
      <c r="J52" s="12">
        <v>396</v>
      </c>
      <c r="K52" s="11">
        <v>0.439688715953307</v>
      </c>
      <c r="L52" s="11">
        <v>0.48640483383685801</v>
      </c>
      <c r="M52" s="11">
        <v>0.53773584905660299</v>
      </c>
      <c r="N52" s="11">
        <v>0.41</v>
      </c>
      <c r="O52" s="11">
        <v>0.62</v>
      </c>
      <c r="P52" s="11">
        <v>0.47</v>
      </c>
      <c r="Q52" s="11">
        <v>0.46</v>
      </c>
      <c r="R52" s="6"/>
      <c r="S52" s="11">
        <v>0.82779999999999998</v>
      </c>
      <c r="T52" s="11">
        <v>0.82079999999999997</v>
      </c>
      <c r="U52" s="11">
        <v>0.83760000000000001</v>
      </c>
      <c r="V52" s="11">
        <v>0.54500000000000004</v>
      </c>
      <c r="W52" s="11">
        <v>0.87690000000000001</v>
      </c>
      <c r="X52" s="11">
        <v>0.81810000000000005</v>
      </c>
      <c r="Y52" s="11">
        <v>0.90629999999999999</v>
      </c>
      <c r="Z52" s="11">
        <v>0.83899999999999997</v>
      </c>
      <c r="AA52" s="6"/>
      <c r="AB52" s="13">
        <v>113</v>
      </c>
      <c r="AC52" s="13">
        <v>161</v>
      </c>
      <c r="AD52" s="13">
        <v>114</v>
      </c>
      <c r="AE52" s="13">
        <v>76</v>
      </c>
      <c r="AF52" s="13">
        <v>173</v>
      </c>
      <c r="AG52" s="13">
        <v>107</v>
      </c>
      <c r="AH52" s="13">
        <v>37</v>
      </c>
      <c r="AI52" s="13">
        <v>3</v>
      </c>
      <c r="AJ52" s="13">
        <v>13501</v>
      </c>
      <c r="AK52" s="13">
        <v>72915</v>
      </c>
      <c r="AL52" s="13">
        <v>3202</v>
      </c>
      <c r="AM52" s="13">
        <v>3874</v>
      </c>
      <c r="AN52" s="13">
        <v>166767</v>
      </c>
      <c r="AO52" s="13">
        <v>26761</v>
      </c>
      <c r="AP52" s="13">
        <v>25355</v>
      </c>
    </row>
    <row r="53" spans="1:42" ht="12.75" x14ac:dyDescent="0.2">
      <c r="A53" s="10" t="s">
        <v>91</v>
      </c>
      <c r="B53" s="6" t="s">
        <v>34</v>
      </c>
      <c r="C53" s="11">
        <v>0.34</v>
      </c>
      <c r="D53" s="11">
        <v>0.42</v>
      </c>
      <c r="E53" s="11">
        <v>0.52</v>
      </c>
      <c r="F53" s="11">
        <v>0.66</v>
      </c>
      <c r="G53" s="6" t="s">
        <v>34</v>
      </c>
      <c r="H53" t="s">
        <v>51</v>
      </c>
      <c r="I53" s="12">
        <v>637</v>
      </c>
      <c r="J53" s="12">
        <v>418</v>
      </c>
      <c r="K53" s="11">
        <v>0.51515151515151503</v>
      </c>
      <c r="L53" s="11">
        <v>0.68421052631578905</v>
      </c>
      <c r="M53" s="11">
        <v>0.75</v>
      </c>
      <c r="N53" s="11">
        <v>0.68</v>
      </c>
      <c r="O53" s="11">
        <v>0.76</v>
      </c>
      <c r="P53" s="11">
        <v>0.57999999999999996</v>
      </c>
      <c r="Q53" s="11">
        <v>0.44</v>
      </c>
      <c r="R53" s="6"/>
      <c r="S53" s="11">
        <v>0.88560000000000005</v>
      </c>
      <c r="T53" s="11">
        <v>0.75880000000000003</v>
      </c>
      <c r="U53" s="11">
        <v>0.87260000000000004</v>
      </c>
      <c r="V53" s="11">
        <v>0.81179999999999997</v>
      </c>
      <c r="W53" s="11">
        <v>0.86919999999999997</v>
      </c>
      <c r="X53" s="11">
        <v>0.90300000000000002</v>
      </c>
      <c r="Y53" s="11">
        <v>0.93989999999999996</v>
      </c>
      <c r="Z53" s="11">
        <v>0.88660000000000005</v>
      </c>
      <c r="AA53" s="6"/>
      <c r="AB53" s="13">
        <v>68</v>
      </c>
      <c r="AC53" s="13">
        <v>273</v>
      </c>
      <c r="AD53" s="13">
        <v>75</v>
      </c>
      <c r="AE53" s="13">
        <v>140</v>
      </c>
      <c r="AF53" s="13">
        <v>197</v>
      </c>
      <c r="AG53" s="13">
        <v>57</v>
      </c>
      <c r="AH53" s="13">
        <v>24</v>
      </c>
      <c r="AI53" s="13">
        <v>0</v>
      </c>
      <c r="AJ53" s="13">
        <v>20242</v>
      </c>
      <c r="AK53" s="13">
        <v>29133</v>
      </c>
      <c r="AL53" s="13">
        <v>3049</v>
      </c>
      <c r="AM53" s="13">
        <v>186</v>
      </c>
      <c r="AN53" s="13">
        <v>178523</v>
      </c>
      <c r="AO53" s="13">
        <v>11139</v>
      </c>
      <c r="AP53" s="13">
        <v>9289</v>
      </c>
    </row>
    <row r="54" spans="1:42" ht="12.75" x14ac:dyDescent="0.2">
      <c r="A54" s="10" t="s">
        <v>92</v>
      </c>
      <c r="B54" s="6" t="s">
        <v>34</v>
      </c>
      <c r="C54" s="6" t="s">
        <v>34</v>
      </c>
      <c r="D54" s="11">
        <v>0.46</v>
      </c>
      <c r="E54" s="11">
        <v>0.75</v>
      </c>
      <c r="F54" s="11">
        <v>0.76</v>
      </c>
      <c r="G54" s="11">
        <v>0.78</v>
      </c>
      <c r="H54" t="s">
        <v>39</v>
      </c>
      <c r="I54" s="12">
        <v>115</v>
      </c>
      <c r="J54" s="12">
        <v>90</v>
      </c>
      <c r="K54" s="11">
        <v>1</v>
      </c>
      <c r="L54" s="11">
        <v>0.74468085106382897</v>
      </c>
      <c r="M54" s="11">
        <v>0.92307692307692302</v>
      </c>
      <c r="N54" s="11">
        <v>1</v>
      </c>
      <c r="O54" s="11">
        <v>0.84</v>
      </c>
      <c r="P54" s="11">
        <v>0.66</v>
      </c>
      <c r="Q54" s="11">
        <v>0</v>
      </c>
      <c r="R54" s="6"/>
      <c r="S54" s="11">
        <v>0.86009999999999998</v>
      </c>
      <c r="T54" s="11">
        <v>0.93189999999999995</v>
      </c>
      <c r="U54" s="11">
        <v>0.95079999999999998</v>
      </c>
      <c r="V54" s="11">
        <v>0.747</v>
      </c>
      <c r="W54" s="11">
        <v>0.93179999999999996</v>
      </c>
      <c r="X54" s="11">
        <v>0.85250000000000004</v>
      </c>
      <c r="Y54" s="11">
        <v>0.95720000000000005</v>
      </c>
      <c r="Z54" s="11">
        <v>0.90759999999999996</v>
      </c>
      <c r="AA54" s="6"/>
      <c r="AB54" s="13">
        <v>8</v>
      </c>
      <c r="AC54" s="13">
        <v>70</v>
      </c>
      <c r="AD54" s="13">
        <v>12</v>
      </c>
      <c r="AE54" s="13">
        <v>3</v>
      </c>
      <c r="AF54" s="13">
        <v>62</v>
      </c>
      <c r="AG54" s="13">
        <v>25</v>
      </c>
      <c r="AH54" s="13">
        <v>0</v>
      </c>
      <c r="AI54" s="13">
        <v>0</v>
      </c>
      <c r="AJ54" s="13">
        <v>3324</v>
      </c>
      <c r="AK54" s="13">
        <v>1527</v>
      </c>
      <c r="AL54" s="13">
        <v>62</v>
      </c>
      <c r="AM54" s="13">
        <v>41</v>
      </c>
      <c r="AN54" s="13">
        <v>62087</v>
      </c>
      <c r="AO54" s="13">
        <v>515</v>
      </c>
      <c r="AP54" s="13">
        <v>2073</v>
      </c>
    </row>
    <row r="55" spans="1:42" ht="12.75" x14ac:dyDescent="0.2">
      <c r="A55" s="10" t="s">
        <v>93</v>
      </c>
      <c r="B55" s="6" t="s">
        <v>34</v>
      </c>
      <c r="C55" s="6" t="s">
        <v>34</v>
      </c>
      <c r="D55" s="11">
        <v>0.36</v>
      </c>
      <c r="E55" s="11">
        <v>0.41</v>
      </c>
      <c r="F55" s="11">
        <v>0.5</v>
      </c>
      <c r="G55" s="11">
        <v>0.55000000000000004</v>
      </c>
      <c r="H55" t="s">
        <v>39</v>
      </c>
      <c r="I55" s="12">
        <v>111</v>
      </c>
      <c r="J55" s="12">
        <v>61</v>
      </c>
      <c r="K55" s="11">
        <v>0.7</v>
      </c>
      <c r="L55" s="11">
        <v>0.56382978723404198</v>
      </c>
      <c r="M55" s="11">
        <v>0</v>
      </c>
      <c r="N55" s="11">
        <v>0.52</v>
      </c>
      <c r="O55" s="11">
        <v>0.63</v>
      </c>
      <c r="P55" s="11">
        <v>0.55000000000000004</v>
      </c>
      <c r="Q55" s="11">
        <v>0</v>
      </c>
      <c r="R55" s="6"/>
      <c r="S55" s="11">
        <v>0.79249999999999998</v>
      </c>
      <c r="T55" s="11">
        <v>0.84079999999999999</v>
      </c>
      <c r="U55" s="11">
        <v>0.80679999999999996</v>
      </c>
      <c r="V55" s="11">
        <v>0.67420000000000002</v>
      </c>
      <c r="W55" s="11">
        <v>0.8085</v>
      </c>
      <c r="X55" s="11">
        <v>0.79390000000000005</v>
      </c>
      <c r="Y55" s="11">
        <v>0.86170000000000002</v>
      </c>
      <c r="Z55" s="11">
        <v>0.79520000000000002</v>
      </c>
      <c r="AA55" s="6"/>
      <c r="AB55" s="13">
        <v>7</v>
      </c>
      <c r="AC55" s="13">
        <v>53</v>
      </c>
      <c r="AD55" s="13">
        <v>0</v>
      </c>
      <c r="AE55" s="13">
        <v>15</v>
      </c>
      <c r="AF55" s="13">
        <v>40</v>
      </c>
      <c r="AG55" s="13">
        <v>6</v>
      </c>
      <c r="AH55" s="13">
        <v>0</v>
      </c>
      <c r="AI55" s="13">
        <v>0</v>
      </c>
      <c r="AJ55" s="13">
        <v>243</v>
      </c>
      <c r="AK55" s="13">
        <v>3478</v>
      </c>
      <c r="AL55" s="13">
        <v>747</v>
      </c>
      <c r="AM55" s="13">
        <v>38</v>
      </c>
      <c r="AN55" s="13">
        <v>18782</v>
      </c>
      <c r="AO55" s="13">
        <v>218</v>
      </c>
      <c r="AP55" s="13">
        <v>656</v>
      </c>
    </row>
    <row r="56" spans="1:42" ht="12.75" x14ac:dyDescent="0.2">
      <c r="A56" s="14"/>
      <c r="D56" s="15"/>
      <c r="E56" s="15"/>
      <c r="F56" s="15"/>
      <c r="G56" s="16"/>
      <c r="H56" s="14"/>
      <c r="I56" s="12">
        <f t="shared" ref="I56:J56" si="2">SUMIF($C$5:$C$55, 2020, I5:I55)</f>
        <v>0</v>
      </c>
      <c r="J56" s="12">
        <f t="shared" si="2"/>
        <v>0</v>
      </c>
      <c r="K56" s="14"/>
      <c r="L56" s="14"/>
      <c r="M56" s="14"/>
      <c r="N56" s="14"/>
      <c r="O56" s="14"/>
      <c r="P56" s="14"/>
      <c r="Q56" s="14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4"/>
      <c r="AK56" s="14"/>
      <c r="AL56" s="14"/>
      <c r="AM56" s="14"/>
      <c r="AN56" s="14"/>
      <c r="AO56" s="14"/>
      <c r="AP56" s="14"/>
    </row>
    <row r="57" spans="1:42" ht="12.75" x14ac:dyDescent="0.2">
      <c r="A57" s="14" t="s">
        <v>94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4"/>
      <c r="AK57" s="14"/>
      <c r="AL57" s="14"/>
      <c r="AM57" s="14"/>
      <c r="AN57" s="14"/>
      <c r="AO57" s="14"/>
      <c r="AP57" s="14"/>
    </row>
    <row r="58" spans="1:42" ht="12.75" x14ac:dyDescent="0.2">
      <c r="A58" s="14" t="s">
        <v>95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4"/>
      <c r="AK58" s="14"/>
      <c r="AL58" s="14"/>
      <c r="AM58" s="14"/>
      <c r="AN58" s="14"/>
      <c r="AO58" s="14"/>
      <c r="AP58" s="14"/>
    </row>
    <row r="59" spans="1:42" ht="12.75" x14ac:dyDescent="0.2">
      <c r="A59" s="14" t="s">
        <v>96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4"/>
      <c r="AK59" s="14"/>
      <c r="AL59" s="14"/>
      <c r="AM59" s="14"/>
      <c r="AN59" s="14"/>
      <c r="AO59" s="14"/>
      <c r="AP59" s="14"/>
    </row>
    <row r="60" spans="1:42" ht="12.75" x14ac:dyDescent="0.2">
      <c r="A60" s="14" t="s">
        <v>97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4"/>
      <c r="AK60" s="14"/>
      <c r="AL60" s="14"/>
      <c r="AM60" s="14"/>
      <c r="AN60" s="14"/>
      <c r="AO60" s="14"/>
      <c r="AP60" s="14"/>
    </row>
    <row r="61" spans="1:42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4"/>
      <c r="AK61" s="14"/>
      <c r="AL61" s="14"/>
      <c r="AM61" s="14"/>
      <c r="AN61" s="14"/>
      <c r="AO61" s="14"/>
      <c r="AP61" s="14"/>
    </row>
    <row r="62" spans="1:42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4"/>
      <c r="AK62" s="14"/>
      <c r="AL62" s="14"/>
      <c r="AM62" s="14"/>
      <c r="AN62" s="14"/>
      <c r="AO62" s="14"/>
      <c r="AP62" s="14"/>
    </row>
    <row r="63" spans="1:42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4"/>
      <c r="AK63" s="14"/>
      <c r="AL63" s="14"/>
      <c r="AM63" s="14"/>
      <c r="AN63" s="14"/>
      <c r="AO63" s="14"/>
      <c r="AP63" s="14"/>
    </row>
    <row r="64" spans="1:42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4"/>
      <c r="AK64" s="14"/>
      <c r="AL64" s="14"/>
      <c r="AM64" s="14"/>
      <c r="AN64" s="14"/>
      <c r="AO64" s="14"/>
      <c r="AP64" s="14"/>
    </row>
    <row r="65" spans="1:42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4"/>
      <c r="AK65" s="14"/>
      <c r="AL65" s="14"/>
      <c r="AM65" s="14"/>
      <c r="AN65" s="14"/>
      <c r="AO65" s="14"/>
      <c r="AP65" s="14"/>
    </row>
    <row r="66" spans="1:42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4"/>
      <c r="AK66" s="14"/>
      <c r="AL66" s="14"/>
      <c r="AM66" s="14"/>
      <c r="AN66" s="14"/>
      <c r="AO66" s="14"/>
      <c r="AP66" s="14"/>
    </row>
    <row r="67" spans="1:42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4"/>
      <c r="AK67" s="14"/>
      <c r="AL67" s="14"/>
      <c r="AM67" s="14"/>
      <c r="AN67" s="14"/>
      <c r="AO67" s="14"/>
      <c r="AP67" s="14"/>
    </row>
    <row r="68" spans="1:42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4"/>
      <c r="AK68" s="14"/>
      <c r="AL68" s="14"/>
      <c r="AM68" s="14"/>
      <c r="AN68" s="14"/>
      <c r="AO68" s="14"/>
      <c r="AP68" s="14"/>
    </row>
    <row r="69" spans="1:42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4"/>
      <c r="AK69" s="14"/>
      <c r="AL69" s="14"/>
      <c r="AM69" s="14"/>
      <c r="AN69" s="14"/>
      <c r="AO69" s="14"/>
      <c r="AP69" s="14"/>
    </row>
    <row r="70" spans="1:42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4"/>
      <c r="AK70" s="14"/>
      <c r="AL70" s="14"/>
      <c r="AM70" s="14"/>
      <c r="AN70" s="14"/>
      <c r="AO70" s="14"/>
      <c r="AP70" s="14"/>
    </row>
    <row r="71" spans="1:42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4"/>
      <c r="AK71" s="14"/>
      <c r="AL71" s="14"/>
      <c r="AM71" s="14"/>
      <c r="AN71" s="14"/>
      <c r="AO71" s="14"/>
      <c r="AP71" s="14"/>
    </row>
    <row r="72" spans="1:42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4"/>
      <c r="AK72" s="14"/>
      <c r="AL72" s="14"/>
      <c r="AM72" s="14"/>
      <c r="AN72" s="14"/>
      <c r="AO72" s="14"/>
      <c r="AP72" s="14"/>
    </row>
    <row r="73" spans="1:42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4"/>
      <c r="AK73" s="14"/>
      <c r="AL73" s="14"/>
      <c r="AM73" s="14"/>
      <c r="AN73" s="14"/>
      <c r="AO73" s="14"/>
      <c r="AP73" s="14"/>
    </row>
    <row r="74" spans="1:42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4"/>
      <c r="AK74" s="14"/>
      <c r="AL74" s="14"/>
      <c r="AM74" s="14"/>
      <c r="AN74" s="14"/>
      <c r="AO74" s="14"/>
      <c r="AP74" s="14"/>
    </row>
    <row r="75" spans="1:42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4"/>
      <c r="AK75" s="14"/>
      <c r="AL75" s="14"/>
      <c r="AM75" s="14"/>
      <c r="AN75" s="14"/>
      <c r="AO75" s="14"/>
      <c r="AP75" s="14"/>
    </row>
    <row r="76" spans="1:42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4"/>
      <c r="AK76" s="14"/>
      <c r="AL76" s="14"/>
      <c r="AM76" s="14"/>
      <c r="AN76" s="14"/>
      <c r="AO76" s="14"/>
      <c r="AP76" s="14"/>
    </row>
    <row r="77" spans="1:42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4"/>
      <c r="AK77" s="14"/>
      <c r="AL77" s="14"/>
      <c r="AM77" s="14"/>
      <c r="AN77" s="14"/>
      <c r="AO77" s="14"/>
      <c r="AP77" s="14"/>
    </row>
    <row r="78" spans="1:42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4"/>
      <c r="AK78" s="14"/>
      <c r="AL78" s="14"/>
      <c r="AM78" s="14"/>
      <c r="AN78" s="14"/>
      <c r="AO78" s="14"/>
      <c r="AP78" s="14"/>
    </row>
    <row r="79" spans="1:42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4"/>
      <c r="AK79" s="14"/>
      <c r="AL79" s="14"/>
      <c r="AM79" s="14"/>
      <c r="AN79" s="14"/>
      <c r="AO79" s="14"/>
      <c r="AP79" s="14"/>
    </row>
    <row r="80" spans="1:42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4"/>
      <c r="AK80" s="14"/>
      <c r="AL80" s="14"/>
      <c r="AM80" s="14"/>
      <c r="AN80" s="14"/>
      <c r="AO80" s="14"/>
      <c r="AP80" s="14"/>
    </row>
    <row r="81" spans="1:42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4"/>
      <c r="AK81" s="14"/>
      <c r="AL81" s="14"/>
      <c r="AM81" s="14"/>
      <c r="AN81" s="14"/>
      <c r="AO81" s="14"/>
      <c r="AP81" s="14"/>
    </row>
    <row r="82" spans="1:42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4"/>
      <c r="AK82" s="14"/>
      <c r="AL82" s="14"/>
      <c r="AM82" s="14"/>
      <c r="AN82" s="14"/>
      <c r="AO82" s="14"/>
      <c r="AP82" s="14"/>
    </row>
    <row r="83" spans="1:42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4"/>
      <c r="AK83" s="14"/>
      <c r="AL83" s="14"/>
      <c r="AM83" s="14"/>
      <c r="AN83" s="14"/>
      <c r="AO83" s="14"/>
      <c r="AP83" s="14"/>
    </row>
    <row r="84" spans="1:42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4"/>
      <c r="AK84" s="14"/>
      <c r="AL84" s="14"/>
      <c r="AM84" s="14"/>
      <c r="AN84" s="14"/>
      <c r="AO84" s="14"/>
      <c r="AP84" s="14"/>
    </row>
    <row r="85" spans="1:42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4"/>
      <c r="AK85" s="14"/>
      <c r="AL85" s="14"/>
      <c r="AM85" s="14"/>
      <c r="AN85" s="14"/>
      <c r="AO85" s="14"/>
      <c r="AP85" s="14"/>
    </row>
    <row r="86" spans="1:42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4"/>
      <c r="AK86" s="14"/>
      <c r="AL86" s="14"/>
      <c r="AM86" s="14"/>
      <c r="AN86" s="14"/>
      <c r="AO86" s="14"/>
      <c r="AP86" s="14"/>
    </row>
    <row r="87" spans="1:42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4"/>
      <c r="AK87" s="14"/>
      <c r="AL87" s="14"/>
      <c r="AM87" s="14"/>
      <c r="AN87" s="14"/>
      <c r="AO87" s="14"/>
      <c r="AP87" s="14"/>
    </row>
    <row r="88" spans="1:42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4"/>
      <c r="AK88" s="14"/>
      <c r="AL88" s="14"/>
      <c r="AM88" s="14"/>
      <c r="AN88" s="14"/>
      <c r="AO88" s="14"/>
      <c r="AP88" s="14"/>
    </row>
    <row r="89" spans="1:42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4"/>
      <c r="AK89" s="14"/>
      <c r="AL89" s="14"/>
      <c r="AM89" s="14"/>
      <c r="AN89" s="14"/>
      <c r="AO89" s="14"/>
      <c r="AP89" s="14"/>
    </row>
    <row r="90" spans="1:42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4"/>
      <c r="AK90" s="14"/>
      <c r="AL90" s="14"/>
      <c r="AM90" s="14"/>
      <c r="AN90" s="14"/>
      <c r="AO90" s="14"/>
      <c r="AP90" s="14"/>
    </row>
    <row r="91" spans="1:42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4"/>
      <c r="AK91" s="14"/>
      <c r="AL91" s="14"/>
      <c r="AM91" s="14"/>
      <c r="AN91" s="14"/>
      <c r="AO91" s="14"/>
      <c r="AP91" s="14"/>
    </row>
    <row r="92" spans="1:42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4"/>
      <c r="AK92" s="14"/>
      <c r="AL92" s="14"/>
      <c r="AM92" s="14"/>
      <c r="AN92" s="14"/>
      <c r="AO92" s="14"/>
      <c r="AP92" s="14"/>
    </row>
    <row r="93" spans="1:42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  <c r="AK93" s="14"/>
      <c r="AL93" s="14"/>
      <c r="AM93" s="14"/>
      <c r="AN93" s="14"/>
      <c r="AO93" s="14"/>
      <c r="AP93" s="14"/>
    </row>
    <row r="94" spans="1:42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4"/>
      <c r="AK94" s="14"/>
      <c r="AL94" s="14"/>
      <c r="AM94" s="14"/>
      <c r="AN94" s="14"/>
      <c r="AO94" s="14"/>
      <c r="AP94" s="14"/>
    </row>
    <row r="95" spans="1:42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4"/>
      <c r="AK95" s="14"/>
      <c r="AL95" s="14"/>
      <c r="AM95" s="14"/>
      <c r="AN95" s="14"/>
      <c r="AO95" s="14"/>
      <c r="AP95" s="14"/>
    </row>
    <row r="96" spans="1:42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4"/>
      <c r="AK96" s="14"/>
      <c r="AL96" s="14"/>
      <c r="AM96" s="14"/>
      <c r="AN96" s="14"/>
      <c r="AO96" s="14"/>
      <c r="AP96" s="14"/>
    </row>
    <row r="97" spans="1:42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4"/>
      <c r="AK97" s="14"/>
      <c r="AL97" s="14"/>
      <c r="AM97" s="14"/>
      <c r="AN97" s="14"/>
      <c r="AO97" s="14"/>
      <c r="AP97" s="14"/>
    </row>
    <row r="98" spans="1:42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4"/>
      <c r="AK98" s="14"/>
      <c r="AL98" s="14"/>
      <c r="AM98" s="14"/>
      <c r="AN98" s="14"/>
      <c r="AO98" s="14"/>
      <c r="AP98" s="14"/>
    </row>
    <row r="99" spans="1:42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4"/>
      <c r="AK99" s="14"/>
      <c r="AL99" s="14"/>
      <c r="AM99" s="14"/>
      <c r="AN99" s="14"/>
      <c r="AO99" s="14"/>
      <c r="AP99" s="14"/>
    </row>
    <row r="100" spans="1:42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4"/>
      <c r="AK100" s="14"/>
      <c r="AL100" s="14"/>
      <c r="AM100" s="14"/>
      <c r="AN100" s="14"/>
      <c r="AO100" s="14"/>
      <c r="AP100" s="14"/>
    </row>
    <row r="101" spans="1:42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4"/>
      <c r="AK101" s="14"/>
      <c r="AL101" s="14"/>
      <c r="AM101" s="14"/>
      <c r="AN101" s="14"/>
      <c r="AO101" s="14"/>
      <c r="AP101" s="14"/>
    </row>
    <row r="102" spans="1:42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4"/>
      <c r="AK102" s="14"/>
      <c r="AL102" s="14"/>
      <c r="AM102" s="14"/>
      <c r="AN102" s="14"/>
      <c r="AO102" s="14"/>
      <c r="AP102" s="14"/>
    </row>
    <row r="103" spans="1:42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4"/>
      <c r="AK103" s="14"/>
      <c r="AL103" s="14"/>
      <c r="AM103" s="14"/>
      <c r="AN103" s="14"/>
      <c r="AO103" s="14"/>
      <c r="AP103" s="14"/>
    </row>
    <row r="104" spans="1:42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4"/>
      <c r="AK104" s="14"/>
      <c r="AL104" s="14"/>
      <c r="AM104" s="14"/>
      <c r="AN104" s="14"/>
      <c r="AO104" s="14"/>
      <c r="AP104" s="14"/>
    </row>
    <row r="105" spans="1:42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4"/>
      <c r="AK105" s="14"/>
      <c r="AL105" s="14"/>
      <c r="AM105" s="14"/>
      <c r="AN105" s="14"/>
      <c r="AO105" s="14"/>
      <c r="AP105" s="14"/>
    </row>
    <row r="106" spans="1:42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4"/>
      <c r="AK106" s="14"/>
      <c r="AL106" s="14"/>
      <c r="AM106" s="14"/>
      <c r="AN106" s="14"/>
      <c r="AO106" s="14"/>
      <c r="AP106" s="14"/>
    </row>
    <row r="107" spans="1:42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4"/>
      <c r="AK107" s="14"/>
      <c r="AL107" s="14"/>
      <c r="AM107" s="14"/>
      <c r="AN107" s="14"/>
      <c r="AO107" s="14"/>
      <c r="AP107" s="14"/>
    </row>
    <row r="108" spans="1:42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4"/>
      <c r="AK108" s="14"/>
      <c r="AL108" s="14"/>
      <c r="AM108" s="14"/>
      <c r="AN108" s="14"/>
      <c r="AO108" s="14"/>
      <c r="AP108" s="14"/>
    </row>
    <row r="109" spans="1:42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4"/>
      <c r="AK109" s="14"/>
      <c r="AL109" s="14"/>
      <c r="AM109" s="14"/>
      <c r="AN109" s="14"/>
      <c r="AO109" s="14"/>
      <c r="AP109" s="14"/>
    </row>
    <row r="110" spans="1:42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4"/>
      <c r="AK110" s="14"/>
      <c r="AL110" s="14"/>
      <c r="AM110" s="14"/>
      <c r="AN110" s="14"/>
      <c r="AO110" s="14"/>
      <c r="AP110" s="14"/>
    </row>
    <row r="111" spans="1:42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4"/>
      <c r="AK111" s="14"/>
      <c r="AL111" s="14"/>
      <c r="AM111" s="14"/>
      <c r="AN111" s="14"/>
      <c r="AO111" s="14"/>
      <c r="AP111" s="14"/>
    </row>
    <row r="112" spans="1:42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4"/>
      <c r="AK112" s="14"/>
      <c r="AL112" s="14"/>
      <c r="AM112" s="14"/>
      <c r="AN112" s="14"/>
      <c r="AO112" s="14"/>
      <c r="AP112" s="14"/>
    </row>
    <row r="113" spans="1:42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14"/>
      <c r="AK113" s="14"/>
      <c r="AL113" s="14"/>
      <c r="AM113" s="14"/>
      <c r="AN113" s="14"/>
      <c r="AO113" s="14"/>
      <c r="AP113" s="14"/>
    </row>
    <row r="114" spans="1:42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4"/>
      <c r="AK114" s="14"/>
      <c r="AL114" s="14"/>
      <c r="AM114" s="14"/>
      <c r="AN114" s="14"/>
      <c r="AO114" s="14"/>
      <c r="AP114" s="14"/>
    </row>
    <row r="115" spans="1:42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4"/>
      <c r="AK115" s="14"/>
      <c r="AL115" s="14"/>
      <c r="AM115" s="14"/>
      <c r="AN115" s="14"/>
      <c r="AO115" s="14"/>
      <c r="AP115" s="14"/>
    </row>
    <row r="116" spans="1:42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4"/>
      <c r="AK116" s="14"/>
      <c r="AL116" s="14"/>
      <c r="AM116" s="14"/>
      <c r="AN116" s="14"/>
      <c r="AO116" s="14"/>
      <c r="AP116" s="14"/>
    </row>
    <row r="117" spans="1:42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4"/>
      <c r="AK117" s="14"/>
      <c r="AL117" s="14"/>
      <c r="AM117" s="14"/>
      <c r="AN117" s="14"/>
      <c r="AO117" s="14"/>
      <c r="AP117" s="14"/>
    </row>
    <row r="118" spans="1:42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4"/>
      <c r="AK118" s="14"/>
      <c r="AL118" s="14"/>
      <c r="AM118" s="14"/>
      <c r="AN118" s="14"/>
      <c r="AO118" s="14"/>
      <c r="AP118" s="14"/>
    </row>
    <row r="119" spans="1:42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4"/>
      <c r="AK119" s="14"/>
      <c r="AL119" s="14"/>
      <c r="AM119" s="14"/>
      <c r="AN119" s="14"/>
      <c r="AO119" s="14"/>
      <c r="AP119" s="14"/>
    </row>
    <row r="120" spans="1:42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4"/>
      <c r="AK120" s="14"/>
      <c r="AL120" s="14"/>
      <c r="AM120" s="14"/>
      <c r="AN120" s="14"/>
      <c r="AO120" s="14"/>
      <c r="AP120" s="14"/>
    </row>
    <row r="121" spans="1:42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4"/>
      <c r="AK121" s="14"/>
      <c r="AL121" s="14"/>
      <c r="AM121" s="14"/>
      <c r="AN121" s="14"/>
      <c r="AO121" s="14"/>
      <c r="AP121" s="14"/>
    </row>
    <row r="122" spans="1:42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4"/>
      <c r="AK122" s="14"/>
      <c r="AL122" s="14"/>
      <c r="AM122" s="14"/>
      <c r="AN122" s="14"/>
      <c r="AO122" s="14"/>
      <c r="AP122" s="14"/>
    </row>
    <row r="123" spans="1:42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4"/>
      <c r="AK123" s="14"/>
      <c r="AL123" s="14"/>
      <c r="AM123" s="14"/>
      <c r="AN123" s="14"/>
      <c r="AO123" s="14"/>
      <c r="AP123" s="14"/>
    </row>
    <row r="124" spans="1:42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4"/>
      <c r="AK124" s="14"/>
      <c r="AL124" s="14"/>
      <c r="AM124" s="14"/>
      <c r="AN124" s="14"/>
      <c r="AO124" s="14"/>
      <c r="AP124" s="14"/>
    </row>
    <row r="125" spans="1:42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4"/>
      <c r="AK125" s="14"/>
      <c r="AL125" s="14"/>
      <c r="AM125" s="14"/>
      <c r="AN125" s="14"/>
      <c r="AO125" s="14"/>
      <c r="AP125" s="14"/>
    </row>
    <row r="126" spans="1:42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4"/>
      <c r="AK126" s="14"/>
      <c r="AL126" s="14"/>
      <c r="AM126" s="14"/>
      <c r="AN126" s="14"/>
      <c r="AO126" s="14"/>
      <c r="AP126" s="14"/>
    </row>
    <row r="127" spans="1:42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4"/>
      <c r="AK127" s="14"/>
      <c r="AL127" s="14"/>
      <c r="AM127" s="14"/>
      <c r="AN127" s="14"/>
      <c r="AO127" s="14"/>
      <c r="AP127" s="14"/>
    </row>
    <row r="128" spans="1:42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4"/>
      <c r="AK128" s="14"/>
      <c r="AL128" s="14"/>
      <c r="AM128" s="14"/>
      <c r="AN128" s="14"/>
      <c r="AO128" s="14"/>
      <c r="AP128" s="14"/>
    </row>
    <row r="129" spans="1:42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4"/>
      <c r="AK129" s="14"/>
      <c r="AL129" s="14"/>
      <c r="AM129" s="14"/>
      <c r="AN129" s="14"/>
      <c r="AO129" s="14"/>
      <c r="AP129" s="14"/>
    </row>
    <row r="130" spans="1:42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4"/>
      <c r="AK130" s="14"/>
      <c r="AL130" s="14"/>
      <c r="AM130" s="14"/>
      <c r="AN130" s="14"/>
      <c r="AO130" s="14"/>
      <c r="AP130" s="14"/>
    </row>
    <row r="131" spans="1:42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4"/>
      <c r="AK131" s="14"/>
      <c r="AL131" s="14"/>
      <c r="AM131" s="14"/>
      <c r="AN131" s="14"/>
      <c r="AO131" s="14"/>
      <c r="AP131" s="14"/>
    </row>
    <row r="132" spans="1:42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4"/>
      <c r="AK132" s="14"/>
      <c r="AL132" s="14"/>
      <c r="AM132" s="14"/>
      <c r="AN132" s="14"/>
      <c r="AO132" s="14"/>
      <c r="AP132" s="14"/>
    </row>
    <row r="133" spans="1:42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4"/>
      <c r="AK133" s="14"/>
      <c r="AL133" s="14"/>
      <c r="AM133" s="14"/>
      <c r="AN133" s="14"/>
      <c r="AO133" s="14"/>
      <c r="AP133" s="14"/>
    </row>
    <row r="134" spans="1:42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4"/>
      <c r="AK134" s="14"/>
      <c r="AL134" s="14"/>
      <c r="AM134" s="14"/>
      <c r="AN134" s="14"/>
      <c r="AO134" s="14"/>
      <c r="AP134" s="14"/>
    </row>
    <row r="135" spans="1:42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4"/>
      <c r="AK135" s="14"/>
      <c r="AL135" s="14"/>
      <c r="AM135" s="14"/>
      <c r="AN135" s="14"/>
      <c r="AO135" s="14"/>
      <c r="AP135" s="14"/>
    </row>
    <row r="136" spans="1:42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4"/>
      <c r="AK136" s="14"/>
      <c r="AL136" s="14"/>
      <c r="AM136" s="14"/>
      <c r="AN136" s="14"/>
      <c r="AO136" s="14"/>
      <c r="AP136" s="14"/>
    </row>
    <row r="137" spans="1:42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4"/>
      <c r="AK137" s="14"/>
      <c r="AL137" s="14"/>
      <c r="AM137" s="14"/>
      <c r="AN137" s="14"/>
      <c r="AO137" s="14"/>
      <c r="AP137" s="14"/>
    </row>
    <row r="138" spans="1:42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4"/>
      <c r="AK138" s="14"/>
      <c r="AL138" s="14"/>
      <c r="AM138" s="14"/>
      <c r="AN138" s="14"/>
      <c r="AO138" s="14"/>
      <c r="AP138" s="14"/>
    </row>
    <row r="139" spans="1:42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4"/>
      <c r="AK139" s="14"/>
      <c r="AL139" s="14"/>
      <c r="AM139" s="14"/>
      <c r="AN139" s="14"/>
      <c r="AO139" s="14"/>
      <c r="AP139" s="14"/>
    </row>
    <row r="140" spans="1:42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4"/>
      <c r="AK140" s="14"/>
      <c r="AL140" s="14"/>
      <c r="AM140" s="14"/>
      <c r="AN140" s="14"/>
      <c r="AO140" s="14"/>
      <c r="AP140" s="14"/>
    </row>
    <row r="141" spans="1:42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4"/>
      <c r="AK141" s="14"/>
      <c r="AL141" s="14"/>
      <c r="AM141" s="14"/>
      <c r="AN141" s="14"/>
      <c r="AO141" s="14"/>
      <c r="AP141" s="14"/>
    </row>
    <row r="142" spans="1:42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4"/>
      <c r="AK142" s="14"/>
      <c r="AL142" s="14"/>
      <c r="AM142" s="14"/>
      <c r="AN142" s="14"/>
      <c r="AO142" s="14"/>
      <c r="AP142" s="14"/>
    </row>
    <row r="143" spans="1:42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4"/>
      <c r="AK143" s="14"/>
      <c r="AL143" s="14"/>
      <c r="AM143" s="14"/>
      <c r="AN143" s="14"/>
      <c r="AO143" s="14"/>
      <c r="AP143" s="14"/>
    </row>
    <row r="144" spans="1:42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4"/>
      <c r="AK144" s="14"/>
      <c r="AL144" s="14"/>
      <c r="AM144" s="14"/>
      <c r="AN144" s="14"/>
      <c r="AO144" s="14"/>
      <c r="AP144" s="14"/>
    </row>
    <row r="145" spans="1:42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4"/>
      <c r="AK145" s="14"/>
      <c r="AL145" s="14"/>
      <c r="AM145" s="14"/>
      <c r="AN145" s="14"/>
      <c r="AO145" s="14"/>
      <c r="AP145" s="14"/>
    </row>
    <row r="146" spans="1:42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4"/>
      <c r="AK146" s="14"/>
      <c r="AL146" s="14"/>
      <c r="AM146" s="14"/>
      <c r="AN146" s="14"/>
      <c r="AO146" s="14"/>
      <c r="AP146" s="14"/>
    </row>
    <row r="147" spans="1:42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4"/>
      <c r="AK147" s="14"/>
      <c r="AL147" s="14"/>
      <c r="AM147" s="14"/>
      <c r="AN147" s="14"/>
      <c r="AO147" s="14"/>
      <c r="AP147" s="14"/>
    </row>
    <row r="148" spans="1:42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4"/>
      <c r="AK148" s="14"/>
      <c r="AL148" s="14"/>
      <c r="AM148" s="14"/>
      <c r="AN148" s="14"/>
      <c r="AO148" s="14"/>
      <c r="AP148" s="14"/>
    </row>
    <row r="149" spans="1:42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4"/>
      <c r="AK149" s="14"/>
      <c r="AL149" s="14"/>
      <c r="AM149" s="14"/>
      <c r="AN149" s="14"/>
      <c r="AO149" s="14"/>
      <c r="AP149" s="14"/>
    </row>
    <row r="150" spans="1:42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4"/>
      <c r="AK150" s="14"/>
      <c r="AL150" s="14"/>
      <c r="AM150" s="14"/>
      <c r="AN150" s="14"/>
      <c r="AO150" s="14"/>
      <c r="AP150" s="14"/>
    </row>
    <row r="151" spans="1:42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4"/>
      <c r="AK151" s="14"/>
      <c r="AL151" s="14"/>
      <c r="AM151" s="14"/>
      <c r="AN151" s="14"/>
      <c r="AO151" s="14"/>
      <c r="AP151" s="14"/>
    </row>
    <row r="152" spans="1:42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4"/>
      <c r="AK152" s="14"/>
      <c r="AL152" s="14"/>
      <c r="AM152" s="14"/>
      <c r="AN152" s="14"/>
      <c r="AO152" s="14"/>
      <c r="AP152" s="14"/>
    </row>
    <row r="153" spans="1:42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4"/>
      <c r="AK153" s="14"/>
      <c r="AL153" s="14"/>
      <c r="AM153" s="14"/>
      <c r="AN153" s="14"/>
      <c r="AO153" s="14"/>
      <c r="AP153" s="14"/>
    </row>
    <row r="154" spans="1:42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4"/>
      <c r="AK154" s="14"/>
      <c r="AL154" s="14"/>
      <c r="AM154" s="14"/>
      <c r="AN154" s="14"/>
      <c r="AO154" s="14"/>
      <c r="AP154" s="14"/>
    </row>
    <row r="155" spans="1:42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4"/>
      <c r="AK155" s="14"/>
      <c r="AL155" s="14"/>
      <c r="AM155" s="14"/>
      <c r="AN155" s="14"/>
      <c r="AO155" s="14"/>
      <c r="AP155" s="14"/>
    </row>
    <row r="156" spans="1:42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4"/>
      <c r="AK156" s="14"/>
      <c r="AL156" s="14"/>
      <c r="AM156" s="14"/>
      <c r="AN156" s="14"/>
      <c r="AO156" s="14"/>
      <c r="AP156" s="14"/>
    </row>
    <row r="157" spans="1:42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4"/>
      <c r="AK157" s="14"/>
      <c r="AL157" s="14"/>
      <c r="AM157" s="14"/>
      <c r="AN157" s="14"/>
      <c r="AO157" s="14"/>
      <c r="AP157" s="14"/>
    </row>
    <row r="158" spans="1:42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4"/>
      <c r="AK158" s="14"/>
      <c r="AL158" s="14"/>
      <c r="AM158" s="14"/>
      <c r="AN158" s="14"/>
      <c r="AO158" s="14"/>
      <c r="AP158" s="14"/>
    </row>
    <row r="159" spans="1:42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4"/>
      <c r="AK159" s="14"/>
      <c r="AL159" s="14"/>
      <c r="AM159" s="14"/>
      <c r="AN159" s="14"/>
      <c r="AO159" s="14"/>
      <c r="AP159" s="14"/>
    </row>
    <row r="160" spans="1:42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4"/>
      <c r="AK160" s="14"/>
      <c r="AL160" s="14"/>
      <c r="AM160" s="14"/>
      <c r="AN160" s="14"/>
      <c r="AO160" s="14"/>
      <c r="AP160" s="14"/>
    </row>
    <row r="161" spans="1:42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4"/>
      <c r="AK161" s="14"/>
      <c r="AL161" s="14"/>
      <c r="AM161" s="14"/>
      <c r="AN161" s="14"/>
      <c r="AO161" s="14"/>
      <c r="AP161" s="14"/>
    </row>
    <row r="162" spans="1:42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4"/>
      <c r="AK162" s="14"/>
      <c r="AL162" s="14"/>
      <c r="AM162" s="14"/>
      <c r="AN162" s="14"/>
      <c r="AO162" s="14"/>
      <c r="AP162" s="14"/>
    </row>
    <row r="163" spans="1:42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4"/>
      <c r="AK163" s="14"/>
      <c r="AL163" s="14"/>
      <c r="AM163" s="14"/>
      <c r="AN163" s="14"/>
      <c r="AO163" s="14"/>
      <c r="AP163" s="14"/>
    </row>
    <row r="164" spans="1:42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4"/>
      <c r="AK164" s="14"/>
      <c r="AL164" s="14"/>
      <c r="AM164" s="14"/>
      <c r="AN164" s="14"/>
      <c r="AO164" s="14"/>
      <c r="AP164" s="14"/>
    </row>
    <row r="165" spans="1:42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4"/>
      <c r="AK165" s="14"/>
      <c r="AL165" s="14"/>
      <c r="AM165" s="14"/>
      <c r="AN165" s="14"/>
      <c r="AO165" s="14"/>
      <c r="AP165" s="14"/>
    </row>
    <row r="166" spans="1:42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4"/>
      <c r="AK166" s="14"/>
      <c r="AL166" s="14"/>
      <c r="AM166" s="14"/>
      <c r="AN166" s="14"/>
      <c r="AO166" s="14"/>
      <c r="AP166" s="14"/>
    </row>
    <row r="167" spans="1:42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4"/>
      <c r="AK167" s="14"/>
      <c r="AL167" s="14"/>
      <c r="AM167" s="14"/>
      <c r="AN167" s="14"/>
      <c r="AO167" s="14"/>
      <c r="AP167" s="14"/>
    </row>
    <row r="168" spans="1:42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4"/>
      <c r="AK168" s="14"/>
      <c r="AL168" s="14"/>
      <c r="AM168" s="14"/>
      <c r="AN168" s="14"/>
      <c r="AO168" s="14"/>
      <c r="AP168" s="14"/>
    </row>
    <row r="169" spans="1:42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4"/>
      <c r="AK169" s="14"/>
      <c r="AL169" s="14"/>
      <c r="AM169" s="14"/>
      <c r="AN169" s="14"/>
      <c r="AO169" s="14"/>
      <c r="AP169" s="14"/>
    </row>
    <row r="170" spans="1:42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4"/>
      <c r="AK170" s="14"/>
      <c r="AL170" s="14"/>
      <c r="AM170" s="14"/>
      <c r="AN170" s="14"/>
      <c r="AO170" s="14"/>
      <c r="AP170" s="14"/>
    </row>
    <row r="171" spans="1:42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4"/>
      <c r="AK171" s="14"/>
      <c r="AL171" s="14"/>
      <c r="AM171" s="14"/>
      <c r="AN171" s="14"/>
      <c r="AO171" s="14"/>
      <c r="AP171" s="14"/>
    </row>
    <row r="172" spans="1:42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4"/>
      <c r="AK172" s="14"/>
      <c r="AL172" s="14"/>
      <c r="AM172" s="14"/>
      <c r="AN172" s="14"/>
      <c r="AO172" s="14"/>
      <c r="AP172" s="14"/>
    </row>
    <row r="173" spans="1:42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4"/>
      <c r="AK173" s="14"/>
      <c r="AL173" s="14"/>
      <c r="AM173" s="14"/>
      <c r="AN173" s="14"/>
      <c r="AO173" s="14"/>
      <c r="AP173" s="14"/>
    </row>
    <row r="174" spans="1:42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4"/>
      <c r="AK174" s="14"/>
      <c r="AL174" s="14"/>
      <c r="AM174" s="14"/>
      <c r="AN174" s="14"/>
      <c r="AO174" s="14"/>
      <c r="AP174" s="14"/>
    </row>
    <row r="175" spans="1:42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4"/>
      <c r="AK175" s="14"/>
      <c r="AL175" s="14"/>
      <c r="AM175" s="14"/>
      <c r="AN175" s="14"/>
      <c r="AO175" s="14"/>
      <c r="AP175" s="14"/>
    </row>
    <row r="176" spans="1:42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4"/>
      <c r="AK176" s="14"/>
      <c r="AL176" s="14"/>
      <c r="AM176" s="14"/>
      <c r="AN176" s="14"/>
      <c r="AO176" s="14"/>
      <c r="AP176" s="14"/>
    </row>
    <row r="177" spans="1:42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4"/>
      <c r="AK177" s="14"/>
      <c r="AL177" s="14"/>
      <c r="AM177" s="14"/>
      <c r="AN177" s="14"/>
      <c r="AO177" s="14"/>
      <c r="AP177" s="14"/>
    </row>
    <row r="178" spans="1:42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4"/>
      <c r="AK178" s="14"/>
      <c r="AL178" s="14"/>
      <c r="AM178" s="14"/>
      <c r="AN178" s="14"/>
      <c r="AO178" s="14"/>
      <c r="AP178" s="14"/>
    </row>
    <row r="179" spans="1:42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4"/>
      <c r="AK179" s="14"/>
      <c r="AL179" s="14"/>
      <c r="AM179" s="14"/>
      <c r="AN179" s="14"/>
      <c r="AO179" s="14"/>
      <c r="AP179" s="14"/>
    </row>
    <row r="180" spans="1:42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4"/>
      <c r="AK180" s="14"/>
      <c r="AL180" s="14"/>
      <c r="AM180" s="14"/>
      <c r="AN180" s="14"/>
      <c r="AO180" s="14"/>
      <c r="AP180" s="14"/>
    </row>
    <row r="181" spans="1:42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4"/>
      <c r="AK181" s="14"/>
      <c r="AL181" s="14"/>
      <c r="AM181" s="14"/>
      <c r="AN181" s="14"/>
      <c r="AO181" s="14"/>
      <c r="AP181" s="14"/>
    </row>
    <row r="182" spans="1:42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4"/>
      <c r="AK182" s="14"/>
      <c r="AL182" s="14"/>
      <c r="AM182" s="14"/>
      <c r="AN182" s="14"/>
      <c r="AO182" s="14"/>
      <c r="AP182" s="14"/>
    </row>
    <row r="183" spans="1:42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4"/>
      <c r="AK183" s="14"/>
      <c r="AL183" s="14"/>
      <c r="AM183" s="14"/>
      <c r="AN183" s="14"/>
      <c r="AO183" s="14"/>
      <c r="AP183" s="14"/>
    </row>
    <row r="184" spans="1:42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4"/>
      <c r="AK184" s="14"/>
      <c r="AL184" s="14"/>
      <c r="AM184" s="14"/>
      <c r="AN184" s="14"/>
      <c r="AO184" s="14"/>
      <c r="AP184" s="14"/>
    </row>
    <row r="185" spans="1:42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4"/>
      <c r="AK185" s="14"/>
      <c r="AL185" s="14"/>
      <c r="AM185" s="14"/>
      <c r="AN185" s="14"/>
      <c r="AO185" s="14"/>
      <c r="AP185" s="14"/>
    </row>
    <row r="186" spans="1:42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4"/>
      <c r="AK186" s="14"/>
      <c r="AL186" s="14"/>
      <c r="AM186" s="14"/>
      <c r="AN186" s="14"/>
      <c r="AO186" s="14"/>
      <c r="AP186" s="14"/>
    </row>
    <row r="187" spans="1:42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4"/>
      <c r="AK187" s="14"/>
      <c r="AL187" s="14"/>
      <c r="AM187" s="14"/>
      <c r="AN187" s="14"/>
      <c r="AO187" s="14"/>
      <c r="AP187" s="14"/>
    </row>
    <row r="188" spans="1:42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4"/>
      <c r="AK188" s="14"/>
      <c r="AL188" s="14"/>
      <c r="AM188" s="14"/>
      <c r="AN188" s="14"/>
      <c r="AO188" s="14"/>
      <c r="AP188" s="14"/>
    </row>
    <row r="189" spans="1:42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4"/>
      <c r="AK189" s="14"/>
      <c r="AL189" s="14"/>
      <c r="AM189" s="14"/>
      <c r="AN189" s="14"/>
      <c r="AO189" s="14"/>
      <c r="AP189" s="14"/>
    </row>
    <row r="190" spans="1:42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4"/>
      <c r="AK190" s="14"/>
      <c r="AL190" s="14"/>
      <c r="AM190" s="14"/>
      <c r="AN190" s="14"/>
      <c r="AO190" s="14"/>
      <c r="AP190" s="14"/>
    </row>
    <row r="191" spans="1:42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4"/>
      <c r="AK191" s="14"/>
      <c r="AL191" s="14"/>
      <c r="AM191" s="14"/>
      <c r="AN191" s="14"/>
      <c r="AO191" s="14"/>
      <c r="AP191" s="14"/>
    </row>
    <row r="192" spans="1:42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4"/>
      <c r="AK192" s="14"/>
      <c r="AL192" s="14"/>
      <c r="AM192" s="14"/>
      <c r="AN192" s="14"/>
      <c r="AO192" s="14"/>
      <c r="AP192" s="14"/>
    </row>
    <row r="193" spans="1:42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4"/>
      <c r="AK193" s="14"/>
      <c r="AL193" s="14"/>
      <c r="AM193" s="14"/>
      <c r="AN193" s="14"/>
      <c r="AO193" s="14"/>
      <c r="AP193" s="14"/>
    </row>
    <row r="194" spans="1:42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4"/>
      <c r="AK194" s="14"/>
      <c r="AL194" s="14"/>
      <c r="AM194" s="14"/>
      <c r="AN194" s="14"/>
      <c r="AO194" s="14"/>
      <c r="AP194" s="14"/>
    </row>
    <row r="195" spans="1:42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4"/>
      <c r="AK195" s="14"/>
      <c r="AL195" s="14"/>
      <c r="AM195" s="14"/>
      <c r="AN195" s="14"/>
      <c r="AO195" s="14"/>
      <c r="AP195" s="14"/>
    </row>
    <row r="196" spans="1:42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4"/>
      <c r="AK196" s="14"/>
      <c r="AL196" s="14"/>
      <c r="AM196" s="14"/>
      <c r="AN196" s="14"/>
      <c r="AO196" s="14"/>
      <c r="AP196" s="14"/>
    </row>
    <row r="197" spans="1:42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4"/>
      <c r="AK197" s="14"/>
      <c r="AL197" s="14"/>
      <c r="AM197" s="14"/>
      <c r="AN197" s="14"/>
      <c r="AO197" s="14"/>
      <c r="AP197" s="14"/>
    </row>
    <row r="198" spans="1:42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4"/>
      <c r="AK198" s="14"/>
      <c r="AL198" s="14"/>
      <c r="AM198" s="14"/>
      <c r="AN198" s="14"/>
      <c r="AO198" s="14"/>
      <c r="AP198" s="14"/>
    </row>
    <row r="199" spans="1:42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4"/>
      <c r="AK199" s="14"/>
      <c r="AL199" s="14"/>
      <c r="AM199" s="14"/>
      <c r="AN199" s="14"/>
      <c r="AO199" s="14"/>
      <c r="AP199" s="14"/>
    </row>
    <row r="200" spans="1:42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4"/>
      <c r="AK200" s="14"/>
      <c r="AL200" s="14"/>
      <c r="AM200" s="14"/>
      <c r="AN200" s="14"/>
      <c r="AO200" s="14"/>
      <c r="AP200" s="14"/>
    </row>
    <row r="201" spans="1:42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4"/>
      <c r="AK201" s="14"/>
      <c r="AL201" s="14"/>
      <c r="AM201" s="14"/>
      <c r="AN201" s="14"/>
      <c r="AO201" s="14"/>
      <c r="AP201" s="14"/>
    </row>
    <row r="202" spans="1:42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4"/>
      <c r="AK202" s="14"/>
      <c r="AL202" s="14"/>
      <c r="AM202" s="14"/>
      <c r="AN202" s="14"/>
      <c r="AO202" s="14"/>
      <c r="AP202" s="14"/>
    </row>
    <row r="203" spans="1:42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4"/>
      <c r="AK203" s="14"/>
      <c r="AL203" s="14"/>
      <c r="AM203" s="14"/>
      <c r="AN203" s="14"/>
      <c r="AO203" s="14"/>
      <c r="AP203" s="14"/>
    </row>
    <row r="204" spans="1:42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4"/>
      <c r="AK204" s="14"/>
      <c r="AL204" s="14"/>
      <c r="AM204" s="14"/>
      <c r="AN204" s="14"/>
      <c r="AO204" s="14"/>
      <c r="AP204" s="14"/>
    </row>
    <row r="205" spans="1:42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4"/>
      <c r="AK205" s="14"/>
      <c r="AL205" s="14"/>
      <c r="AM205" s="14"/>
      <c r="AN205" s="14"/>
      <c r="AO205" s="14"/>
      <c r="AP205" s="14"/>
    </row>
    <row r="206" spans="1:42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4"/>
      <c r="AK206" s="14"/>
      <c r="AL206" s="14"/>
      <c r="AM206" s="14"/>
      <c r="AN206" s="14"/>
      <c r="AO206" s="14"/>
      <c r="AP206" s="14"/>
    </row>
    <row r="207" spans="1:42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4"/>
      <c r="AK207" s="14"/>
      <c r="AL207" s="14"/>
      <c r="AM207" s="14"/>
      <c r="AN207" s="14"/>
      <c r="AO207" s="14"/>
      <c r="AP207" s="14"/>
    </row>
    <row r="208" spans="1:42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4"/>
      <c r="AK208" s="14"/>
      <c r="AL208" s="14"/>
      <c r="AM208" s="14"/>
      <c r="AN208" s="14"/>
      <c r="AO208" s="14"/>
      <c r="AP208" s="14"/>
    </row>
    <row r="209" spans="1:42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4"/>
      <c r="AK209" s="14"/>
      <c r="AL209" s="14"/>
      <c r="AM209" s="14"/>
      <c r="AN209" s="14"/>
      <c r="AO209" s="14"/>
      <c r="AP209" s="14"/>
    </row>
    <row r="210" spans="1:42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4"/>
      <c r="AK210" s="14"/>
      <c r="AL210" s="14"/>
      <c r="AM210" s="14"/>
      <c r="AN210" s="14"/>
      <c r="AO210" s="14"/>
      <c r="AP210" s="14"/>
    </row>
    <row r="211" spans="1:42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4"/>
      <c r="AK211" s="14"/>
      <c r="AL211" s="14"/>
      <c r="AM211" s="14"/>
      <c r="AN211" s="14"/>
      <c r="AO211" s="14"/>
      <c r="AP211" s="14"/>
    </row>
    <row r="212" spans="1:42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4"/>
      <c r="AK212" s="14"/>
      <c r="AL212" s="14"/>
      <c r="AM212" s="14"/>
      <c r="AN212" s="14"/>
      <c r="AO212" s="14"/>
      <c r="AP212" s="14"/>
    </row>
    <row r="213" spans="1:42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4"/>
      <c r="AK213" s="14"/>
      <c r="AL213" s="14"/>
      <c r="AM213" s="14"/>
      <c r="AN213" s="14"/>
      <c r="AO213" s="14"/>
      <c r="AP213" s="14"/>
    </row>
    <row r="214" spans="1:42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4"/>
      <c r="AK214" s="14"/>
      <c r="AL214" s="14"/>
      <c r="AM214" s="14"/>
      <c r="AN214" s="14"/>
      <c r="AO214" s="14"/>
      <c r="AP214" s="14"/>
    </row>
    <row r="215" spans="1:42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4"/>
      <c r="AK215" s="14"/>
      <c r="AL215" s="14"/>
      <c r="AM215" s="14"/>
      <c r="AN215" s="14"/>
      <c r="AO215" s="14"/>
      <c r="AP215" s="14"/>
    </row>
    <row r="216" spans="1:42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4"/>
      <c r="AK216" s="14"/>
      <c r="AL216" s="14"/>
      <c r="AM216" s="14"/>
      <c r="AN216" s="14"/>
      <c r="AO216" s="14"/>
      <c r="AP216" s="14"/>
    </row>
    <row r="217" spans="1:42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4"/>
      <c r="AK217" s="14"/>
      <c r="AL217" s="14"/>
      <c r="AM217" s="14"/>
      <c r="AN217" s="14"/>
      <c r="AO217" s="14"/>
      <c r="AP217" s="14"/>
    </row>
    <row r="218" spans="1:42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4"/>
      <c r="AK218" s="14"/>
      <c r="AL218" s="14"/>
      <c r="AM218" s="14"/>
      <c r="AN218" s="14"/>
      <c r="AO218" s="14"/>
      <c r="AP218" s="14"/>
    </row>
    <row r="219" spans="1:42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4"/>
      <c r="AK219" s="14"/>
      <c r="AL219" s="14"/>
      <c r="AM219" s="14"/>
      <c r="AN219" s="14"/>
      <c r="AO219" s="14"/>
      <c r="AP219" s="14"/>
    </row>
    <row r="220" spans="1:42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4"/>
      <c r="AK220" s="14"/>
      <c r="AL220" s="14"/>
      <c r="AM220" s="14"/>
      <c r="AN220" s="14"/>
      <c r="AO220" s="14"/>
      <c r="AP220" s="14"/>
    </row>
    <row r="221" spans="1:42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4"/>
      <c r="AK221" s="14"/>
      <c r="AL221" s="14"/>
      <c r="AM221" s="14"/>
      <c r="AN221" s="14"/>
      <c r="AO221" s="14"/>
      <c r="AP221" s="14"/>
    </row>
    <row r="222" spans="1:42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4"/>
      <c r="AK222" s="14"/>
      <c r="AL222" s="14"/>
      <c r="AM222" s="14"/>
      <c r="AN222" s="14"/>
      <c r="AO222" s="14"/>
      <c r="AP222" s="14"/>
    </row>
    <row r="223" spans="1:42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4"/>
      <c r="AK223" s="14"/>
      <c r="AL223" s="14"/>
      <c r="AM223" s="14"/>
      <c r="AN223" s="14"/>
      <c r="AO223" s="14"/>
      <c r="AP223" s="14"/>
    </row>
    <row r="224" spans="1:42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4"/>
      <c r="AK224" s="14"/>
      <c r="AL224" s="14"/>
      <c r="AM224" s="14"/>
      <c r="AN224" s="14"/>
      <c r="AO224" s="14"/>
      <c r="AP224" s="14"/>
    </row>
    <row r="225" spans="1:42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4"/>
      <c r="AK225" s="14"/>
      <c r="AL225" s="14"/>
      <c r="AM225" s="14"/>
      <c r="AN225" s="14"/>
      <c r="AO225" s="14"/>
      <c r="AP225" s="14"/>
    </row>
    <row r="226" spans="1:42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4"/>
      <c r="AK226" s="14"/>
      <c r="AL226" s="14"/>
      <c r="AM226" s="14"/>
      <c r="AN226" s="14"/>
      <c r="AO226" s="14"/>
      <c r="AP226" s="14"/>
    </row>
    <row r="227" spans="1:42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4"/>
      <c r="AK227" s="14"/>
      <c r="AL227" s="14"/>
      <c r="AM227" s="14"/>
      <c r="AN227" s="14"/>
      <c r="AO227" s="14"/>
      <c r="AP227" s="14"/>
    </row>
    <row r="228" spans="1:42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4"/>
      <c r="AK228" s="14"/>
      <c r="AL228" s="14"/>
      <c r="AM228" s="14"/>
      <c r="AN228" s="14"/>
      <c r="AO228" s="14"/>
      <c r="AP228" s="14"/>
    </row>
    <row r="229" spans="1:42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4"/>
      <c r="AK229" s="14"/>
      <c r="AL229" s="14"/>
      <c r="AM229" s="14"/>
      <c r="AN229" s="14"/>
      <c r="AO229" s="14"/>
      <c r="AP229" s="14"/>
    </row>
    <row r="230" spans="1:42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4"/>
      <c r="AK230" s="14"/>
      <c r="AL230" s="14"/>
      <c r="AM230" s="14"/>
      <c r="AN230" s="14"/>
      <c r="AO230" s="14"/>
      <c r="AP230" s="14"/>
    </row>
    <row r="231" spans="1:42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4"/>
      <c r="AK231" s="14"/>
      <c r="AL231" s="14"/>
      <c r="AM231" s="14"/>
      <c r="AN231" s="14"/>
      <c r="AO231" s="14"/>
      <c r="AP231" s="14"/>
    </row>
    <row r="232" spans="1:42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4"/>
      <c r="AK232" s="14"/>
      <c r="AL232" s="14"/>
      <c r="AM232" s="14"/>
      <c r="AN232" s="14"/>
      <c r="AO232" s="14"/>
      <c r="AP232" s="14"/>
    </row>
    <row r="233" spans="1:42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4"/>
      <c r="AK233" s="14"/>
      <c r="AL233" s="14"/>
      <c r="AM233" s="14"/>
      <c r="AN233" s="14"/>
      <c r="AO233" s="14"/>
      <c r="AP233" s="14"/>
    </row>
    <row r="234" spans="1:42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4"/>
      <c r="AK234" s="14"/>
      <c r="AL234" s="14"/>
      <c r="AM234" s="14"/>
      <c r="AN234" s="14"/>
      <c r="AO234" s="14"/>
      <c r="AP234" s="14"/>
    </row>
    <row r="235" spans="1:42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4"/>
      <c r="AK235" s="14"/>
      <c r="AL235" s="14"/>
      <c r="AM235" s="14"/>
      <c r="AN235" s="14"/>
      <c r="AO235" s="14"/>
      <c r="AP235" s="14"/>
    </row>
    <row r="236" spans="1:42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4"/>
      <c r="AK236" s="14"/>
      <c r="AL236" s="14"/>
      <c r="AM236" s="14"/>
      <c r="AN236" s="14"/>
      <c r="AO236" s="14"/>
      <c r="AP236" s="14"/>
    </row>
    <row r="237" spans="1:42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4"/>
      <c r="AK237" s="14"/>
      <c r="AL237" s="14"/>
      <c r="AM237" s="14"/>
      <c r="AN237" s="14"/>
      <c r="AO237" s="14"/>
      <c r="AP237" s="14"/>
    </row>
    <row r="238" spans="1:42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4"/>
      <c r="AK238" s="14"/>
      <c r="AL238" s="14"/>
      <c r="AM238" s="14"/>
      <c r="AN238" s="14"/>
      <c r="AO238" s="14"/>
      <c r="AP238" s="14"/>
    </row>
    <row r="239" spans="1:42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4"/>
      <c r="AK239" s="14"/>
      <c r="AL239" s="14"/>
      <c r="AM239" s="14"/>
      <c r="AN239" s="14"/>
      <c r="AO239" s="14"/>
      <c r="AP239" s="14"/>
    </row>
    <row r="240" spans="1:42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4"/>
      <c r="AK240" s="14"/>
      <c r="AL240" s="14"/>
      <c r="AM240" s="14"/>
      <c r="AN240" s="14"/>
      <c r="AO240" s="14"/>
      <c r="AP240" s="14"/>
    </row>
    <row r="241" spans="1:42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4"/>
      <c r="AK241" s="14"/>
      <c r="AL241" s="14"/>
      <c r="AM241" s="14"/>
      <c r="AN241" s="14"/>
      <c r="AO241" s="14"/>
      <c r="AP241" s="14"/>
    </row>
    <row r="242" spans="1:42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4"/>
      <c r="AK242" s="14"/>
      <c r="AL242" s="14"/>
      <c r="AM242" s="14"/>
      <c r="AN242" s="14"/>
      <c r="AO242" s="14"/>
      <c r="AP242" s="14"/>
    </row>
    <row r="243" spans="1:42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4"/>
      <c r="AK243" s="14"/>
      <c r="AL243" s="14"/>
      <c r="AM243" s="14"/>
      <c r="AN243" s="14"/>
      <c r="AO243" s="14"/>
      <c r="AP243" s="14"/>
    </row>
    <row r="244" spans="1:42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4"/>
      <c r="AK244" s="14"/>
      <c r="AL244" s="14"/>
      <c r="AM244" s="14"/>
      <c r="AN244" s="14"/>
      <c r="AO244" s="14"/>
      <c r="AP244" s="14"/>
    </row>
    <row r="245" spans="1:42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4"/>
      <c r="AK245" s="14"/>
      <c r="AL245" s="14"/>
      <c r="AM245" s="14"/>
      <c r="AN245" s="14"/>
      <c r="AO245" s="14"/>
      <c r="AP245" s="14"/>
    </row>
    <row r="246" spans="1:42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4"/>
      <c r="AK246" s="14"/>
      <c r="AL246" s="14"/>
      <c r="AM246" s="14"/>
      <c r="AN246" s="14"/>
      <c r="AO246" s="14"/>
      <c r="AP246" s="14"/>
    </row>
    <row r="247" spans="1:42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4"/>
      <c r="AK247" s="14"/>
      <c r="AL247" s="14"/>
      <c r="AM247" s="14"/>
      <c r="AN247" s="14"/>
      <c r="AO247" s="14"/>
      <c r="AP247" s="14"/>
    </row>
    <row r="248" spans="1:42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4"/>
      <c r="AK248" s="14"/>
      <c r="AL248" s="14"/>
      <c r="AM248" s="14"/>
      <c r="AN248" s="14"/>
      <c r="AO248" s="14"/>
      <c r="AP248" s="14"/>
    </row>
    <row r="249" spans="1:42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4"/>
      <c r="AK249" s="14"/>
      <c r="AL249" s="14"/>
      <c r="AM249" s="14"/>
      <c r="AN249" s="14"/>
      <c r="AO249" s="14"/>
      <c r="AP249" s="14"/>
    </row>
    <row r="250" spans="1:42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4"/>
      <c r="AK250" s="14"/>
      <c r="AL250" s="14"/>
      <c r="AM250" s="14"/>
      <c r="AN250" s="14"/>
      <c r="AO250" s="14"/>
      <c r="AP250" s="14"/>
    </row>
    <row r="251" spans="1:42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4"/>
      <c r="AK251" s="14"/>
      <c r="AL251" s="14"/>
      <c r="AM251" s="14"/>
      <c r="AN251" s="14"/>
      <c r="AO251" s="14"/>
      <c r="AP251" s="14"/>
    </row>
    <row r="252" spans="1:42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4"/>
      <c r="AK252" s="14"/>
      <c r="AL252" s="14"/>
      <c r="AM252" s="14"/>
      <c r="AN252" s="14"/>
      <c r="AO252" s="14"/>
      <c r="AP252" s="14"/>
    </row>
    <row r="253" spans="1:42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4"/>
      <c r="AK253" s="14"/>
      <c r="AL253" s="14"/>
      <c r="AM253" s="14"/>
      <c r="AN253" s="14"/>
      <c r="AO253" s="14"/>
      <c r="AP253" s="14"/>
    </row>
    <row r="254" spans="1:42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4"/>
      <c r="AK254" s="14"/>
      <c r="AL254" s="14"/>
      <c r="AM254" s="14"/>
      <c r="AN254" s="14"/>
      <c r="AO254" s="14"/>
      <c r="AP254" s="14"/>
    </row>
    <row r="255" spans="1:42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4"/>
      <c r="AK255" s="14"/>
      <c r="AL255" s="14"/>
      <c r="AM255" s="14"/>
      <c r="AN255" s="14"/>
      <c r="AO255" s="14"/>
      <c r="AP255" s="14"/>
    </row>
    <row r="256" spans="1:42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4"/>
      <c r="AK256" s="14"/>
      <c r="AL256" s="14"/>
      <c r="AM256" s="14"/>
      <c r="AN256" s="14"/>
      <c r="AO256" s="14"/>
      <c r="AP256" s="14"/>
    </row>
    <row r="257" spans="1:42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4"/>
      <c r="AK257" s="14"/>
      <c r="AL257" s="14"/>
      <c r="AM257" s="14"/>
      <c r="AN257" s="14"/>
      <c r="AO257" s="14"/>
      <c r="AP257" s="14"/>
    </row>
    <row r="258" spans="1:42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4"/>
      <c r="AK258" s="14"/>
      <c r="AL258" s="14"/>
      <c r="AM258" s="14"/>
      <c r="AN258" s="14"/>
      <c r="AO258" s="14"/>
      <c r="AP258" s="14"/>
    </row>
    <row r="259" spans="1:42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4"/>
      <c r="AK259" s="14"/>
      <c r="AL259" s="14"/>
      <c r="AM259" s="14"/>
      <c r="AN259" s="14"/>
      <c r="AO259" s="14"/>
      <c r="AP259" s="14"/>
    </row>
    <row r="260" spans="1:42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4"/>
      <c r="AK260" s="14"/>
      <c r="AL260" s="14"/>
      <c r="AM260" s="14"/>
      <c r="AN260" s="14"/>
      <c r="AO260" s="14"/>
      <c r="AP260" s="14"/>
    </row>
    <row r="261" spans="1:42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4"/>
      <c r="AK261" s="14"/>
      <c r="AL261" s="14"/>
      <c r="AM261" s="14"/>
      <c r="AN261" s="14"/>
      <c r="AO261" s="14"/>
      <c r="AP261" s="14"/>
    </row>
    <row r="262" spans="1:42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4"/>
      <c r="AK262" s="14"/>
      <c r="AL262" s="14"/>
      <c r="AM262" s="14"/>
      <c r="AN262" s="14"/>
      <c r="AO262" s="14"/>
      <c r="AP262" s="14"/>
    </row>
    <row r="263" spans="1:42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4"/>
      <c r="AK263" s="14"/>
      <c r="AL263" s="14"/>
      <c r="AM263" s="14"/>
      <c r="AN263" s="14"/>
      <c r="AO263" s="14"/>
      <c r="AP263" s="14"/>
    </row>
    <row r="264" spans="1:42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4"/>
      <c r="AK264" s="14"/>
      <c r="AL264" s="14"/>
      <c r="AM264" s="14"/>
      <c r="AN264" s="14"/>
      <c r="AO264" s="14"/>
      <c r="AP264" s="14"/>
    </row>
    <row r="265" spans="1:42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4"/>
      <c r="AK265" s="14"/>
      <c r="AL265" s="14"/>
      <c r="AM265" s="14"/>
      <c r="AN265" s="14"/>
      <c r="AO265" s="14"/>
      <c r="AP265" s="14"/>
    </row>
    <row r="266" spans="1:42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4"/>
      <c r="AK266" s="14"/>
      <c r="AL266" s="14"/>
      <c r="AM266" s="14"/>
      <c r="AN266" s="14"/>
      <c r="AO266" s="14"/>
      <c r="AP266" s="14"/>
    </row>
    <row r="267" spans="1:42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4"/>
      <c r="AK267" s="14"/>
      <c r="AL267" s="14"/>
      <c r="AM267" s="14"/>
      <c r="AN267" s="14"/>
      <c r="AO267" s="14"/>
      <c r="AP267" s="14"/>
    </row>
    <row r="268" spans="1:42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4"/>
      <c r="AK268" s="14"/>
      <c r="AL268" s="14"/>
      <c r="AM268" s="14"/>
      <c r="AN268" s="14"/>
      <c r="AO268" s="14"/>
      <c r="AP268" s="14"/>
    </row>
    <row r="269" spans="1:42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4"/>
      <c r="AK269" s="14"/>
      <c r="AL269" s="14"/>
      <c r="AM269" s="14"/>
      <c r="AN269" s="14"/>
      <c r="AO269" s="14"/>
      <c r="AP269" s="14"/>
    </row>
    <row r="270" spans="1:42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4"/>
      <c r="AK270" s="14"/>
      <c r="AL270" s="14"/>
      <c r="AM270" s="14"/>
      <c r="AN270" s="14"/>
      <c r="AO270" s="14"/>
      <c r="AP270" s="14"/>
    </row>
    <row r="271" spans="1:42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4"/>
      <c r="AK271" s="14"/>
      <c r="AL271" s="14"/>
      <c r="AM271" s="14"/>
      <c r="AN271" s="14"/>
      <c r="AO271" s="14"/>
      <c r="AP271" s="14"/>
    </row>
    <row r="272" spans="1:42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4"/>
      <c r="AK272" s="14"/>
      <c r="AL272" s="14"/>
      <c r="AM272" s="14"/>
      <c r="AN272" s="14"/>
      <c r="AO272" s="14"/>
      <c r="AP272" s="14"/>
    </row>
    <row r="273" spans="1:42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4"/>
      <c r="AK273" s="14"/>
      <c r="AL273" s="14"/>
      <c r="AM273" s="14"/>
      <c r="AN273" s="14"/>
      <c r="AO273" s="14"/>
      <c r="AP273" s="14"/>
    </row>
    <row r="274" spans="1:42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4"/>
      <c r="AK274" s="14"/>
      <c r="AL274" s="14"/>
      <c r="AM274" s="14"/>
      <c r="AN274" s="14"/>
      <c r="AO274" s="14"/>
      <c r="AP274" s="14"/>
    </row>
    <row r="275" spans="1:42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4"/>
      <c r="AK275" s="14"/>
      <c r="AL275" s="14"/>
      <c r="AM275" s="14"/>
      <c r="AN275" s="14"/>
      <c r="AO275" s="14"/>
      <c r="AP275" s="14"/>
    </row>
    <row r="276" spans="1:42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4"/>
      <c r="AK276" s="14"/>
      <c r="AL276" s="14"/>
      <c r="AM276" s="14"/>
      <c r="AN276" s="14"/>
      <c r="AO276" s="14"/>
      <c r="AP276" s="14"/>
    </row>
    <row r="277" spans="1:42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4"/>
      <c r="AK277" s="14"/>
      <c r="AL277" s="14"/>
      <c r="AM277" s="14"/>
      <c r="AN277" s="14"/>
      <c r="AO277" s="14"/>
      <c r="AP277" s="14"/>
    </row>
    <row r="278" spans="1:42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4"/>
      <c r="AK278" s="14"/>
      <c r="AL278" s="14"/>
      <c r="AM278" s="14"/>
      <c r="AN278" s="14"/>
      <c r="AO278" s="14"/>
      <c r="AP278" s="14"/>
    </row>
    <row r="279" spans="1:42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4"/>
      <c r="AK279" s="14"/>
      <c r="AL279" s="14"/>
      <c r="AM279" s="14"/>
      <c r="AN279" s="14"/>
      <c r="AO279" s="14"/>
      <c r="AP279" s="14"/>
    </row>
    <row r="280" spans="1:42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4"/>
      <c r="AK280" s="14"/>
      <c r="AL280" s="14"/>
      <c r="AM280" s="14"/>
      <c r="AN280" s="14"/>
      <c r="AO280" s="14"/>
      <c r="AP280" s="14"/>
    </row>
    <row r="281" spans="1:42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4"/>
      <c r="AK281" s="14"/>
      <c r="AL281" s="14"/>
      <c r="AM281" s="14"/>
      <c r="AN281" s="14"/>
      <c r="AO281" s="14"/>
      <c r="AP281" s="14"/>
    </row>
    <row r="282" spans="1:42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4"/>
      <c r="AK282" s="14"/>
      <c r="AL282" s="14"/>
      <c r="AM282" s="14"/>
      <c r="AN282" s="14"/>
      <c r="AO282" s="14"/>
      <c r="AP282" s="14"/>
    </row>
    <row r="283" spans="1:42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4"/>
      <c r="AK283" s="14"/>
      <c r="AL283" s="14"/>
      <c r="AM283" s="14"/>
      <c r="AN283" s="14"/>
      <c r="AO283" s="14"/>
      <c r="AP283" s="14"/>
    </row>
    <row r="284" spans="1:42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4"/>
      <c r="AK284" s="14"/>
      <c r="AL284" s="14"/>
      <c r="AM284" s="14"/>
      <c r="AN284" s="14"/>
      <c r="AO284" s="14"/>
      <c r="AP284" s="14"/>
    </row>
    <row r="285" spans="1:42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4"/>
      <c r="AK285" s="14"/>
      <c r="AL285" s="14"/>
      <c r="AM285" s="14"/>
      <c r="AN285" s="14"/>
      <c r="AO285" s="14"/>
      <c r="AP285" s="14"/>
    </row>
    <row r="286" spans="1:42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4"/>
      <c r="AK286" s="14"/>
      <c r="AL286" s="14"/>
      <c r="AM286" s="14"/>
      <c r="AN286" s="14"/>
      <c r="AO286" s="14"/>
      <c r="AP286" s="14"/>
    </row>
    <row r="287" spans="1:42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4"/>
      <c r="AK287" s="14"/>
      <c r="AL287" s="14"/>
      <c r="AM287" s="14"/>
      <c r="AN287" s="14"/>
      <c r="AO287" s="14"/>
      <c r="AP287" s="14"/>
    </row>
    <row r="288" spans="1:42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4"/>
      <c r="AK288" s="14"/>
      <c r="AL288" s="14"/>
      <c r="AM288" s="14"/>
      <c r="AN288" s="14"/>
      <c r="AO288" s="14"/>
      <c r="AP288" s="14"/>
    </row>
    <row r="289" spans="1:42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4"/>
      <c r="AK289" s="14"/>
      <c r="AL289" s="14"/>
      <c r="AM289" s="14"/>
      <c r="AN289" s="14"/>
      <c r="AO289" s="14"/>
      <c r="AP289" s="14"/>
    </row>
    <row r="290" spans="1:42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4"/>
      <c r="AK290" s="14"/>
      <c r="AL290" s="14"/>
      <c r="AM290" s="14"/>
      <c r="AN290" s="14"/>
      <c r="AO290" s="14"/>
      <c r="AP290" s="14"/>
    </row>
    <row r="291" spans="1:42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4"/>
      <c r="AK291" s="14"/>
      <c r="AL291" s="14"/>
      <c r="AM291" s="14"/>
      <c r="AN291" s="14"/>
      <c r="AO291" s="14"/>
      <c r="AP291" s="14"/>
    </row>
    <row r="292" spans="1:42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4"/>
      <c r="AK292" s="14"/>
      <c r="AL292" s="14"/>
      <c r="AM292" s="14"/>
      <c r="AN292" s="14"/>
      <c r="AO292" s="14"/>
      <c r="AP292" s="14"/>
    </row>
    <row r="293" spans="1:42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4"/>
      <c r="AK293" s="14"/>
      <c r="AL293" s="14"/>
      <c r="AM293" s="14"/>
      <c r="AN293" s="14"/>
      <c r="AO293" s="14"/>
      <c r="AP293" s="14"/>
    </row>
    <row r="294" spans="1:42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4"/>
      <c r="AK294" s="14"/>
      <c r="AL294" s="14"/>
      <c r="AM294" s="14"/>
      <c r="AN294" s="14"/>
      <c r="AO294" s="14"/>
      <c r="AP294" s="14"/>
    </row>
    <row r="295" spans="1:42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4"/>
      <c r="AK295" s="14"/>
      <c r="AL295" s="14"/>
      <c r="AM295" s="14"/>
      <c r="AN295" s="14"/>
      <c r="AO295" s="14"/>
      <c r="AP295" s="14"/>
    </row>
    <row r="296" spans="1:42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4"/>
      <c r="AK296" s="14"/>
      <c r="AL296" s="14"/>
      <c r="AM296" s="14"/>
      <c r="AN296" s="14"/>
      <c r="AO296" s="14"/>
      <c r="AP296" s="14"/>
    </row>
    <row r="297" spans="1:42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4"/>
      <c r="AK297" s="14"/>
      <c r="AL297" s="14"/>
      <c r="AM297" s="14"/>
      <c r="AN297" s="14"/>
      <c r="AO297" s="14"/>
      <c r="AP297" s="14"/>
    </row>
    <row r="298" spans="1:42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4"/>
      <c r="AK298" s="14"/>
      <c r="AL298" s="14"/>
      <c r="AM298" s="14"/>
      <c r="AN298" s="14"/>
      <c r="AO298" s="14"/>
      <c r="AP298" s="14"/>
    </row>
    <row r="299" spans="1:42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4"/>
      <c r="AK299" s="14"/>
      <c r="AL299" s="14"/>
      <c r="AM299" s="14"/>
      <c r="AN299" s="14"/>
      <c r="AO299" s="14"/>
      <c r="AP299" s="14"/>
    </row>
    <row r="300" spans="1:42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4"/>
      <c r="AK300" s="14"/>
      <c r="AL300" s="14"/>
      <c r="AM300" s="14"/>
      <c r="AN300" s="14"/>
      <c r="AO300" s="14"/>
      <c r="AP300" s="14"/>
    </row>
    <row r="301" spans="1:42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4"/>
      <c r="AK301" s="14"/>
      <c r="AL301" s="14"/>
      <c r="AM301" s="14"/>
      <c r="AN301" s="14"/>
      <c r="AO301" s="14"/>
      <c r="AP301" s="14"/>
    </row>
    <row r="302" spans="1:42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4"/>
      <c r="AK302" s="14"/>
      <c r="AL302" s="14"/>
      <c r="AM302" s="14"/>
      <c r="AN302" s="14"/>
      <c r="AO302" s="14"/>
      <c r="AP302" s="14"/>
    </row>
    <row r="303" spans="1:42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4"/>
      <c r="AK303" s="14"/>
      <c r="AL303" s="14"/>
      <c r="AM303" s="14"/>
      <c r="AN303" s="14"/>
      <c r="AO303" s="14"/>
      <c r="AP303" s="14"/>
    </row>
    <row r="304" spans="1:42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4"/>
      <c r="AK304" s="14"/>
      <c r="AL304" s="14"/>
      <c r="AM304" s="14"/>
      <c r="AN304" s="14"/>
      <c r="AO304" s="14"/>
      <c r="AP304" s="14"/>
    </row>
    <row r="305" spans="1:42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4"/>
      <c r="AK305" s="14"/>
      <c r="AL305" s="14"/>
      <c r="AM305" s="14"/>
      <c r="AN305" s="14"/>
      <c r="AO305" s="14"/>
      <c r="AP305" s="14"/>
    </row>
    <row r="306" spans="1:42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4"/>
      <c r="AK306" s="14"/>
      <c r="AL306" s="14"/>
      <c r="AM306" s="14"/>
      <c r="AN306" s="14"/>
      <c r="AO306" s="14"/>
      <c r="AP306" s="14"/>
    </row>
    <row r="307" spans="1:42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4"/>
      <c r="AK307" s="14"/>
      <c r="AL307" s="14"/>
      <c r="AM307" s="14"/>
      <c r="AN307" s="14"/>
      <c r="AO307" s="14"/>
      <c r="AP307" s="14"/>
    </row>
    <row r="308" spans="1:42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4"/>
      <c r="AK308" s="14"/>
      <c r="AL308" s="14"/>
      <c r="AM308" s="14"/>
      <c r="AN308" s="14"/>
      <c r="AO308" s="14"/>
      <c r="AP308" s="14"/>
    </row>
    <row r="309" spans="1:42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4"/>
      <c r="AK309" s="14"/>
      <c r="AL309" s="14"/>
      <c r="AM309" s="14"/>
      <c r="AN309" s="14"/>
      <c r="AO309" s="14"/>
      <c r="AP309" s="14"/>
    </row>
    <row r="310" spans="1:42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4"/>
      <c r="AK310" s="14"/>
      <c r="AL310" s="14"/>
      <c r="AM310" s="14"/>
      <c r="AN310" s="14"/>
      <c r="AO310" s="14"/>
      <c r="AP310" s="14"/>
    </row>
    <row r="311" spans="1:42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4"/>
      <c r="AK311" s="14"/>
      <c r="AL311" s="14"/>
      <c r="AM311" s="14"/>
      <c r="AN311" s="14"/>
      <c r="AO311" s="14"/>
      <c r="AP311" s="14"/>
    </row>
    <row r="312" spans="1:42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4"/>
      <c r="AK312" s="14"/>
      <c r="AL312" s="14"/>
      <c r="AM312" s="14"/>
      <c r="AN312" s="14"/>
      <c r="AO312" s="14"/>
      <c r="AP312" s="14"/>
    </row>
    <row r="313" spans="1:42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4"/>
      <c r="AK313" s="14"/>
      <c r="AL313" s="14"/>
      <c r="AM313" s="14"/>
      <c r="AN313" s="14"/>
      <c r="AO313" s="14"/>
      <c r="AP313" s="14"/>
    </row>
    <row r="314" spans="1:42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4"/>
      <c r="AK314" s="14"/>
      <c r="AL314" s="14"/>
      <c r="AM314" s="14"/>
      <c r="AN314" s="14"/>
      <c r="AO314" s="14"/>
      <c r="AP314" s="14"/>
    </row>
    <row r="315" spans="1:42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4"/>
      <c r="AK315" s="14"/>
      <c r="AL315" s="14"/>
      <c r="AM315" s="14"/>
      <c r="AN315" s="14"/>
      <c r="AO315" s="14"/>
      <c r="AP315" s="14"/>
    </row>
    <row r="316" spans="1:42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4"/>
      <c r="AK316" s="14"/>
      <c r="AL316" s="14"/>
      <c r="AM316" s="14"/>
      <c r="AN316" s="14"/>
      <c r="AO316" s="14"/>
      <c r="AP316" s="14"/>
    </row>
    <row r="317" spans="1:42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4"/>
      <c r="AK317" s="14"/>
      <c r="AL317" s="14"/>
      <c r="AM317" s="14"/>
      <c r="AN317" s="14"/>
      <c r="AO317" s="14"/>
      <c r="AP317" s="14"/>
    </row>
    <row r="318" spans="1:42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4"/>
      <c r="AK318" s="14"/>
      <c r="AL318" s="14"/>
      <c r="AM318" s="14"/>
      <c r="AN318" s="14"/>
      <c r="AO318" s="14"/>
      <c r="AP318" s="14"/>
    </row>
    <row r="319" spans="1:42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4"/>
      <c r="AK319" s="14"/>
      <c r="AL319" s="14"/>
      <c r="AM319" s="14"/>
      <c r="AN319" s="14"/>
      <c r="AO319" s="14"/>
      <c r="AP319" s="14"/>
    </row>
    <row r="320" spans="1:42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4"/>
      <c r="AK320" s="14"/>
      <c r="AL320" s="14"/>
      <c r="AM320" s="14"/>
      <c r="AN320" s="14"/>
      <c r="AO320" s="14"/>
      <c r="AP320" s="14"/>
    </row>
    <row r="321" spans="1:42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4"/>
      <c r="AK321" s="14"/>
      <c r="AL321" s="14"/>
      <c r="AM321" s="14"/>
      <c r="AN321" s="14"/>
      <c r="AO321" s="14"/>
      <c r="AP321" s="14"/>
    </row>
    <row r="322" spans="1:42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4"/>
      <c r="AK322" s="14"/>
      <c r="AL322" s="14"/>
      <c r="AM322" s="14"/>
      <c r="AN322" s="14"/>
      <c r="AO322" s="14"/>
      <c r="AP322" s="14"/>
    </row>
    <row r="323" spans="1:42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4"/>
      <c r="AK323" s="14"/>
      <c r="AL323" s="14"/>
      <c r="AM323" s="14"/>
      <c r="AN323" s="14"/>
      <c r="AO323" s="14"/>
      <c r="AP323" s="14"/>
    </row>
    <row r="324" spans="1:42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4"/>
      <c r="AK324" s="14"/>
      <c r="AL324" s="14"/>
      <c r="AM324" s="14"/>
      <c r="AN324" s="14"/>
      <c r="AO324" s="14"/>
      <c r="AP324" s="14"/>
    </row>
    <row r="325" spans="1:42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4"/>
      <c r="AK325" s="14"/>
      <c r="AL325" s="14"/>
      <c r="AM325" s="14"/>
      <c r="AN325" s="14"/>
      <c r="AO325" s="14"/>
      <c r="AP325" s="14"/>
    </row>
    <row r="326" spans="1:42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4"/>
      <c r="AK326" s="14"/>
      <c r="AL326" s="14"/>
      <c r="AM326" s="14"/>
      <c r="AN326" s="14"/>
      <c r="AO326" s="14"/>
      <c r="AP326" s="14"/>
    </row>
    <row r="327" spans="1:42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4"/>
      <c r="AK327" s="14"/>
      <c r="AL327" s="14"/>
      <c r="AM327" s="14"/>
      <c r="AN327" s="14"/>
      <c r="AO327" s="14"/>
      <c r="AP327" s="14"/>
    </row>
    <row r="328" spans="1:42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4"/>
      <c r="AK328" s="14"/>
      <c r="AL328" s="14"/>
      <c r="AM328" s="14"/>
      <c r="AN328" s="14"/>
      <c r="AO328" s="14"/>
      <c r="AP328" s="14"/>
    </row>
    <row r="329" spans="1:42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4"/>
      <c r="AK329" s="14"/>
      <c r="AL329" s="14"/>
      <c r="AM329" s="14"/>
      <c r="AN329" s="14"/>
      <c r="AO329" s="14"/>
      <c r="AP329" s="14"/>
    </row>
    <row r="330" spans="1:42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4"/>
      <c r="AK330" s="14"/>
      <c r="AL330" s="14"/>
      <c r="AM330" s="14"/>
      <c r="AN330" s="14"/>
      <c r="AO330" s="14"/>
      <c r="AP330" s="14"/>
    </row>
    <row r="331" spans="1:42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4"/>
      <c r="AK331" s="14"/>
      <c r="AL331" s="14"/>
      <c r="AM331" s="14"/>
      <c r="AN331" s="14"/>
      <c r="AO331" s="14"/>
      <c r="AP331" s="14"/>
    </row>
    <row r="332" spans="1:42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4"/>
      <c r="AK332" s="14"/>
      <c r="AL332" s="14"/>
      <c r="AM332" s="14"/>
      <c r="AN332" s="14"/>
      <c r="AO332" s="14"/>
      <c r="AP332" s="14"/>
    </row>
    <row r="333" spans="1:42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4"/>
      <c r="AK333" s="14"/>
      <c r="AL333" s="14"/>
      <c r="AM333" s="14"/>
      <c r="AN333" s="14"/>
      <c r="AO333" s="14"/>
      <c r="AP333" s="14"/>
    </row>
    <row r="334" spans="1:42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4"/>
      <c r="AK334" s="14"/>
      <c r="AL334" s="14"/>
      <c r="AM334" s="14"/>
      <c r="AN334" s="14"/>
      <c r="AO334" s="14"/>
      <c r="AP334" s="14"/>
    </row>
    <row r="335" spans="1:42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4"/>
      <c r="AK335" s="14"/>
      <c r="AL335" s="14"/>
      <c r="AM335" s="14"/>
      <c r="AN335" s="14"/>
      <c r="AO335" s="14"/>
      <c r="AP335" s="14"/>
    </row>
    <row r="336" spans="1:42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4"/>
      <c r="AK336" s="14"/>
      <c r="AL336" s="14"/>
      <c r="AM336" s="14"/>
      <c r="AN336" s="14"/>
      <c r="AO336" s="14"/>
      <c r="AP336" s="14"/>
    </row>
    <row r="337" spans="1:42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4"/>
      <c r="AK337" s="14"/>
      <c r="AL337" s="14"/>
      <c r="AM337" s="14"/>
      <c r="AN337" s="14"/>
      <c r="AO337" s="14"/>
      <c r="AP337" s="14"/>
    </row>
    <row r="338" spans="1:42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4"/>
      <c r="AK338" s="14"/>
      <c r="AL338" s="14"/>
      <c r="AM338" s="14"/>
      <c r="AN338" s="14"/>
      <c r="AO338" s="14"/>
      <c r="AP338" s="14"/>
    </row>
    <row r="339" spans="1:42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4"/>
      <c r="AK339" s="14"/>
      <c r="AL339" s="14"/>
      <c r="AM339" s="14"/>
      <c r="AN339" s="14"/>
      <c r="AO339" s="14"/>
      <c r="AP339" s="14"/>
    </row>
    <row r="340" spans="1:42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4"/>
      <c r="AK340" s="14"/>
      <c r="AL340" s="14"/>
      <c r="AM340" s="14"/>
      <c r="AN340" s="14"/>
      <c r="AO340" s="14"/>
      <c r="AP340" s="14"/>
    </row>
    <row r="341" spans="1:42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4"/>
      <c r="AK341" s="14"/>
      <c r="AL341" s="14"/>
      <c r="AM341" s="14"/>
      <c r="AN341" s="14"/>
      <c r="AO341" s="14"/>
      <c r="AP341" s="14"/>
    </row>
    <row r="342" spans="1:42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4"/>
      <c r="AK342" s="14"/>
      <c r="AL342" s="14"/>
      <c r="AM342" s="14"/>
      <c r="AN342" s="14"/>
      <c r="AO342" s="14"/>
      <c r="AP342" s="14"/>
    </row>
    <row r="343" spans="1:42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4"/>
      <c r="AK343" s="14"/>
      <c r="AL343" s="14"/>
      <c r="AM343" s="14"/>
      <c r="AN343" s="14"/>
      <c r="AO343" s="14"/>
      <c r="AP343" s="14"/>
    </row>
    <row r="344" spans="1:42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4"/>
      <c r="AK344" s="14"/>
      <c r="AL344" s="14"/>
      <c r="AM344" s="14"/>
      <c r="AN344" s="14"/>
      <c r="AO344" s="14"/>
      <c r="AP344" s="14"/>
    </row>
    <row r="345" spans="1:42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4"/>
      <c r="AK345" s="14"/>
      <c r="AL345" s="14"/>
      <c r="AM345" s="14"/>
      <c r="AN345" s="14"/>
      <c r="AO345" s="14"/>
      <c r="AP345" s="14"/>
    </row>
    <row r="346" spans="1:42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4"/>
      <c r="AK346" s="14"/>
      <c r="AL346" s="14"/>
      <c r="AM346" s="14"/>
      <c r="AN346" s="14"/>
      <c r="AO346" s="14"/>
      <c r="AP346" s="14"/>
    </row>
    <row r="347" spans="1:42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4"/>
      <c r="AK347" s="14"/>
      <c r="AL347" s="14"/>
      <c r="AM347" s="14"/>
      <c r="AN347" s="14"/>
      <c r="AO347" s="14"/>
      <c r="AP347" s="14"/>
    </row>
    <row r="348" spans="1:42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4"/>
      <c r="AK348" s="14"/>
      <c r="AL348" s="14"/>
      <c r="AM348" s="14"/>
      <c r="AN348" s="14"/>
      <c r="AO348" s="14"/>
      <c r="AP348" s="14"/>
    </row>
    <row r="349" spans="1:42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4"/>
      <c r="AK349" s="14"/>
      <c r="AL349" s="14"/>
      <c r="AM349" s="14"/>
      <c r="AN349" s="14"/>
      <c r="AO349" s="14"/>
      <c r="AP349" s="14"/>
    </row>
    <row r="350" spans="1:42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4"/>
      <c r="AK350" s="14"/>
      <c r="AL350" s="14"/>
      <c r="AM350" s="14"/>
      <c r="AN350" s="14"/>
      <c r="AO350" s="14"/>
      <c r="AP350" s="14"/>
    </row>
    <row r="351" spans="1:42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4"/>
      <c r="AK351" s="14"/>
      <c r="AL351" s="14"/>
      <c r="AM351" s="14"/>
      <c r="AN351" s="14"/>
      <c r="AO351" s="14"/>
      <c r="AP351" s="14"/>
    </row>
    <row r="352" spans="1:42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4"/>
      <c r="AK352" s="14"/>
      <c r="AL352" s="14"/>
      <c r="AM352" s="14"/>
      <c r="AN352" s="14"/>
      <c r="AO352" s="14"/>
      <c r="AP352" s="14"/>
    </row>
    <row r="353" spans="1:42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4"/>
      <c r="AK353" s="14"/>
      <c r="AL353" s="14"/>
      <c r="AM353" s="14"/>
      <c r="AN353" s="14"/>
      <c r="AO353" s="14"/>
      <c r="AP353" s="14"/>
    </row>
    <row r="354" spans="1:42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4"/>
      <c r="AK354" s="14"/>
      <c r="AL354" s="14"/>
      <c r="AM354" s="14"/>
      <c r="AN354" s="14"/>
      <c r="AO354" s="14"/>
      <c r="AP354" s="14"/>
    </row>
    <row r="355" spans="1:42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4"/>
      <c r="AK355" s="14"/>
      <c r="AL355" s="14"/>
      <c r="AM355" s="14"/>
      <c r="AN355" s="14"/>
      <c r="AO355" s="14"/>
      <c r="AP355" s="14"/>
    </row>
    <row r="356" spans="1:42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4"/>
      <c r="AK356" s="14"/>
      <c r="AL356" s="14"/>
      <c r="AM356" s="14"/>
      <c r="AN356" s="14"/>
      <c r="AO356" s="14"/>
      <c r="AP356" s="14"/>
    </row>
    <row r="357" spans="1:42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4"/>
      <c r="AK357" s="14"/>
      <c r="AL357" s="14"/>
      <c r="AM357" s="14"/>
      <c r="AN357" s="14"/>
      <c r="AO357" s="14"/>
      <c r="AP357" s="14"/>
    </row>
    <row r="358" spans="1:42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4"/>
      <c r="AK358" s="14"/>
      <c r="AL358" s="14"/>
      <c r="AM358" s="14"/>
      <c r="AN358" s="14"/>
      <c r="AO358" s="14"/>
      <c r="AP358" s="14"/>
    </row>
    <row r="359" spans="1:42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4"/>
      <c r="AK359" s="14"/>
      <c r="AL359" s="14"/>
      <c r="AM359" s="14"/>
      <c r="AN359" s="14"/>
      <c r="AO359" s="14"/>
      <c r="AP359" s="14"/>
    </row>
    <row r="360" spans="1:42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4"/>
      <c r="AK360" s="14"/>
      <c r="AL360" s="14"/>
      <c r="AM360" s="14"/>
      <c r="AN360" s="14"/>
      <c r="AO360" s="14"/>
      <c r="AP360" s="14"/>
    </row>
    <row r="361" spans="1:42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4"/>
      <c r="AK361" s="14"/>
      <c r="AL361" s="14"/>
      <c r="AM361" s="14"/>
      <c r="AN361" s="14"/>
      <c r="AO361" s="14"/>
      <c r="AP361" s="14"/>
    </row>
    <row r="362" spans="1:42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4"/>
      <c r="AK362" s="14"/>
      <c r="AL362" s="14"/>
      <c r="AM362" s="14"/>
      <c r="AN362" s="14"/>
      <c r="AO362" s="14"/>
      <c r="AP362" s="14"/>
    </row>
    <row r="363" spans="1:42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4"/>
      <c r="AK363" s="14"/>
      <c r="AL363" s="14"/>
      <c r="AM363" s="14"/>
      <c r="AN363" s="14"/>
      <c r="AO363" s="14"/>
      <c r="AP363" s="14"/>
    </row>
    <row r="364" spans="1:42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4"/>
      <c r="AK364" s="14"/>
      <c r="AL364" s="14"/>
      <c r="AM364" s="14"/>
      <c r="AN364" s="14"/>
      <c r="AO364" s="14"/>
      <c r="AP364" s="14"/>
    </row>
    <row r="365" spans="1:42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4"/>
      <c r="AK365" s="14"/>
      <c r="AL365" s="14"/>
      <c r="AM365" s="14"/>
      <c r="AN365" s="14"/>
      <c r="AO365" s="14"/>
      <c r="AP365" s="14"/>
    </row>
    <row r="366" spans="1:42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4"/>
      <c r="AK366" s="14"/>
      <c r="AL366" s="14"/>
      <c r="AM366" s="14"/>
      <c r="AN366" s="14"/>
      <c r="AO366" s="14"/>
      <c r="AP366" s="14"/>
    </row>
    <row r="367" spans="1:42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4"/>
      <c r="AK367" s="14"/>
      <c r="AL367" s="14"/>
      <c r="AM367" s="14"/>
      <c r="AN367" s="14"/>
      <c r="AO367" s="14"/>
      <c r="AP367" s="14"/>
    </row>
    <row r="368" spans="1:42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4"/>
      <c r="AK368" s="14"/>
      <c r="AL368" s="14"/>
      <c r="AM368" s="14"/>
      <c r="AN368" s="14"/>
      <c r="AO368" s="14"/>
      <c r="AP368" s="14"/>
    </row>
    <row r="369" spans="1:42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4"/>
      <c r="AK369" s="14"/>
      <c r="AL369" s="14"/>
      <c r="AM369" s="14"/>
      <c r="AN369" s="14"/>
      <c r="AO369" s="14"/>
      <c r="AP369" s="14"/>
    </row>
    <row r="370" spans="1:42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4"/>
      <c r="AK370" s="14"/>
      <c r="AL370" s="14"/>
      <c r="AM370" s="14"/>
      <c r="AN370" s="14"/>
      <c r="AO370" s="14"/>
      <c r="AP370" s="14"/>
    </row>
    <row r="371" spans="1:42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4"/>
      <c r="AK371" s="14"/>
      <c r="AL371" s="14"/>
      <c r="AM371" s="14"/>
      <c r="AN371" s="14"/>
      <c r="AO371" s="14"/>
      <c r="AP371" s="14"/>
    </row>
    <row r="372" spans="1:42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4"/>
      <c r="AK372" s="14"/>
      <c r="AL372" s="14"/>
      <c r="AM372" s="14"/>
      <c r="AN372" s="14"/>
      <c r="AO372" s="14"/>
      <c r="AP372" s="14"/>
    </row>
    <row r="373" spans="1:42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4"/>
      <c r="AK373" s="14"/>
      <c r="AL373" s="14"/>
      <c r="AM373" s="14"/>
      <c r="AN373" s="14"/>
      <c r="AO373" s="14"/>
      <c r="AP373" s="14"/>
    </row>
    <row r="374" spans="1:42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4"/>
      <c r="AK374" s="14"/>
      <c r="AL374" s="14"/>
      <c r="AM374" s="14"/>
      <c r="AN374" s="14"/>
      <c r="AO374" s="14"/>
      <c r="AP374" s="14"/>
    </row>
    <row r="375" spans="1:42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4"/>
      <c r="AK375" s="14"/>
      <c r="AL375" s="14"/>
      <c r="AM375" s="14"/>
      <c r="AN375" s="14"/>
      <c r="AO375" s="14"/>
      <c r="AP375" s="14"/>
    </row>
    <row r="376" spans="1:42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4"/>
      <c r="AK376" s="14"/>
      <c r="AL376" s="14"/>
      <c r="AM376" s="14"/>
      <c r="AN376" s="14"/>
      <c r="AO376" s="14"/>
      <c r="AP376" s="14"/>
    </row>
    <row r="377" spans="1:42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4"/>
      <c r="AK377" s="14"/>
      <c r="AL377" s="14"/>
      <c r="AM377" s="14"/>
      <c r="AN377" s="14"/>
      <c r="AO377" s="14"/>
      <c r="AP377" s="14"/>
    </row>
    <row r="378" spans="1:42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4"/>
      <c r="AK378" s="14"/>
      <c r="AL378" s="14"/>
      <c r="AM378" s="14"/>
      <c r="AN378" s="14"/>
      <c r="AO378" s="14"/>
      <c r="AP378" s="14"/>
    </row>
    <row r="379" spans="1:42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4"/>
      <c r="AK379" s="14"/>
      <c r="AL379" s="14"/>
      <c r="AM379" s="14"/>
      <c r="AN379" s="14"/>
      <c r="AO379" s="14"/>
      <c r="AP379" s="14"/>
    </row>
    <row r="380" spans="1:42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4"/>
      <c r="AK380" s="14"/>
      <c r="AL380" s="14"/>
      <c r="AM380" s="14"/>
      <c r="AN380" s="14"/>
      <c r="AO380" s="14"/>
      <c r="AP380" s="14"/>
    </row>
    <row r="381" spans="1:42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4"/>
      <c r="AK381" s="14"/>
      <c r="AL381" s="14"/>
      <c r="AM381" s="14"/>
      <c r="AN381" s="14"/>
      <c r="AO381" s="14"/>
      <c r="AP381" s="14"/>
    </row>
    <row r="382" spans="1:42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4"/>
      <c r="AK382" s="14"/>
      <c r="AL382" s="14"/>
      <c r="AM382" s="14"/>
      <c r="AN382" s="14"/>
      <c r="AO382" s="14"/>
      <c r="AP382" s="14"/>
    </row>
    <row r="383" spans="1:42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4"/>
      <c r="AK383" s="14"/>
      <c r="AL383" s="14"/>
      <c r="AM383" s="14"/>
      <c r="AN383" s="14"/>
      <c r="AO383" s="14"/>
      <c r="AP383" s="14"/>
    </row>
    <row r="384" spans="1:42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4"/>
      <c r="AK384" s="14"/>
      <c r="AL384" s="14"/>
      <c r="AM384" s="14"/>
      <c r="AN384" s="14"/>
      <c r="AO384" s="14"/>
      <c r="AP384" s="14"/>
    </row>
    <row r="385" spans="1:42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4"/>
      <c r="AK385" s="14"/>
      <c r="AL385" s="14"/>
      <c r="AM385" s="14"/>
      <c r="AN385" s="14"/>
      <c r="AO385" s="14"/>
      <c r="AP385" s="14"/>
    </row>
    <row r="386" spans="1:42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4"/>
      <c r="AK386" s="14"/>
      <c r="AL386" s="14"/>
      <c r="AM386" s="14"/>
      <c r="AN386" s="14"/>
      <c r="AO386" s="14"/>
      <c r="AP386" s="14"/>
    </row>
    <row r="387" spans="1:42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4"/>
      <c r="AK387" s="14"/>
      <c r="AL387" s="14"/>
      <c r="AM387" s="14"/>
      <c r="AN387" s="14"/>
      <c r="AO387" s="14"/>
      <c r="AP387" s="14"/>
    </row>
    <row r="388" spans="1:42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4"/>
      <c r="AK388" s="14"/>
      <c r="AL388" s="14"/>
      <c r="AM388" s="14"/>
      <c r="AN388" s="14"/>
      <c r="AO388" s="14"/>
      <c r="AP388" s="14"/>
    </row>
    <row r="389" spans="1:42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4"/>
      <c r="AK389" s="14"/>
      <c r="AL389" s="14"/>
      <c r="AM389" s="14"/>
      <c r="AN389" s="14"/>
      <c r="AO389" s="14"/>
      <c r="AP389" s="14"/>
    </row>
    <row r="390" spans="1:42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4"/>
      <c r="AK390" s="14"/>
      <c r="AL390" s="14"/>
      <c r="AM390" s="14"/>
      <c r="AN390" s="14"/>
      <c r="AO390" s="14"/>
      <c r="AP390" s="14"/>
    </row>
    <row r="391" spans="1:42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4"/>
      <c r="AK391" s="14"/>
      <c r="AL391" s="14"/>
      <c r="AM391" s="14"/>
      <c r="AN391" s="14"/>
      <c r="AO391" s="14"/>
      <c r="AP391" s="14"/>
    </row>
    <row r="392" spans="1:42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4"/>
      <c r="AK392" s="14"/>
      <c r="AL392" s="14"/>
      <c r="AM392" s="14"/>
      <c r="AN392" s="14"/>
      <c r="AO392" s="14"/>
      <c r="AP392" s="14"/>
    </row>
    <row r="393" spans="1:42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4"/>
      <c r="AK393" s="14"/>
      <c r="AL393" s="14"/>
      <c r="AM393" s="14"/>
      <c r="AN393" s="14"/>
      <c r="AO393" s="14"/>
      <c r="AP393" s="14"/>
    </row>
    <row r="394" spans="1:42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4"/>
      <c r="AK394" s="14"/>
      <c r="AL394" s="14"/>
      <c r="AM394" s="14"/>
      <c r="AN394" s="14"/>
      <c r="AO394" s="14"/>
      <c r="AP394" s="14"/>
    </row>
    <row r="395" spans="1:42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4"/>
      <c r="AK395" s="14"/>
      <c r="AL395" s="14"/>
      <c r="AM395" s="14"/>
      <c r="AN395" s="14"/>
      <c r="AO395" s="14"/>
      <c r="AP395" s="14"/>
    </row>
    <row r="396" spans="1:42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4"/>
      <c r="AK396" s="14"/>
      <c r="AL396" s="14"/>
      <c r="AM396" s="14"/>
      <c r="AN396" s="14"/>
      <c r="AO396" s="14"/>
      <c r="AP396" s="14"/>
    </row>
    <row r="397" spans="1:42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4"/>
      <c r="AK397" s="14"/>
      <c r="AL397" s="14"/>
      <c r="AM397" s="14"/>
      <c r="AN397" s="14"/>
      <c r="AO397" s="14"/>
      <c r="AP397" s="14"/>
    </row>
    <row r="398" spans="1:42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4"/>
      <c r="AK398" s="14"/>
      <c r="AL398" s="14"/>
      <c r="AM398" s="14"/>
      <c r="AN398" s="14"/>
      <c r="AO398" s="14"/>
      <c r="AP398" s="14"/>
    </row>
    <row r="399" spans="1:42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4"/>
      <c r="AK399" s="14"/>
      <c r="AL399" s="14"/>
      <c r="AM399" s="14"/>
      <c r="AN399" s="14"/>
      <c r="AO399" s="14"/>
      <c r="AP399" s="14"/>
    </row>
    <row r="400" spans="1:42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4"/>
      <c r="AK400" s="14"/>
      <c r="AL400" s="14"/>
      <c r="AM400" s="14"/>
      <c r="AN400" s="14"/>
      <c r="AO400" s="14"/>
      <c r="AP400" s="14"/>
    </row>
    <row r="401" spans="1:42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4"/>
      <c r="AK401" s="14"/>
      <c r="AL401" s="14"/>
      <c r="AM401" s="14"/>
      <c r="AN401" s="14"/>
      <c r="AO401" s="14"/>
      <c r="AP401" s="14"/>
    </row>
    <row r="402" spans="1:42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4"/>
      <c r="AK402" s="14"/>
      <c r="AL402" s="14"/>
      <c r="AM402" s="14"/>
      <c r="AN402" s="14"/>
      <c r="AO402" s="14"/>
      <c r="AP402" s="14"/>
    </row>
    <row r="403" spans="1:42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4"/>
      <c r="AK403" s="14"/>
      <c r="AL403" s="14"/>
      <c r="AM403" s="14"/>
      <c r="AN403" s="14"/>
      <c r="AO403" s="14"/>
      <c r="AP403" s="14"/>
    </row>
    <row r="404" spans="1:42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4"/>
      <c r="AK404" s="14"/>
      <c r="AL404" s="14"/>
      <c r="AM404" s="14"/>
      <c r="AN404" s="14"/>
      <c r="AO404" s="14"/>
      <c r="AP404" s="14"/>
    </row>
    <row r="405" spans="1:42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4"/>
      <c r="AK405" s="14"/>
      <c r="AL405" s="14"/>
      <c r="AM405" s="14"/>
      <c r="AN405" s="14"/>
      <c r="AO405" s="14"/>
      <c r="AP405" s="14"/>
    </row>
    <row r="406" spans="1:42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4"/>
      <c r="AK406" s="14"/>
      <c r="AL406" s="14"/>
      <c r="AM406" s="14"/>
      <c r="AN406" s="14"/>
      <c r="AO406" s="14"/>
      <c r="AP406" s="14"/>
    </row>
    <row r="407" spans="1:42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4"/>
      <c r="AK407" s="14"/>
      <c r="AL407" s="14"/>
      <c r="AM407" s="14"/>
      <c r="AN407" s="14"/>
      <c r="AO407" s="14"/>
      <c r="AP407" s="14"/>
    </row>
    <row r="408" spans="1:42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4"/>
      <c r="AK408" s="14"/>
      <c r="AL408" s="14"/>
      <c r="AM408" s="14"/>
      <c r="AN408" s="14"/>
      <c r="AO408" s="14"/>
      <c r="AP408" s="14"/>
    </row>
    <row r="409" spans="1:42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4"/>
      <c r="AK409" s="14"/>
      <c r="AL409" s="14"/>
      <c r="AM409" s="14"/>
      <c r="AN409" s="14"/>
      <c r="AO409" s="14"/>
      <c r="AP409" s="14"/>
    </row>
    <row r="410" spans="1:42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4"/>
      <c r="AK410" s="14"/>
      <c r="AL410" s="14"/>
      <c r="AM410" s="14"/>
      <c r="AN410" s="14"/>
      <c r="AO410" s="14"/>
      <c r="AP410" s="14"/>
    </row>
    <row r="411" spans="1:42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4"/>
      <c r="AK411" s="14"/>
      <c r="AL411" s="14"/>
      <c r="AM411" s="14"/>
      <c r="AN411" s="14"/>
      <c r="AO411" s="14"/>
      <c r="AP411" s="14"/>
    </row>
    <row r="412" spans="1:42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4"/>
      <c r="AK412" s="14"/>
      <c r="AL412" s="14"/>
      <c r="AM412" s="14"/>
      <c r="AN412" s="14"/>
      <c r="AO412" s="14"/>
      <c r="AP412" s="14"/>
    </row>
    <row r="413" spans="1:42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4"/>
      <c r="AK413" s="14"/>
      <c r="AL413" s="14"/>
      <c r="AM413" s="14"/>
      <c r="AN413" s="14"/>
      <c r="AO413" s="14"/>
      <c r="AP413" s="14"/>
    </row>
    <row r="414" spans="1:42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4"/>
      <c r="AK414" s="14"/>
      <c r="AL414" s="14"/>
      <c r="AM414" s="14"/>
      <c r="AN414" s="14"/>
      <c r="AO414" s="14"/>
      <c r="AP414" s="14"/>
    </row>
    <row r="415" spans="1:42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4"/>
      <c r="AK415" s="14"/>
      <c r="AL415" s="14"/>
      <c r="AM415" s="14"/>
      <c r="AN415" s="14"/>
      <c r="AO415" s="14"/>
      <c r="AP415" s="14"/>
    </row>
    <row r="416" spans="1:42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4"/>
      <c r="AK416" s="14"/>
      <c r="AL416" s="14"/>
      <c r="AM416" s="14"/>
      <c r="AN416" s="14"/>
      <c r="AO416" s="14"/>
      <c r="AP416" s="14"/>
    </row>
    <row r="417" spans="1:42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4"/>
      <c r="AK417" s="14"/>
      <c r="AL417" s="14"/>
      <c r="AM417" s="14"/>
      <c r="AN417" s="14"/>
      <c r="AO417" s="14"/>
      <c r="AP417" s="14"/>
    </row>
    <row r="418" spans="1:42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4"/>
      <c r="AK418" s="14"/>
      <c r="AL418" s="14"/>
      <c r="AM418" s="14"/>
      <c r="AN418" s="14"/>
      <c r="AO418" s="14"/>
      <c r="AP418" s="14"/>
    </row>
    <row r="419" spans="1:42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4"/>
      <c r="AK419" s="14"/>
      <c r="AL419" s="14"/>
      <c r="AM419" s="14"/>
      <c r="AN419" s="14"/>
      <c r="AO419" s="14"/>
      <c r="AP419" s="14"/>
    </row>
    <row r="420" spans="1:42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4"/>
      <c r="AK420" s="14"/>
      <c r="AL420" s="14"/>
      <c r="AM420" s="14"/>
      <c r="AN420" s="14"/>
      <c r="AO420" s="14"/>
      <c r="AP420" s="14"/>
    </row>
    <row r="421" spans="1:42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4"/>
      <c r="AK421" s="14"/>
      <c r="AL421" s="14"/>
      <c r="AM421" s="14"/>
      <c r="AN421" s="14"/>
      <c r="AO421" s="14"/>
      <c r="AP421" s="14"/>
    </row>
    <row r="422" spans="1:42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4"/>
      <c r="AK422" s="14"/>
      <c r="AL422" s="14"/>
      <c r="AM422" s="14"/>
      <c r="AN422" s="14"/>
      <c r="AO422" s="14"/>
      <c r="AP422" s="14"/>
    </row>
    <row r="423" spans="1:42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4"/>
      <c r="AK423" s="14"/>
      <c r="AL423" s="14"/>
      <c r="AM423" s="14"/>
      <c r="AN423" s="14"/>
      <c r="AO423" s="14"/>
      <c r="AP423" s="14"/>
    </row>
    <row r="424" spans="1:42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4"/>
      <c r="AK424" s="14"/>
      <c r="AL424" s="14"/>
      <c r="AM424" s="14"/>
      <c r="AN424" s="14"/>
      <c r="AO424" s="14"/>
      <c r="AP424" s="14"/>
    </row>
    <row r="425" spans="1:42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4"/>
      <c r="AK425" s="14"/>
      <c r="AL425" s="14"/>
      <c r="AM425" s="14"/>
      <c r="AN425" s="14"/>
      <c r="AO425" s="14"/>
      <c r="AP425" s="14"/>
    </row>
    <row r="426" spans="1:42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4"/>
      <c r="AK426" s="14"/>
      <c r="AL426" s="14"/>
      <c r="AM426" s="14"/>
      <c r="AN426" s="14"/>
      <c r="AO426" s="14"/>
      <c r="AP426" s="14"/>
    </row>
    <row r="427" spans="1:42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4"/>
      <c r="AK427" s="14"/>
      <c r="AL427" s="14"/>
      <c r="AM427" s="14"/>
      <c r="AN427" s="14"/>
      <c r="AO427" s="14"/>
      <c r="AP427" s="14"/>
    </row>
    <row r="428" spans="1:42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4"/>
      <c r="AK428" s="14"/>
      <c r="AL428" s="14"/>
      <c r="AM428" s="14"/>
      <c r="AN428" s="14"/>
      <c r="AO428" s="14"/>
      <c r="AP428" s="14"/>
    </row>
    <row r="429" spans="1:42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4"/>
      <c r="AK429" s="14"/>
      <c r="AL429" s="14"/>
      <c r="AM429" s="14"/>
      <c r="AN429" s="14"/>
      <c r="AO429" s="14"/>
      <c r="AP429" s="14"/>
    </row>
    <row r="430" spans="1:42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4"/>
      <c r="AK430" s="14"/>
      <c r="AL430" s="14"/>
      <c r="AM430" s="14"/>
      <c r="AN430" s="14"/>
      <c r="AO430" s="14"/>
      <c r="AP430" s="14"/>
    </row>
    <row r="431" spans="1:42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4"/>
      <c r="AK431" s="14"/>
      <c r="AL431" s="14"/>
      <c r="AM431" s="14"/>
      <c r="AN431" s="14"/>
      <c r="AO431" s="14"/>
      <c r="AP431" s="14"/>
    </row>
    <row r="432" spans="1:42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4"/>
      <c r="AK432" s="14"/>
      <c r="AL432" s="14"/>
      <c r="AM432" s="14"/>
      <c r="AN432" s="14"/>
      <c r="AO432" s="14"/>
      <c r="AP432" s="14"/>
    </row>
    <row r="433" spans="1:42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4"/>
      <c r="AK433" s="14"/>
      <c r="AL433" s="14"/>
      <c r="AM433" s="14"/>
      <c r="AN433" s="14"/>
      <c r="AO433" s="14"/>
      <c r="AP433" s="14"/>
    </row>
    <row r="434" spans="1:42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4"/>
      <c r="AK434" s="14"/>
      <c r="AL434" s="14"/>
      <c r="AM434" s="14"/>
      <c r="AN434" s="14"/>
      <c r="AO434" s="14"/>
      <c r="AP434" s="14"/>
    </row>
    <row r="435" spans="1:42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4"/>
      <c r="AK435" s="14"/>
      <c r="AL435" s="14"/>
      <c r="AM435" s="14"/>
      <c r="AN435" s="14"/>
      <c r="AO435" s="14"/>
      <c r="AP435" s="14"/>
    </row>
    <row r="436" spans="1:42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4"/>
      <c r="AK436" s="14"/>
      <c r="AL436" s="14"/>
      <c r="AM436" s="14"/>
      <c r="AN436" s="14"/>
      <c r="AO436" s="14"/>
      <c r="AP436" s="14"/>
    </row>
    <row r="437" spans="1:42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4"/>
      <c r="AK437" s="14"/>
      <c r="AL437" s="14"/>
      <c r="AM437" s="14"/>
      <c r="AN437" s="14"/>
      <c r="AO437" s="14"/>
      <c r="AP437" s="14"/>
    </row>
    <row r="438" spans="1:42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4"/>
      <c r="AK438" s="14"/>
      <c r="AL438" s="14"/>
      <c r="AM438" s="14"/>
      <c r="AN438" s="14"/>
      <c r="AO438" s="14"/>
      <c r="AP438" s="14"/>
    </row>
    <row r="439" spans="1:42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14"/>
      <c r="AK439" s="14"/>
      <c r="AL439" s="14"/>
      <c r="AM439" s="14"/>
      <c r="AN439" s="14"/>
      <c r="AO439" s="14"/>
      <c r="AP439" s="14"/>
    </row>
    <row r="440" spans="1:42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14"/>
      <c r="AK440" s="14"/>
      <c r="AL440" s="14"/>
      <c r="AM440" s="14"/>
      <c r="AN440" s="14"/>
      <c r="AO440" s="14"/>
      <c r="AP440" s="14"/>
    </row>
    <row r="441" spans="1:42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14"/>
      <c r="AK441" s="14"/>
      <c r="AL441" s="14"/>
      <c r="AM441" s="14"/>
      <c r="AN441" s="14"/>
      <c r="AO441" s="14"/>
      <c r="AP441" s="14"/>
    </row>
    <row r="442" spans="1:42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14"/>
      <c r="AK442" s="14"/>
      <c r="AL442" s="14"/>
      <c r="AM442" s="14"/>
      <c r="AN442" s="14"/>
      <c r="AO442" s="14"/>
      <c r="AP442" s="14"/>
    </row>
    <row r="443" spans="1:42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14"/>
      <c r="AK443" s="14"/>
      <c r="AL443" s="14"/>
      <c r="AM443" s="14"/>
      <c r="AN443" s="14"/>
      <c r="AO443" s="14"/>
      <c r="AP443" s="14"/>
    </row>
    <row r="444" spans="1:42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14"/>
      <c r="AK444" s="14"/>
      <c r="AL444" s="14"/>
      <c r="AM444" s="14"/>
      <c r="AN444" s="14"/>
      <c r="AO444" s="14"/>
      <c r="AP444" s="14"/>
    </row>
    <row r="445" spans="1:42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14"/>
      <c r="AK445" s="14"/>
      <c r="AL445" s="14"/>
      <c r="AM445" s="14"/>
      <c r="AN445" s="14"/>
      <c r="AO445" s="14"/>
      <c r="AP445" s="14"/>
    </row>
    <row r="446" spans="1:42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14"/>
      <c r="AK446" s="14"/>
      <c r="AL446" s="14"/>
      <c r="AM446" s="14"/>
      <c r="AN446" s="14"/>
      <c r="AO446" s="14"/>
      <c r="AP446" s="14"/>
    </row>
    <row r="447" spans="1:42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14"/>
      <c r="AK447" s="14"/>
      <c r="AL447" s="14"/>
      <c r="AM447" s="14"/>
      <c r="AN447" s="14"/>
      <c r="AO447" s="14"/>
      <c r="AP447" s="14"/>
    </row>
    <row r="448" spans="1:42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14"/>
      <c r="AK448" s="14"/>
      <c r="AL448" s="14"/>
      <c r="AM448" s="14"/>
      <c r="AN448" s="14"/>
      <c r="AO448" s="14"/>
      <c r="AP448" s="14"/>
    </row>
    <row r="449" spans="1:42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14"/>
      <c r="AK449" s="14"/>
      <c r="AL449" s="14"/>
      <c r="AM449" s="14"/>
      <c r="AN449" s="14"/>
      <c r="AO449" s="14"/>
      <c r="AP449" s="14"/>
    </row>
    <row r="450" spans="1:42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14"/>
      <c r="AK450" s="14"/>
      <c r="AL450" s="14"/>
      <c r="AM450" s="14"/>
      <c r="AN450" s="14"/>
      <c r="AO450" s="14"/>
      <c r="AP450" s="14"/>
    </row>
    <row r="451" spans="1:42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14"/>
      <c r="AK451" s="14"/>
      <c r="AL451" s="14"/>
      <c r="AM451" s="14"/>
      <c r="AN451" s="14"/>
      <c r="AO451" s="14"/>
      <c r="AP451" s="14"/>
    </row>
    <row r="452" spans="1:42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14"/>
      <c r="AK452" s="14"/>
      <c r="AL452" s="14"/>
      <c r="AM452" s="14"/>
      <c r="AN452" s="14"/>
      <c r="AO452" s="14"/>
      <c r="AP452" s="14"/>
    </row>
    <row r="453" spans="1:42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14"/>
      <c r="AK453" s="14"/>
      <c r="AL453" s="14"/>
      <c r="AM453" s="14"/>
      <c r="AN453" s="14"/>
      <c r="AO453" s="14"/>
      <c r="AP453" s="14"/>
    </row>
    <row r="454" spans="1:42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14"/>
      <c r="AK454" s="14"/>
      <c r="AL454" s="14"/>
      <c r="AM454" s="14"/>
      <c r="AN454" s="14"/>
      <c r="AO454" s="14"/>
      <c r="AP454" s="14"/>
    </row>
    <row r="455" spans="1:42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14"/>
      <c r="AK455" s="14"/>
      <c r="AL455" s="14"/>
      <c r="AM455" s="14"/>
      <c r="AN455" s="14"/>
      <c r="AO455" s="14"/>
      <c r="AP455" s="14"/>
    </row>
    <row r="456" spans="1:42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14"/>
      <c r="AK456" s="14"/>
      <c r="AL456" s="14"/>
      <c r="AM456" s="14"/>
      <c r="AN456" s="14"/>
      <c r="AO456" s="14"/>
      <c r="AP456" s="14"/>
    </row>
    <row r="457" spans="1:42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14"/>
      <c r="AK457" s="14"/>
      <c r="AL457" s="14"/>
      <c r="AM457" s="14"/>
      <c r="AN457" s="14"/>
      <c r="AO457" s="14"/>
      <c r="AP457" s="14"/>
    </row>
    <row r="458" spans="1:42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14"/>
      <c r="AK458" s="14"/>
      <c r="AL458" s="14"/>
      <c r="AM458" s="14"/>
      <c r="AN458" s="14"/>
      <c r="AO458" s="14"/>
      <c r="AP458" s="14"/>
    </row>
    <row r="459" spans="1:42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14"/>
      <c r="AK459" s="14"/>
      <c r="AL459" s="14"/>
      <c r="AM459" s="14"/>
      <c r="AN459" s="14"/>
      <c r="AO459" s="14"/>
      <c r="AP459" s="14"/>
    </row>
    <row r="460" spans="1:42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14"/>
      <c r="AK460" s="14"/>
      <c r="AL460" s="14"/>
      <c r="AM460" s="14"/>
      <c r="AN460" s="14"/>
      <c r="AO460" s="14"/>
      <c r="AP460" s="14"/>
    </row>
    <row r="461" spans="1:42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14"/>
      <c r="AK461" s="14"/>
      <c r="AL461" s="14"/>
      <c r="AM461" s="14"/>
      <c r="AN461" s="14"/>
      <c r="AO461" s="14"/>
      <c r="AP461" s="14"/>
    </row>
    <row r="462" spans="1:42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14"/>
      <c r="AK462" s="14"/>
      <c r="AL462" s="14"/>
      <c r="AM462" s="14"/>
      <c r="AN462" s="14"/>
      <c r="AO462" s="14"/>
      <c r="AP462" s="14"/>
    </row>
    <row r="463" spans="1:42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14"/>
      <c r="AK463" s="14"/>
      <c r="AL463" s="14"/>
      <c r="AM463" s="14"/>
      <c r="AN463" s="14"/>
      <c r="AO463" s="14"/>
      <c r="AP463" s="14"/>
    </row>
    <row r="464" spans="1:42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14"/>
      <c r="AK464" s="14"/>
      <c r="AL464" s="14"/>
      <c r="AM464" s="14"/>
      <c r="AN464" s="14"/>
      <c r="AO464" s="14"/>
      <c r="AP464" s="14"/>
    </row>
    <row r="465" spans="1:42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14"/>
      <c r="AK465" s="14"/>
      <c r="AL465" s="14"/>
      <c r="AM465" s="14"/>
      <c r="AN465" s="14"/>
      <c r="AO465" s="14"/>
      <c r="AP465" s="14"/>
    </row>
    <row r="466" spans="1:42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14"/>
      <c r="AK466" s="14"/>
      <c r="AL466" s="14"/>
      <c r="AM466" s="14"/>
      <c r="AN466" s="14"/>
      <c r="AO466" s="14"/>
      <c r="AP466" s="14"/>
    </row>
    <row r="467" spans="1:42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14"/>
      <c r="AK467" s="14"/>
      <c r="AL467" s="14"/>
      <c r="AM467" s="14"/>
      <c r="AN467" s="14"/>
      <c r="AO467" s="14"/>
      <c r="AP467" s="14"/>
    </row>
    <row r="468" spans="1:42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14"/>
      <c r="AK468" s="14"/>
      <c r="AL468" s="14"/>
      <c r="AM468" s="14"/>
      <c r="AN468" s="14"/>
      <c r="AO468" s="14"/>
      <c r="AP468" s="14"/>
    </row>
    <row r="469" spans="1:42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14"/>
      <c r="AK469" s="14"/>
      <c r="AL469" s="14"/>
      <c r="AM469" s="14"/>
      <c r="AN469" s="14"/>
      <c r="AO469" s="14"/>
      <c r="AP469" s="14"/>
    </row>
    <row r="470" spans="1:42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14"/>
      <c r="AK470" s="14"/>
      <c r="AL470" s="14"/>
      <c r="AM470" s="14"/>
      <c r="AN470" s="14"/>
      <c r="AO470" s="14"/>
      <c r="AP470" s="14"/>
    </row>
    <row r="471" spans="1:42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14"/>
      <c r="AK471" s="14"/>
      <c r="AL471" s="14"/>
      <c r="AM471" s="14"/>
      <c r="AN471" s="14"/>
      <c r="AO471" s="14"/>
      <c r="AP471" s="14"/>
    </row>
    <row r="472" spans="1:42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14"/>
      <c r="AK472" s="14"/>
      <c r="AL472" s="14"/>
      <c r="AM472" s="14"/>
      <c r="AN472" s="14"/>
      <c r="AO472" s="14"/>
      <c r="AP472" s="14"/>
    </row>
    <row r="473" spans="1:42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14"/>
      <c r="AK473" s="14"/>
      <c r="AL473" s="14"/>
      <c r="AM473" s="14"/>
      <c r="AN473" s="14"/>
      <c r="AO473" s="14"/>
      <c r="AP473" s="14"/>
    </row>
    <row r="474" spans="1:42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14"/>
      <c r="AK474" s="14"/>
      <c r="AL474" s="14"/>
      <c r="AM474" s="14"/>
      <c r="AN474" s="14"/>
      <c r="AO474" s="14"/>
      <c r="AP474" s="14"/>
    </row>
    <row r="475" spans="1:42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14"/>
      <c r="AK475" s="14"/>
      <c r="AL475" s="14"/>
      <c r="AM475" s="14"/>
      <c r="AN475" s="14"/>
      <c r="AO475" s="14"/>
      <c r="AP475" s="14"/>
    </row>
    <row r="476" spans="1:42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14"/>
      <c r="AK476" s="14"/>
      <c r="AL476" s="14"/>
      <c r="AM476" s="14"/>
      <c r="AN476" s="14"/>
      <c r="AO476" s="14"/>
      <c r="AP476" s="14"/>
    </row>
    <row r="477" spans="1:42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14"/>
      <c r="AK477" s="14"/>
      <c r="AL477" s="14"/>
      <c r="AM477" s="14"/>
      <c r="AN477" s="14"/>
      <c r="AO477" s="14"/>
      <c r="AP477" s="14"/>
    </row>
    <row r="478" spans="1:42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14"/>
      <c r="AK478" s="14"/>
      <c r="AL478" s="14"/>
      <c r="AM478" s="14"/>
      <c r="AN478" s="14"/>
      <c r="AO478" s="14"/>
      <c r="AP478" s="14"/>
    </row>
    <row r="479" spans="1:42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14"/>
      <c r="AK479" s="14"/>
      <c r="AL479" s="14"/>
      <c r="AM479" s="14"/>
      <c r="AN479" s="14"/>
      <c r="AO479" s="14"/>
      <c r="AP479" s="14"/>
    </row>
    <row r="480" spans="1:42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14"/>
      <c r="AK480" s="14"/>
      <c r="AL480" s="14"/>
      <c r="AM480" s="14"/>
      <c r="AN480" s="14"/>
      <c r="AO480" s="14"/>
      <c r="AP480" s="14"/>
    </row>
    <row r="481" spans="1:42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14"/>
      <c r="AK481" s="14"/>
      <c r="AL481" s="14"/>
      <c r="AM481" s="14"/>
      <c r="AN481" s="14"/>
      <c r="AO481" s="14"/>
      <c r="AP481" s="14"/>
    </row>
    <row r="482" spans="1:42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14"/>
      <c r="AK482" s="14"/>
      <c r="AL482" s="14"/>
      <c r="AM482" s="14"/>
      <c r="AN482" s="14"/>
      <c r="AO482" s="14"/>
      <c r="AP482" s="14"/>
    </row>
    <row r="483" spans="1:42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14"/>
      <c r="AK483" s="14"/>
      <c r="AL483" s="14"/>
      <c r="AM483" s="14"/>
      <c r="AN483" s="14"/>
      <c r="AO483" s="14"/>
      <c r="AP483" s="14"/>
    </row>
    <row r="484" spans="1:42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14"/>
      <c r="AK484" s="14"/>
      <c r="AL484" s="14"/>
      <c r="AM484" s="14"/>
      <c r="AN484" s="14"/>
      <c r="AO484" s="14"/>
      <c r="AP484" s="14"/>
    </row>
    <row r="485" spans="1:42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14"/>
      <c r="AK485" s="14"/>
      <c r="AL485" s="14"/>
      <c r="AM485" s="14"/>
      <c r="AN485" s="14"/>
      <c r="AO485" s="14"/>
      <c r="AP485" s="14"/>
    </row>
    <row r="486" spans="1:42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14"/>
      <c r="AK486" s="14"/>
      <c r="AL486" s="14"/>
      <c r="AM486" s="14"/>
      <c r="AN486" s="14"/>
      <c r="AO486" s="14"/>
      <c r="AP486" s="14"/>
    </row>
    <row r="487" spans="1:42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14"/>
      <c r="AK487" s="14"/>
      <c r="AL487" s="14"/>
      <c r="AM487" s="14"/>
      <c r="AN487" s="14"/>
      <c r="AO487" s="14"/>
      <c r="AP487" s="14"/>
    </row>
    <row r="488" spans="1:42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14"/>
      <c r="AK488" s="14"/>
      <c r="AL488" s="14"/>
      <c r="AM488" s="14"/>
      <c r="AN488" s="14"/>
      <c r="AO488" s="14"/>
      <c r="AP488" s="14"/>
    </row>
    <row r="489" spans="1:42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14"/>
      <c r="AK489" s="14"/>
      <c r="AL489" s="14"/>
      <c r="AM489" s="14"/>
      <c r="AN489" s="14"/>
      <c r="AO489" s="14"/>
      <c r="AP489" s="14"/>
    </row>
    <row r="490" spans="1:42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14"/>
      <c r="AK490" s="14"/>
      <c r="AL490" s="14"/>
      <c r="AM490" s="14"/>
      <c r="AN490" s="14"/>
      <c r="AO490" s="14"/>
      <c r="AP490" s="14"/>
    </row>
    <row r="491" spans="1:42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14"/>
      <c r="AK491" s="14"/>
      <c r="AL491" s="14"/>
      <c r="AM491" s="14"/>
      <c r="AN491" s="14"/>
      <c r="AO491" s="14"/>
      <c r="AP491" s="14"/>
    </row>
    <row r="492" spans="1:42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14"/>
      <c r="AK492" s="14"/>
      <c r="AL492" s="14"/>
      <c r="AM492" s="14"/>
      <c r="AN492" s="14"/>
      <c r="AO492" s="14"/>
      <c r="AP492" s="14"/>
    </row>
    <row r="493" spans="1:42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14"/>
      <c r="AK493" s="14"/>
      <c r="AL493" s="14"/>
      <c r="AM493" s="14"/>
      <c r="AN493" s="14"/>
      <c r="AO493" s="14"/>
      <c r="AP493" s="14"/>
    </row>
    <row r="494" spans="1:42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14"/>
      <c r="AK494" s="14"/>
      <c r="AL494" s="14"/>
      <c r="AM494" s="14"/>
      <c r="AN494" s="14"/>
      <c r="AO494" s="14"/>
      <c r="AP494" s="14"/>
    </row>
    <row r="495" spans="1:42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14"/>
      <c r="AK495" s="14"/>
      <c r="AL495" s="14"/>
      <c r="AM495" s="14"/>
      <c r="AN495" s="14"/>
      <c r="AO495" s="14"/>
      <c r="AP495" s="14"/>
    </row>
    <row r="496" spans="1:42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14"/>
      <c r="AK496" s="14"/>
      <c r="AL496" s="14"/>
      <c r="AM496" s="14"/>
      <c r="AN496" s="14"/>
      <c r="AO496" s="14"/>
      <c r="AP496" s="14"/>
    </row>
    <row r="497" spans="1:42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14"/>
      <c r="AK497" s="14"/>
      <c r="AL497" s="14"/>
      <c r="AM497" s="14"/>
      <c r="AN497" s="14"/>
      <c r="AO497" s="14"/>
      <c r="AP497" s="14"/>
    </row>
    <row r="498" spans="1:42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14"/>
      <c r="AK498" s="14"/>
      <c r="AL498" s="14"/>
      <c r="AM498" s="14"/>
      <c r="AN498" s="14"/>
      <c r="AO498" s="14"/>
      <c r="AP498" s="14"/>
    </row>
    <row r="499" spans="1:42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14"/>
      <c r="AK499" s="14"/>
      <c r="AL499" s="14"/>
      <c r="AM499" s="14"/>
      <c r="AN499" s="14"/>
      <c r="AO499" s="14"/>
      <c r="AP499" s="14"/>
    </row>
    <row r="500" spans="1:42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14"/>
      <c r="AK500" s="14"/>
      <c r="AL500" s="14"/>
      <c r="AM500" s="14"/>
      <c r="AN500" s="14"/>
      <c r="AO500" s="14"/>
      <c r="AP500" s="14"/>
    </row>
    <row r="501" spans="1:42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14"/>
      <c r="AK501" s="14"/>
      <c r="AL501" s="14"/>
      <c r="AM501" s="14"/>
      <c r="AN501" s="14"/>
      <c r="AO501" s="14"/>
      <c r="AP501" s="14"/>
    </row>
    <row r="502" spans="1:42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14"/>
      <c r="AK502" s="14"/>
      <c r="AL502" s="14"/>
      <c r="AM502" s="14"/>
      <c r="AN502" s="14"/>
      <c r="AO502" s="14"/>
      <c r="AP502" s="14"/>
    </row>
    <row r="503" spans="1:42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14"/>
      <c r="AK503" s="14"/>
      <c r="AL503" s="14"/>
      <c r="AM503" s="14"/>
      <c r="AN503" s="14"/>
      <c r="AO503" s="14"/>
      <c r="AP503" s="14"/>
    </row>
    <row r="504" spans="1:42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14"/>
      <c r="AK504" s="14"/>
      <c r="AL504" s="14"/>
      <c r="AM504" s="14"/>
      <c r="AN504" s="14"/>
      <c r="AO504" s="14"/>
      <c r="AP504" s="14"/>
    </row>
    <row r="505" spans="1:42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14"/>
      <c r="AK505" s="14"/>
      <c r="AL505" s="14"/>
      <c r="AM505" s="14"/>
      <c r="AN505" s="14"/>
      <c r="AO505" s="14"/>
      <c r="AP505" s="14"/>
    </row>
    <row r="506" spans="1:42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14"/>
      <c r="AK506" s="14"/>
      <c r="AL506" s="14"/>
      <c r="AM506" s="14"/>
      <c r="AN506" s="14"/>
      <c r="AO506" s="14"/>
      <c r="AP506" s="14"/>
    </row>
    <row r="507" spans="1:42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14"/>
      <c r="AK507" s="14"/>
      <c r="AL507" s="14"/>
      <c r="AM507" s="14"/>
      <c r="AN507" s="14"/>
      <c r="AO507" s="14"/>
      <c r="AP507" s="14"/>
    </row>
    <row r="508" spans="1:42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14"/>
      <c r="AK508" s="14"/>
      <c r="AL508" s="14"/>
      <c r="AM508" s="14"/>
      <c r="AN508" s="14"/>
      <c r="AO508" s="14"/>
      <c r="AP508" s="14"/>
    </row>
    <row r="509" spans="1:42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14"/>
      <c r="AK509" s="14"/>
      <c r="AL509" s="14"/>
      <c r="AM509" s="14"/>
      <c r="AN509" s="14"/>
      <c r="AO509" s="14"/>
      <c r="AP509" s="14"/>
    </row>
    <row r="510" spans="1:42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14"/>
      <c r="AK510" s="14"/>
      <c r="AL510" s="14"/>
      <c r="AM510" s="14"/>
      <c r="AN510" s="14"/>
      <c r="AO510" s="14"/>
      <c r="AP510" s="14"/>
    </row>
    <row r="511" spans="1:42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14"/>
      <c r="AK511" s="14"/>
      <c r="AL511" s="14"/>
      <c r="AM511" s="14"/>
      <c r="AN511" s="14"/>
      <c r="AO511" s="14"/>
      <c r="AP511" s="14"/>
    </row>
    <row r="512" spans="1:42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14"/>
      <c r="AK512" s="14"/>
      <c r="AL512" s="14"/>
      <c r="AM512" s="14"/>
      <c r="AN512" s="14"/>
      <c r="AO512" s="14"/>
      <c r="AP512" s="14"/>
    </row>
    <row r="513" spans="1:42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14"/>
      <c r="AK513" s="14"/>
      <c r="AL513" s="14"/>
      <c r="AM513" s="14"/>
      <c r="AN513" s="14"/>
      <c r="AO513" s="14"/>
      <c r="AP513" s="14"/>
    </row>
    <row r="514" spans="1:42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14"/>
      <c r="AK514" s="14"/>
      <c r="AL514" s="14"/>
      <c r="AM514" s="14"/>
      <c r="AN514" s="14"/>
      <c r="AO514" s="14"/>
      <c r="AP514" s="14"/>
    </row>
    <row r="515" spans="1:42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14"/>
      <c r="AK515" s="14"/>
      <c r="AL515" s="14"/>
      <c r="AM515" s="14"/>
      <c r="AN515" s="14"/>
      <c r="AO515" s="14"/>
      <c r="AP515" s="14"/>
    </row>
    <row r="516" spans="1:42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14"/>
      <c r="AK516" s="14"/>
      <c r="AL516" s="14"/>
      <c r="AM516" s="14"/>
      <c r="AN516" s="14"/>
      <c r="AO516" s="14"/>
      <c r="AP516" s="14"/>
    </row>
    <row r="517" spans="1:42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14"/>
      <c r="AK517" s="14"/>
      <c r="AL517" s="14"/>
      <c r="AM517" s="14"/>
      <c r="AN517" s="14"/>
      <c r="AO517" s="14"/>
      <c r="AP517" s="14"/>
    </row>
    <row r="518" spans="1:42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14"/>
      <c r="AK518" s="14"/>
      <c r="AL518" s="14"/>
      <c r="AM518" s="14"/>
      <c r="AN518" s="14"/>
      <c r="AO518" s="14"/>
      <c r="AP518" s="14"/>
    </row>
    <row r="519" spans="1:42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14"/>
      <c r="AK519" s="14"/>
      <c r="AL519" s="14"/>
      <c r="AM519" s="14"/>
      <c r="AN519" s="14"/>
      <c r="AO519" s="14"/>
      <c r="AP519" s="14"/>
    </row>
    <row r="520" spans="1:42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14"/>
      <c r="AK520" s="14"/>
      <c r="AL520" s="14"/>
      <c r="AM520" s="14"/>
      <c r="AN520" s="14"/>
      <c r="AO520" s="14"/>
      <c r="AP520" s="14"/>
    </row>
    <row r="521" spans="1:42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14"/>
      <c r="AK521" s="14"/>
      <c r="AL521" s="14"/>
      <c r="AM521" s="14"/>
      <c r="AN521" s="14"/>
      <c r="AO521" s="14"/>
      <c r="AP521" s="14"/>
    </row>
    <row r="522" spans="1:42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14"/>
      <c r="AK522" s="14"/>
      <c r="AL522" s="14"/>
      <c r="AM522" s="14"/>
      <c r="AN522" s="14"/>
      <c r="AO522" s="14"/>
      <c r="AP522" s="14"/>
    </row>
    <row r="523" spans="1:42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14"/>
      <c r="AK523" s="14"/>
      <c r="AL523" s="14"/>
      <c r="AM523" s="14"/>
      <c r="AN523" s="14"/>
      <c r="AO523" s="14"/>
      <c r="AP523" s="14"/>
    </row>
    <row r="524" spans="1:42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14"/>
      <c r="AK524" s="14"/>
      <c r="AL524" s="14"/>
      <c r="AM524" s="14"/>
      <c r="AN524" s="14"/>
      <c r="AO524" s="14"/>
      <c r="AP524" s="14"/>
    </row>
    <row r="525" spans="1:42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14"/>
      <c r="AK525" s="14"/>
      <c r="AL525" s="14"/>
      <c r="AM525" s="14"/>
      <c r="AN525" s="14"/>
      <c r="AO525" s="14"/>
      <c r="AP525" s="14"/>
    </row>
    <row r="526" spans="1:42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14"/>
      <c r="AK526" s="14"/>
      <c r="AL526" s="14"/>
      <c r="AM526" s="14"/>
      <c r="AN526" s="14"/>
      <c r="AO526" s="14"/>
      <c r="AP526" s="14"/>
    </row>
    <row r="527" spans="1:42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14"/>
      <c r="AK527" s="14"/>
      <c r="AL527" s="14"/>
      <c r="AM527" s="14"/>
      <c r="AN527" s="14"/>
      <c r="AO527" s="14"/>
      <c r="AP527" s="14"/>
    </row>
    <row r="528" spans="1:42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14"/>
      <c r="AK528" s="14"/>
      <c r="AL528" s="14"/>
      <c r="AM528" s="14"/>
      <c r="AN528" s="14"/>
      <c r="AO528" s="14"/>
      <c r="AP528" s="14"/>
    </row>
    <row r="529" spans="1:42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14"/>
      <c r="AK529" s="14"/>
      <c r="AL529" s="14"/>
      <c r="AM529" s="14"/>
      <c r="AN529" s="14"/>
      <c r="AO529" s="14"/>
      <c r="AP529" s="14"/>
    </row>
    <row r="530" spans="1:42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14"/>
      <c r="AK530" s="14"/>
      <c r="AL530" s="14"/>
      <c r="AM530" s="14"/>
      <c r="AN530" s="14"/>
      <c r="AO530" s="14"/>
      <c r="AP530" s="14"/>
    </row>
    <row r="531" spans="1:42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14"/>
      <c r="AK531" s="14"/>
      <c r="AL531" s="14"/>
      <c r="AM531" s="14"/>
      <c r="AN531" s="14"/>
      <c r="AO531" s="14"/>
      <c r="AP531" s="14"/>
    </row>
    <row r="532" spans="1:42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14"/>
      <c r="AK532" s="14"/>
      <c r="AL532" s="14"/>
      <c r="AM532" s="14"/>
      <c r="AN532" s="14"/>
      <c r="AO532" s="14"/>
      <c r="AP532" s="14"/>
    </row>
    <row r="533" spans="1:42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14"/>
      <c r="AK533" s="14"/>
      <c r="AL533" s="14"/>
      <c r="AM533" s="14"/>
      <c r="AN533" s="14"/>
      <c r="AO533" s="14"/>
      <c r="AP533" s="14"/>
    </row>
    <row r="534" spans="1:42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14"/>
      <c r="AK534" s="14"/>
      <c r="AL534" s="14"/>
      <c r="AM534" s="14"/>
      <c r="AN534" s="14"/>
      <c r="AO534" s="14"/>
      <c r="AP534" s="14"/>
    </row>
    <row r="535" spans="1:42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14"/>
      <c r="AK535" s="14"/>
      <c r="AL535" s="14"/>
      <c r="AM535" s="14"/>
      <c r="AN535" s="14"/>
      <c r="AO535" s="14"/>
      <c r="AP535" s="14"/>
    </row>
    <row r="536" spans="1:42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14"/>
      <c r="AK536" s="14"/>
      <c r="AL536" s="14"/>
      <c r="AM536" s="14"/>
      <c r="AN536" s="14"/>
      <c r="AO536" s="14"/>
      <c r="AP536" s="14"/>
    </row>
    <row r="537" spans="1:42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14"/>
      <c r="AK537" s="14"/>
      <c r="AL537" s="14"/>
      <c r="AM537" s="14"/>
      <c r="AN537" s="14"/>
      <c r="AO537" s="14"/>
      <c r="AP537" s="14"/>
    </row>
    <row r="538" spans="1:42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14"/>
      <c r="AK538" s="14"/>
      <c r="AL538" s="14"/>
      <c r="AM538" s="14"/>
      <c r="AN538" s="14"/>
      <c r="AO538" s="14"/>
      <c r="AP538" s="14"/>
    </row>
    <row r="539" spans="1:42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14"/>
      <c r="AK539" s="14"/>
      <c r="AL539" s="14"/>
      <c r="AM539" s="14"/>
      <c r="AN539" s="14"/>
      <c r="AO539" s="14"/>
      <c r="AP539" s="14"/>
    </row>
    <row r="540" spans="1:42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14"/>
      <c r="AK540" s="14"/>
      <c r="AL540" s="14"/>
      <c r="AM540" s="14"/>
      <c r="AN540" s="14"/>
      <c r="AO540" s="14"/>
      <c r="AP540" s="14"/>
    </row>
    <row r="541" spans="1:42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14"/>
      <c r="AK541" s="14"/>
      <c r="AL541" s="14"/>
      <c r="AM541" s="14"/>
      <c r="AN541" s="14"/>
      <c r="AO541" s="14"/>
      <c r="AP541" s="14"/>
    </row>
    <row r="542" spans="1:42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14"/>
      <c r="AK542" s="14"/>
      <c r="AL542" s="14"/>
      <c r="AM542" s="14"/>
      <c r="AN542" s="14"/>
      <c r="AO542" s="14"/>
      <c r="AP542" s="14"/>
    </row>
    <row r="543" spans="1:42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14"/>
      <c r="AK543" s="14"/>
      <c r="AL543" s="14"/>
      <c r="AM543" s="14"/>
      <c r="AN543" s="14"/>
      <c r="AO543" s="14"/>
      <c r="AP543" s="14"/>
    </row>
    <row r="544" spans="1:42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14"/>
      <c r="AK544" s="14"/>
      <c r="AL544" s="14"/>
      <c r="AM544" s="14"/>
      <c r="AN544" s="14"/>
      <c r="AO544" s="14"/>
      <c r="AP544" s="14"/>
    </row>
    <row r="545" spans="1:42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14"/>
      <c r="AK545" s="14"/>
      <c r="AL545" s="14"/>
      <c r="AM545" s="14"/>
      <c r="AN545" s="14"/>
      <c r="AO545" s="14"/>
      <c r="AP545" s="14"/>
    </row>
    <row r="546" spans="1:42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14"/>
      <c r="AK546" s="14"/>
      <c r="AL546" s="14"/>
      <c r="AM546" s="14"/>
      <c r="AN546" s="14"/>
      <c r="AO546" s="14"/>
      <c r="AP546" s="14"/>
    </row>
    <row r="547" spans="1:42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14"/>
      <c r="AK547" s="14"/>
      <c r="AL547" s="14"/>
      <c r="AM547" s="14"/>
      <c r="AN547" s="14"/>
      <c r="AO547" s="14"/>
      <c r="AP547" s="14"/>
    </row>
    <row r="548" spans="1:42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14"/>
      <c r="AK548" s="14"/>
      <c r="AL548" s="14"/>
      <c r="AM548" s="14"/>
      <c r="AN548" s="14"/>
      <c r="AO548" s="14"/>
      <c r="AP548" s="14"/>
    </row>
    <row r="549" spans="1:42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14"/>
      <c r="AK549" s="14"/>
      <c r="AL549" s="14"/>
      <c r="AM549" s="14"/>
      <c r="AN549" s="14"/>
      <c r="AO549" s="14"/>
      <c r="AP549" s="14"/>
    </row>
    <row r="550" spans="1:42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14"/>
      <c r="AK550" s="14"/>
      <c r="AL550" s="14"/>
      <c r="AM550" s="14"/>
      <c r="AN550" s="14"/>
      <c r="AO550" s="14"/>
      <c r="AP550" s="14"/>
    </row>
    <row r="551" spans="1:42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14"/>
      <c r="AK551" s="14"/>
      <c r="AL551" s="14"/>
      <c r="AM551" s="14"/>
      <c r="AN551" s="14"/>
      <c r="AO551" s="14"/>
      <c r="AP551" s="14"/>
    </row>
    <row r="552" spans="1:42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14"/>
      <c r="AK552" s="14"/>
      <c r="AL552" s="14"/>
      <c r="AM552" s="14"/>
      <c r="AN552" s="14"/>
      <c r="AO552" s="14"/>
      <c r="AP552" s="14"/>
    </row>
    <row r="553" spans="1:42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14"/>
      <c r="AK553" s="14"/>
      <c r="AL553" s="14"/>
      <c r="AM553" s="14"/>
      <c r="AN553" s="14"/>
      <c r="AO553" s="14"/>
      <c r="AP553" s="14"/>
    </row>
    <row r="554" spans="1:42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14"/>
      <c r="AK554" s="14"/>
      <c r="AL554" s="14"/>
      <c r="AM554" s="14"/>
      <c r="AN554" s="14"/>
      <c r="AO554" s="14"/>
      <c r="AP554" s="14"/>
    </row>
    <row r="555" spans="1:42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14"/>
      <c r="AK555" s="14"/>
      <c r="AL555" s="14"/>
      <c r="AM555" s="14"/>
      <c r="AN555" s="14"/>
      <c r="AO555" s="14"/>
      <c r="AP555" s="14"/>
    </row>
    <row r="556" spans="1:42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14"/>
      <c r="AK556" s="14"/>
      <c r="AL556" s="14"/>
      <c r="AM556" s="14"/>
      <c r="AN556" s="14"/>
      <c r="AO556" s="14"/>
      <c r="AP556" s="14"/>
    </row>
    <row r="557" spans="1:42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14"/>
      <c r="AK557" s="14"/>
      <c r="AL557" s="14"/>
      <c r="AM557" s="14"/>
      <c r="AN557" s="14"/>
      <c r="AO557" s="14"/>
      <c r="AP557" s="14"/>
    </row>
    <row r="558" spans="1:42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14"/>
      <c r="AK558" s="14"/>
      <c r="AL558" s="14"/>
      <c r="AM558" s="14"/>
      <c r="AN558" s="14"/>
      <c r="AO558" s="14"/>
      <c r="AP558" s="14"/>
    </row>
    <row r="559" spans="1:42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14"/>
      <c r="AK559" s="14"/>
      <c r="AL559" s="14"/>
      <c r="AM559" s="14"/>
      <c r="AN559" s="14"/>
      <c r="AO559" s="14"/>
      <c r="AP559" s="14"/>
    </row>
    <row r="560" spans="1:42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14"/>
      <c r="AK560" s="14"/>
      <c r="AL560" s="14"/>
      <c r="AM560" s="14"/>
      <c r="AN560" s="14"/>
      <c r="AO560" s="14"/>
      <c r="AP560" s="14"/>
    </row>
    <row r="561" spans="1:42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14"/>
      <c r="AK561" s="14"/>
      <c r="AL561" s="14"/>
      <c r="AM561" s="14"/>
      <c r="AN561" s="14"/>
      <c r="AO561" s="14"/>
      <c r="AP561" s="14"/>
    </row>
    <row r="562" spans="1:42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14"/>
      <c r="AK562" s="14"/>
      <c r="AL562" s="14"/>
      <c r="AM562" s="14"/>
      <c r="AN562" s="14"/>
      <c r="AO562" s="14"/>
      <c r="AP562" s="14"/>
    </row>
    <row r="563" spans="1:42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14"/>
      <c r="AK563" s="14"/>
      <c r="AL563" s="14"/>
      <c r="AM563" s="14"/>
      <c r="AN563" s="14"/>
      <c r="AO563" s="14"/>
      <c r="AP563" s="14"/>
    </row>
    <row r="564" spans="1:42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14"/>
      <c r="AK564" s="14"/>
      <c r="AL564" s="14"/>
      <c r="AM564" s="14"/>
      <c r="AN564" s="14"/>
      <c r="AO564" s="14"/>
      <c r="AP564" s="14"/>
    </row>
    <row r="565" spans="1:42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14"/>
      <c r="AK565" s="14"/>
      <c r="AL565" s="14"/>
      <c r="AM565" s="14"/>
      <c r="AN565" s="14"/>
      <c r="AO565" s="14"/>
      <c r="AP565" s="14"/>
    </row>
    <row r="566" spans="1:42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14"/>
      <c r="AK566" s="14"/>
      <c r="AL566" s="14"/>
      <c r="AM566" s="14"/>
      <c r="AN566" s="14"/>
      <c r="AO566" s="14"/>
      <c r="AP566" s="14"/>
    </row>
    <row r="567" spans="1:42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14"/>
      <c r="AK567" s="14"/>
      <c r="AL567" s="14"/>
      <c r="AM567" s="14"/>
      <c r="AN567" s="14"/>
      <c r="AO567" s="14"/>
      <c r="AP567" s="14"/>
    </row>
    <row r="568" spans="1:42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14"/>
      <c r="AK568" s="14"/>
      <c r="AL568" s="14"/>
      <c r="AM568" s="14"/>
      <c r="AN568" s="14"/>
      <c r="AO568" s="14"/>
      <c r="AP568" s="14"/>
    </row>
    <row r="569" spans="1:42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14"/>
      <c r="AK569" s="14"/>
      <c r="AL569" s="14"/>
      <c r="AM569" s="14"/>
      <c r="AN569" s="14"/>
      <c r="AO569" s="14"/>
      <c r="AP569" s="14"/>
    </row>
    <row r="570" spans="1:42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14"/>
      <c r="AK570" s="14"/>
      <c r="AL570" s="14"/>
      <c r="AM570" s="14"/>
      <c r="AN570" s="14"/>
      <c r="AO570" s="14"/>
      <c r="AP570" s="14"/>
    </row>
    <row r="571" spans="1:42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14"/>
      <c r="AK571" s="14"/>
      <c r="AL571" s="14"/>
      <c r="AM571" s="14"/>
      <c r="AN571" s="14"/>
      <c r="AO571" s="14"/>
      <c r="AP571" s="14"/>
    </row>
    <row r="572" spans="1:42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14"/>
      <c r="AK572" s="14"/>
      <c r="AL572" s="14"/>
      <c r="AM572" s="14"/>
      <c r="AN572" s="14"/>
      <c r="AO572" s="14"/>
      <c r="AP572" s="14"/>
    </row>
    <row r="573" spans="1:42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14"/>
      <c r="AK573" s="14"/>
      <c r="AL573" s="14"/>
      <c r="AM573" s="14"/>
      <c r="AN573" s="14"/>
      <c r="AO573" s="14"/>
      <c r="AP573" s="14"/>
    </row>
    <row r="574" spans="1:42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14"/>
      <c r="AK574" s="14"/>
      <c r="AL574" s="14"/>
      <c r="AM574" s="14"/>
      <c r="AN574" s="14"/>
      <c r="AO574" s="14"/>
      <c r="AP574" s="14"/>
    </row>
    <row r="575" spans="1:42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14"/>
      <c r="AK575" s="14"/>
      <c r="AL575" s="14"/>
      <c r="AM575" s="14"/>
      <c r="AN575" s="14"/>
      <c r="AO575" s="14"/>
      <c r="AP575" s="14"/>
    </row>
    <row r="576" spans="1:42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14"/>
      <c r="AK576" s="14"/>
      <c r="AL576" s="14"/>
      <c r="AM576" s="14"/>
      <c r="AN576" s="14"/>
      <c r="AO576" s="14"/>
      <c r="AP576" s="14"/>
    </row>
    <row r="577" spans="1:42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14"/>
      <c r="AK577" s="14"/>
      <c r="AL577" s="14"/>
      <c r="AM577" s="14"/>
      <c r="AN577" s="14"/>
      <c r="AO577" s="14"/>
      <c r="AP577" s="14"/>
    </row>
    <row r="578" spans="1:42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14"/>
      <c r="AK578" s="14"/>
      <c r="AL578" s="14"/>
      <c r="AM578" s="14"/>
      <c r="AN578" s="14"/>
      <c r="AO578" s="14"/>
      <c r="AP578" s="14"/>
    </row>
    <row r="579" spans="1:42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14"/>
      <c r="AK579" s="14"/>
      <c r="AL579" s="14"/>
      <c r="AM579" s="14"/>
      <c r="AN579" s="14"/>
      <c r="AO579" s="14"/>
      <c r="AP579" s="14"/>
    </row>
    <row r="580" spans="1:42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14"/>
      <c r="AK580" s="14"/>
      <c r="AL580" s="14"/>
      <c r="AM580" s="14"/>
      <c r="AN580" s="14"/>
      <c r="AO580" s="14"/>
      <c r="AP580" s="14"/>
    </row>
    <row r="581" spans="1:42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14"/>
      <c r="AK581" s="14"/>
      <c r="AL581" s="14"/>
      <c r="AM581" s="14"/>
      <c r="AN581" s="14"/>
      <c r="AO581" s="14"/>
      <c r="AP581" s="14"/>
    </row>
    <row r="582" spans="1:42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14"/>
      <c r="AK582" s="14"/>
      <c r="AL582" s="14"/>
      <c r="AM582" s="14"/>
      <c r="AN582" s="14"/>
      <c r="AO582" s="14"/>
      <c r="AP582" s="14"/>
    </row>
    <row r="583" spans="1:42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14"/>
      <c r="AK583" s="14"/>
      <c r="AL583" s="14"/>
      <c r="AM583" s="14"/>
      <c r="AN583" s="14"/>
      <c r="AO583" s="14"/>
      <c r="AP583" s="14"/>
    </row>
    <row r="584" spans="1:42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14"/>
      <c r="AK584" s="14"/>
      <c r="AL584" s="14"/>
      <c r="AM584" s="14"/>
      <c r="AN584" s="14"/>
      <c r="AO584" s="14"/>
      <c r="AP584" s="14"/>
    </row>
    <row r="585" spans="1:42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14"/>
      <c r="AK585" s="14"/>
      <c r="AL585" s="14"/>
      <c r="AM585" s="14"/>
      <c r="AN585" s="14"/>
      <c r="AO585" s="14"/>
      <c r="AP585" s="14"/>
    </row>
    <row r="586" spans="1:42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14"/>
      <c r="AK586" s="14"/>
      <c r="AL586" s="14"/>
      <c r="AM586" s="14"/>
      <c r="AN586" s="14"/>
      <c r="AO586" s="14"/>
      <c r="AP586" s="14"/>
    </row>
    <row r="587" spans="1:42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14"/>
      <c r="AK587" s="14"/>
      <c r="AL587" s="14"/>
      <c r="AM587" s="14"/>
      <c r="AN587" s="14"/>
      <c r="AO587" s="14"/>
      <c r="AP587" s="14"/>
    </row>
    <row r="588" spans="1:42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14"/>
      <c r="AK588" s="14"/>
      <c r="AL588" s="14"/>
      <c r="AM588" s="14"/>
      <c r="AN588" s="14"/>
      <c r="AO588" s="14"/>
      <c r="AP588" s="14"/>
    </row>
    <row r="589" spans="1:42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14"/>
      <c r="AK589" s="14"/>
      <c r="AL589" s="14"/>
      <c r="AM589" s="14"/>
      <c r="AN589" s="14"/>
      <c r="AO589" s="14"/>
      <c r="AP589" s="14"/>
    </row>
    <row r="590" spans="1:42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14"/>
      <c r="AK590" s="14"/>
      <c r="AL590" s="14"/>
      <c r="AM590" s="14"/>
      <c r="AN590" s="14"/>
      <c r="AO590" s="14"/>
      <c r="AP590" s="14"/>
    </row>
    <row r="591" spans="1:42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14"/>
      <c r="AK591" s="14"/>
      <c r="AL591" s="14"/>
      <c r="AM591" s="14"/>
      <c r="AN591" s="14"/>
      <c r="AO591" s="14"/>
      <c r="AP591" s="14"/>
    </row>
    <row r="592" spans="1:42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14"/>
      <c r="AK592" s="14"/>
      <c r="AL592" s="14"/>
      <c r="AM592" s="14"/>
      <c r="AN592" s="14"/>
      <c r="AO592" s="14"/>
      <c r="AP592" s="14"/>
    </row>
    <row r="593" spans="1:42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14"/>
      <c r="AK593" s="14"/>
      <c r="AL593" s="14"/>
      <c r="AM593" s="14"/>
      <c r="AN593" s="14"/>
      <c r="AO593" s="14"/>
      <c r="AP593" s="14"/>
    </row>
    <row r="594" spans="1:42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14"/>
      <c r="AK594" s="14"/>
      <c r="AL594" s="14"/>
      <c r="AM594" s="14"/>
      <c r="AN594" s="14"/>
      <c r="AO594" s="14"/>
      <c r="AP594" s="14"/>
    </row>
    <row r="595" spans="1:42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14"/>
      <c r="AK595" s="14"/>
      <c r="AL595" s="14"/>
      <c r="AM595" s="14"/>
      <c r="AN595" s="14"/>
      <c r="AO595" s="14"/>
      <c r="AP595" s="14"/>
    </row>
    <row r="596" spans="1:42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14"/>
      <c r="AK596" s="14"/>
      <c r="AL596" s="14"/>
      <c r="AM596" s="14"/>
      <c r="AN596" s="14"/>
      <c r="AO596" s="14"/>
      <c r="AP596" s="14"/>
    </row>
    <row r="597" spans="1:42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14"/>
      <c r="AK597" s="14"/>
      <c r="AL597" s="14"/>
      <c r="AM597" s="14"/>
      <c r="AN597" s="14"/>
      <c r="AO597" s="14"/>
      <c r="AP597" s="14"/>
    </row>
    <row r="598" spans="1:42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14"/>
      <c r="AK598" s="14"/>
      <c r="AL598" s="14"/>
      <c r="AM598" s="14"/>
      <c r="AN598" s="14"/>
      <c r="AO598" s="14"/>
      <c r="AP598" s="14"/>
    </row>
    <row r="599" spans="1:42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14"/>
      <c r="AK599" s="14"/>
      <c r="AL599" s="14"/>
      <c r="AM599" s="14"/>
      <c r="AN599" s="14"/>
      <c r="AO599" s="14"/>
      <c r="AP599" s="14"/>
    </row>
    <row r="600" spans="1:42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14"/>
      <c r="AK600" s="14"/>
      <c r="AL600" s="14"/>
      <c r="AM600" s="14"/>
      <c r="AN600" s="14"/>
      <c r="AO600" s="14"/>
      <c r="AP600" s="14"/>
    </row>
    <row r="601" spans="1:42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14"/>
      <c r="AK601" s="14"/>
      <c r="AL601" s="14"/>
      <c r="AM601" s="14"/>
      <c r="AN601" s="14"/>
      <c r="AO601" s="14"/>
      <c r="AP601" s="14"/>
    </row>
    <row r="602" spans="1:42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14"/>
      <c r="AK602" s="14"/>
      <c r="AL602" s="14"/>
      <c r="AM602" s="14"/>
      <c r="AN602" s="14"/>
      <c r="AO602" s="14"/>
      <c r="AP602" s="14"/>
    </row>
    <row r="603" spans="1:42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14"/>
      <c r="AK603" s="14"/>
      <c r="AL603" s="14"/>
      <c r="AM603" s="14"/>
      <c r="AN603" s="14"/>
      <c r="AO603" s="14"/>
      <c r="AP603" s="14"/>
    </row>
    <row r="604" spans="1:42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14"/>
      <c r="AK604" s="14"/>
      <c r="AL604" s="14"/>
      <c r="AM604" s="14"/>
      <c r="AN604" s="14"/>
      <c r="AO604" s="14"/>
      <c r="AP604" s="14"/>
    </row>
    <row r="605" spans="1:42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14"/>
      <c r="AK605" s="14"/>
      <c r="AL605" s="14"/>
      <c r="AM605" s="14"/>
      <c r="AN605" s="14"/>
      <c r="AO605" s="14"/>
      <c r="AP605" s="14"/>
    </row>
    <row r="606" spans="1:42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14"/>
      <c r="AK606" s="14"/>
      <c r="AL606" s="14"/>
      <c r="AM606" s="14"/>
      <c r="AN606" s="14"/>
      <c r="AO606" s="14"/>
      <c r="AP606" s="14"/>
    </row>
    <row r="607" spans="1:42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14"/>
      <c r="AK607" s="14"/>
      <c r="AL607" s="14"/>
      <c r="AM607" s="14"/>
      <c r="AN607" s="14"/>
      <c r="AO607" s="14"/>
      <c r="AP607" s="14"/>
    </row>
    <row r="608" spans="1:42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14"/>
      <c r="AK608" s="14"/>
      <c r="AL608" s="14"/>
      <c r="AM608" s="14"/>
      <c r="AN608" s="14"/>
      <c r="AO608" s="14"/>
      <c r="AP608" s="14"/>
    </row>
    <row r="609" spans="1:42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14"/>
      <c r="AK609" s="14"/>
      <c r="AL609" s="14"/>
      <c r="AM609" s="14"/>
      <c r="AN609" s="14"/>
      <c r="AO609" s="14"/>
      <c r="AP609" s="14"/>
    </row>
    <row r="610" spans="1:42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14"/>
      <c r="AK610" s="14"/>
      <c r="AL610" s="14"/>
      <c r="AM610" s="14"/>
      <c r="AN610" s="14"/>
      <c r="AO610" s="14"/>
      <c r="AP610" s="14"/>
    </row>
    <row r="611" spans="1:42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14"/>
      <c r="AK611" s="14"/>
      <c r="AL611" s="14"/>
      <c r="AM611" s="14"/>
      <c r="AN611" s="14"/>
      <c r="AO611" s="14"/>
      <c r="AP611" s="14"/>
    </row>
    <row r="612" spans="1:42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14"/>
      <c r="AK612" s="14"/>
      <c r="AL612" s="14"/>
      <c r="AM612" s="14"/>
      <c r="AN612" s="14"/>
      <c r="AO612" s="14"/>
      <c r="AP612" s="14"/>
    </row>
    <row r="613" spans="1:42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14"/>
      <c r="AK613" s="14"/>
      <c r="AL613" s="14"/>
      <c r="AM613" s="14"/>
      <c r="AN613" s="14"/>
      <c r="AO613" s="14"/>
      <c r="AP613" s="14"/>
    </row>
    <row r="614" spans="1:42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14"/>
      <c r="AK614" s="14"/>
      <c r="AL614" s="14"/>
      <c r="AM614" s="14"/>
      <c r="AN614" s="14"/>
      <c r="AO614" s="14"/>
      <c r="AP614" s="14"/>
    </row>
    <row r="615" spans="1:42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14"/>
      <c r="AK615" s="14"/>
      <c r="AL615" s="14"/>
      <c r="AM615" s="14"/>
      <c r="AN615" s="14"/>
      <c r="AO615" s="14"/>
      <c r="AP615" s="14"/>
    </row>
    <row r="616" spans="1:42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14"/>
      <c r="AK616" s="14"/>
      <c r="AL616" s="14"/>
      <c r="AM616" s="14"/>
      <c r="AN616" s="14"/>
      <c r="AO616" s="14"/>
      <c r="AP616" s="14"/>
    </row>
    <row r="617" spans="1:42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14"/>
      <c r="AK617" s="14"/>
      <c r="AL617" s="14"/>
      <c r="AM617" s="14"/>
      <c r="AN617" s="14"/>
      <c r="AO617" s="14"/>
      <c r="AP617" s="14"/>
    </row>
    <row r="618" spans="1:42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14"/>
      <c r="AK618" s="14"/>
      <c r="AL618" s="14"/>
      <c r="AM618" s="14"/>
      <c r="AN618" s="14"/>
      <c r="AO618" s="14"/>
      <c r="AP618" s="14"/>
    </row>
    <row r="619" spans="1:42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14"/>
      <c r="AK619" s="14"/>
      <c r="AL619" s="14"/>
      <c r="AM619" s="14"/>
      <c r="AN619" s="14"/>
      <c r="AO619" s="14"/>
      <c r="AP619" s="14"/>
    </row>
    <row r="620" spans="1:42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14"/>
      <c r="AK620" s="14"/>
      <c r="AL620" s="14"/>
      <c r="AM620" s="14"/>
      <c r="AN620" s="14"/>
      <c r="AO620" s="14"/>
      <c r="AP620" s="14"/>
    </row>
    <row r="621" spans="1:42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14"/>
      <c r="AK621" s="14"/>
      <c r="AL621" s="14"/>
      <c r="AM621" s="14"/>
      <c r="AN621" s="14"/>
      <c r="AO621" s="14"/>
      <c r="AP621" s="14"/>
    </row>
    <row r="622" spans="1:42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14"/>
      <c r="AK622" s="14"/>
      <c r="AL622" s="14"/>
      <c r="AM622" s="14"/>
      <c r="AN622" s="14"/>
      <c r="AO622" s="14"/>
      <c r="AP622" s="14"/>
    </row>
    <row r="623" spans="1:42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14"/>
      <c r="AK623" s="14"/>
      <c r="AL623" s="14"/>
      <c r="AM623" s="14"/>
      <c r="AN623" s="14"/>
      <c r="AO623" s="14"/>
      <c r="AP623" s="14"/>
    </row>
    <row r="624" spans="1:42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14"/>
      <c r="AK624" s="14"/>
      <c r="AL624" s="14"/>
      <c r="AM624" s="14"/>
      <c r="AN624" s="14"/>
      <c r="AO624" s="14"/>
      <c r="AP624" s="14"/>
    </row>
    <row r="625" spans="1:42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14"/>
      <c r="AK625" s="14"/>
      <c r="AL625" s="14"/>
      <c r="AM625" s="14"/>
      <c r="AN625" s="14"/>
      <c r="AO625" s="14"/>
      <c r="AP625" s="14"/>
    </row>
    <row r="626" spans="1:42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14"/>
      <c r="AK626" s="14"/>
      <c r="AL626" s="14"/>
      <c r="AM626" s="14"/>
      <c r="AN626" s="14"/>
      <c r="AO626" s="14"/>
      <c r="AP626" s="14"/>
    </row>
    <row r="627" spans="1:42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14"/>
      <c r="AK627" s="14"/>
      <c r="AL627" s="14"/>
      <c r="AM627" s="14"/>
      <c r="AN627" s="14"/>
      <c r="AO627" s="14"/>
      <c r="AP627" s="14"/>
    </row>
    <row r="628" spans="1:42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14"/>
      <c r="AK628" s="14"/>
      <c r="AL628" s="14"/>
      <c r="AM628" s="14"/>
      <c r="AN628" s="14"/>
      <c r="AO628" s="14"/>
      <c r="AP628" s="14"/>
    </row>
    <row r="629" spans="1:42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14"/>
      <c r="AK629" s="14"/>
      <c r="AL629" s="14"/>
      <c r="AM629" s="14"/>
      <c r="AN629" s="14"/>
      <c r="AO629" s="14"/>
      <c r="AP629" s="14"/>
    </row>
    <row r="630" spans="1:42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14"/>
      <c r="AK630" s="14"/>
      <c r="AL630" s="14"/>
      <c r="AM630" s="14"/>
      <c r="AN630" s="14"/>
      <c r="AO630" s="14"/>
      <c r="AP630" s="14"/>
    </row>
    <row r="631" spans="1:42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14"/>
      <c r="AK631" s="14"/>
      <c r="AL631" s="14"/>
      <c r="AM631" s="14"/>
      <c r="AN631" s="14"/>
      <c r="AO631" s="14"/>
      <c r="AP631" s="14"/>
    </row>
    <row r="632" spans="1:42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14"/>
      <c r="AK632" s="14"/>
      <c r="AL632" s="14"/>
      <c r="AM632" s="14"/>
      <c r="AN632" s="14"/>
      <c r="AO632" s="14"/>
      <c r="AP632" s="14"/>
    </row>
    <row r="633" spans="1:42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14"/>
      <c r="AK633" s="14"/>
      <c r="AL633" s="14"/>
      <c r="AM633" s="14"/>
      <c r="AN633" s="14"/>
      <c r="AO633" s="14"/>
      <c r="AP633" s="14"/>
    </row>
    <row r="634" spans="1:42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14"/>
      <c r="AK634" s="14"/>
      <c r="AL634" s="14"/>
      <c r="AM634" s="14"/>
      <c r="AN634" s="14"/>
      <c r="AO634" s="14"/>
      <c r="AP634" s="14"/>
    </row>
    <row r="635" spans="1:42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14"/>
      <c r="AK635" s="14"/>
      <c r="AL635" s="14"/>
      <c r="AM635" s="14"/>
      <c r="AN635" s="14"/>
      <c r="AO635" s="14"/>
      <c r="AP635" s="14"/>
    </row>
    <row r="636" spans="1:42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14"/>
      <c r="AK636" s="14"/>
      <c r="AL636" s="14"/>
      <c r="AM636" s="14"/>
      <c r="AN636" s="14"/>
      <c r="AO636" s="14"/>
      <c r="AP636" s="14"/>
    </row>
    <row r="637" spans="1:42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14"/>
      <c r="AK637" s="14"/>
      <c r="AL637" s="14"/>
      <c r="AM637" s="14"/>
      <c r="AN637" s="14"/>
      <c r="AO637" s="14"/>
      <c r="AP637" s="14"/>
    </row>
    <row r="638" spans="1:42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14"/>
      <c r="AK638" s="14"/>
      <c r="AL638" s="14"/>
      <c r="AM638" s="14"/>
      <c r="AN638" s="14"/>
      <c r="AO638" s="14"/>
      <c r="AP638" s="14"/>
    </row>
    <row r="639" spans="1:42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14"/>
      <c r="AK639" s="14"/>
      <c r="AL639" s="14"/>
      <c r="AM639" s="14"/>
      <c r="AN639" s="14"/>
      <c r="AO639" s="14"/>
      <c r="AP639" s="14"/>
    </row>
    <row r="640" spans="1:42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14"/>
      <c r="AK640" s="14"/>
      <c r="AL640" s="14"/>
      <c r="AM640" s="14"/>
      <c r="AN640" s="14"/>
      <c r="AO640" s="14"/>
      <c r="AP640" s="14"/>
    </row>
    <row r="641" spans="1:42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14"/>
      <c r="AK641" s="14"/>
      <c r="AL641" s="14"/>
      <c r="AM641" s="14"/>
      <c r="AN641" s="14"/>
      <c r="AO641" s="14"/>
      <c r="AP641" s="14"/>
    </row>
    <row r="642" spans="1:42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14"/>
      <c r="AK642" s="14"/>
      <c r="AL642" s="14"/>
      <c r="AM642" s="14"/>
      <c r="AN642" s="14"/>
      <c r="AO642" s="14"/>
      <c r="AP642" s="14"/>
    </row>
    <row r="643" spans="1:42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14"/>
      <c r="AK643" s="14"/>
      <c r="AL643" s="14"/>
      <c r="AM643" s="14"/>
      <c r="AN643" s="14"/>
      <c r="AO643" s="14"/>
      <c r="AP643" s="14"/>
    </row>
    <row r="644" spans="1:42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14"/>
      <c r="AK644" s="14"/>
      <c r="AL644" s="14"/>
      <c r="AM644" s="14"/>
      <c r="AN644" s="14"/>
      <c r="AO644" s="14"/>
      <c r="AP644" s="14"/>
    </row>
    <row r="645" spans="1:42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14"/>
      <c r="AK645" s="14"/>
      <c r="AL645" s="14"/>
      <c r="AM645" s="14"/>
      <c r="AN645" s="14"/>
      <c r="AO645" s="14"/>
      <c r="AP645" s="14"/>
    </row>
    <row r="646" spans="1:42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14"/>
      <c r="AK646" s="14"/>
      <c r="AL646" s="14"/>
      <c r="AM646" s="14"/>
      <c r="AN646" s="14"/>
      <c r="AO646" s="14"/>
      <c r="AP646" s="14"/>
    </row>
    <row r="647" spans="1:42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14"/>
      <c r="AK647" s="14"/>
      <c r="AL647" s="14"/>
      <c r="AM647" s="14"/>
      <c r="AN647" s="14"/>
      <c r="AO647" s="14"/>
      <c r="AP647" s="14"/>
    </row>
    <row r="648" spans="1:42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14"/>
      <c r="AK648" s="14"/>
      <c r="AL648" s="14"/>
      <c r="AM648" s="14"/>
      <c r="AN648" s="14"/>
      <c r="AO648" s="14"/>
      <c r="AP648" s="14"/>
    </row>
    <row r="649" spans="1:42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14"/>
      <c r="AK649" s="14"/>
      <c r="AL649" s="14"/>
      <c r="AM649" s="14"/>
      <c r="AN649" s="14"/>
      <c r="AO649" s="14"/>
      <c r="AP649" s="14"/>
    </row>
    <row r="650" spans="1:42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14"/>
      <c r="AK650" s="14"/>
      <c r="AL650" s="14"/>
      <c r="AM650" s="14"/>
      <c r="AN650" s="14"/>
      <c r="AO650" s="14"/>
      <c r="AP650" s="14"/>
    </row>
    <row r="651" spans="1:42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14"/>
      <c r="AK651" s="14"/>
      <c r="AL651" s="14"/>
      <c r="AM651" s="14"/>
      <c r="AN651" s="14"/>
      <c r="AO651" s="14"/>
      <c r="AP651" s="14"/>
    </row>
    <row r="652" spans="1:42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14"/>
      <c r="AK652" s="14"/>
      <c r="AL652" s="14"/>
      <c r="AM652" s="14"/>
      <c r="AN652" s="14"/>
      <c r="AO652" s="14"/>
      <c r="AP652" s="14"/>
    </row>
    <row r="653" spans="1:42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14"/>
      <c r="AK653" s="14"/>
      <c r="AL653" s="14"/>
      <c r="AM653" s="14"/>
      <c r="AN653" s="14"/>
      <c r="AO653" s="14"/>
      <c r="AP653" s="14"/>
    </row>
    <row r="654" spans="1:42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14"/>
      <c r="AK654" s="14"/>
      <c r="AL654" s="14"/>
      <c r="AM654" s="14"/>
      <c r="AN654" s="14"/>
      <c r="AO654" s="14"/>
      <c r="AP654" s="14"/>
    </row>
    <row r="655" spans="1:42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14"/>
      <c r="AK655" s="14"/>
      <c r="AL655" s="14"/>
      <c r="AM655" s="14"/>
      <c r="AN655" s="14"/>
      <c r="AO655" s="14"/>
      <c r="AP655" s="14"/>
    </row>
    <row r="656" spans="1:42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14"/>
      <c r="AK656" s="14"/>
      <c r="AL656" s="14"/>
      <c r="AM656" s="14"/>
      <c r="AN656" s="14"/>
      <c r="AO656" s="14"/>
      <c r="AP656" s="14"/>
    </row>
    <row r="657" spans="1:42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14"/>
      <c r="AK657" s="14"/>
      <c r="AL657" s="14"/>
      <c r="AM657" s="14"/>
      <c r="AN657" s="14"/>
      <c r="AO657" s="14"/>
      <c r="AP657" s="14"/>
    </row>
    <row r="658" spans="1:42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14"/>
      <c r="AK658" s="14"/>
      <c r="AL658" s="14"/>
      <c r="AM658" s="14"/>
      <c r="AN658" s="14"/>
      <c r="AO658" s="14"/>
      <c r="AP658" s="14"/>
    </row>
    <row r="659" spans="1:42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14"/>
      <c r="AK659" s="14"/>
      <c r="AL659" s="14"/>
      <c r="AM659" s="14"/>
      <c r="AN659" s="14"/>
      <c r="AO659" s="14"/>
      <c r="AP659" s="14"/>
    </row>
    <row r="660" spans="1:42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14"/>
      <c r="AK660" s="14"/>
      <c r="AL660" s="14"/>
      <c r="AM660" s="14"/>
      <c r="AN660" s="14"/>
      <c r="AO660" s="14"/>
      <c r="AP660" s="14"/>
    </row>
    <row r="661" spans="1:42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14"/>
      <c r="AK661" s="14"/>
      <c r="AL661" s="14"/>
      <c r="AM661" s="14"/>
      <c r="AN661" s="14"/>
      <c r="AO661" s="14"/>
      <c r="AP661" s="14"/>
    </row>
    <row r="662" spans="1:42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14"/>
      <c r="AK662" s="14"/>
      <c r="AL662" s="14"/>
      <c r="AM662" s="14"/>
      <c r="AN662" s="14"/>
      <c r="AO662" s="14"/>
      <c r="AP662" s="14"/>
    </row>
    <row r="663" spans="1:42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14"/>
      <c r="AK663" s="14"/>
      <c r="AL663" s="14"/>
      <c r="AM663" s="14"/>
      <c r="AN663" s="14"/>
      <c r="AO663" s="14"/>
      <c r="AP663" s="14"/>
    </row>
    <row r="664" spans="1:42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14"/>
      <c r="AK664" s="14"/>
      <c r="AL664" s="14"/>
      <c r="AM664" s="14"/>
      <c r="AN664" s="14"/>
      <c r="AO664" s="14"/>
      <c r="AP664" s="14"/>
    </row>
    <row r="665" spans="1:42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14"/>
      <c r="AK665" s="14"/>
      <c r="AL665" s="14"/>
      <c r="AM665" s="14"/>
      <c r="AN665" s="14"/>
      <c r="AO665" s="14"/>
      <c r="AP665" s="14"/>
    </row>
    <row r="666" spans="1:42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14"/>
      <c r="AK666" s="14"/>
      <c r="AL666" s="14"/>
      <c r="AM666" s="14"/>
      <c r="AN666" s="14"/>
      <c r="AO666" s="14"/>
      <c r="AP666" s="14"/>
    </row>
    <row r="667" spans="1:42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14"/>
      <c r="AK667" s="14"/>
      <c r="AL667" s="14"/>
      <c r="AM667" s="14"/>
      <c r="AN667" s="14"/>
      <c r="AO667" s="14"/>
      <c r="AP667" s="14"/>
    </row>
    <row r="668" spans="1:42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14"/>
      <c r="AK668" s="14"/>
      <c r="AL668" s="14"/>
      <c r="AM668" s="14"/>
      <c r="AN668" s="14"/>
      <c r="AO668" s="14"/>
      <c r="AP668" s="14"/>
    </row>
    <row r="669" spans="1:42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14"/>
      <c r="AK669" s="14"/>
      <c r="AL669" s="14"/>
      <c r="AM669" s="14"/>
      <c r="AN669" s="14"/>
      <c r="AO669" s="14"/>
      <c r="AP669" s="14"/>
    </row>
    <row r="670" spans="1:42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14"/>
      <c r="AK670" s="14"/>
      <c r="AL670" s="14"/>
      <c r="AM670" s="14"/>
      <c r="AN670" s="14"/>
      <c r="AO670" s="14"/>
      <c r="AP670" s="14"/>
    </row>
    <row r="671" spans="1:42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14"/>
      <c r="AK671" s="14"/>
      <c r="AL671" s="14"/>
      <c r="AM671" s="14"/>
      <c r="AN671" s="14"/>
      <c r="AO671" s="14"/>
      <c r="AP671" s="14"/>
    </row>
    <row r="672" spans="1:42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14"/>
      <c r="AK672" s="14"/>
      <c r="AL672" s="14"/>
      <c r="AM672" s="14"/>
      <c r="AN672" s="14"/>
      <c r="AO672" s="14"/>
      <c r="AP672" s="14"/>
    </row>
    <row r="673" spans="1:42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14"/>
      <c r="AK673" s="14"/>
      <c r="AL673" s="14"/>
      <c r="AM673" s="14"/>
      <c r="AN673" s="14"/>
      <c r="AO673" s="14"/>
      <c r="AP673" s="14"/>
    </row>
    <row r="674" spans="1:42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14"/>
      <c r="AK674" s="14"/>
      <c r="AL674" s="14"/>
      <c r="AM674" s="14"/>
      <c r="AN674" s="14"/>
      <c r="AO674" s="14"/>
      <c r="AP674" s="14"/>
    </row>
    <row r="675" spans="1:42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14"/>
      <c r="AK675" s="14"/>
      <c r="AL675" s="14"/>
      <c r="AM675" s="14"/>
      <c r="AN675" s="14"/>
      <c r="AO675" s="14"/>
      <c r="AP675" s="14"/>
    </row>
    <row r="676" spans="1:42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14"/>
      <c r="AK676" s="14"/>
      <c r="AL676" s="14"/>
      <c r="AM676" s="14"/>
      <c r="AN676" s="14"/>
      <c r="AO676" s="14"/>
      <c r="AP676" s="14"/>
    </row>
    <row r="677" spans="1:42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14"/>
      <c r="AK677" s="14"/>
      <c r="AL677" s="14"/>
      <c r="AM677" s="14"/>
      <c r="AN677" s="14"/>
      <c r="AO677" s="14"/>
      <c r="AP677" s="14"/>
    </row>
    <row r="678" spans="1:42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14"/>
      <c r="AK678" s="14"/>
      <c r="AL678" s="14"/>
      <c r="AM678" s="14"/>
      <c r="AN678" s="14"/>
      <c r="AO678" s="14"/>
      <c r="AP678" s="14"/>
    </row>
    <row r="679" spans="1:42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14"/>
      <c r="AK679" s="14"/>
      <c r="AL679" s="14"/>
      <c r="AM679" s="14"/>
      <c r="AN679" s="14"/>
      <c r="AO679" s="14"/>
      <c r="AP679" s="14"/>
    </row>
    <row r="680" spans="1:42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14"/>
      <c r="AK680" s="14"/>
      <c r="AL680" s="14"/>
      <c r="AM680" s="14"/>
      <c r="AN680" s="14"/>
      <c r="AO680" s="14"/>
      <c r="AP680" s="14"/>
    </row>
    <row r="681" spans="1:42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14"/>
      <c r="AK681" s="14"/>
      <c r="AL681" s="14"/>
      <c r="AM681" s="14"/>
      <c r="AN681" s="14"/>
      <c r="AO681" s="14"/>
      <c r="AP681" s="14"/>
    </row>
    <row r="682" spans="1:42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14"/>
      <c r="AK682" s="14"/>
      <c r="AL682" s="14"/>
      <c r="AM682" s="14"/>
      <c r="AN682" s="14"/>
      <c r="AO682" s="14"/>
      <c r="AP682" s="14"/>
    </row>
    <row r="683" spans="1:42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14"/>
      <c r="AK683" s="14"/>
      <c r="AL683" s="14"/>
      <c r="AM683" s="14"/>
      <c r="AN683" s="14"/>
      <c r="AO683" s="14"/>
      <c r="AP683" s="14"/>
    </row>
    <row r="684" spans="1:42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14"/>
      <c r="AK684" s="14"/>
      <c r="AL684" s="14"/>
      <c r="AM684" s="14"/>
      <c r="AN684" s="14"/>
      <c r="AO684" s="14"/>
      <c r="AP684" s="14"/>
    </row>
    <row r="685" spans="1:42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14"/>
      <c r="AK685" s="14"/>
      <c r="AL685" s="14"/>
      <c r="AM685" s="14"/>
      <c r="AN685" s="14"/>
      <c r="AO685" s="14"/>
      <c r="AP685" s="14"/>
    </row>
    <row r="686" spans="1:42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14"/>
      <c r="AK686" s="14"/>
      <c r="AL686" s="14"/>
      <c r="AM686" s="14"/>
      <c r="AN686" s="14"/>
      <c r="AO686" s="14"/>
      <c r="AP686" s="14"/>
    </row>
    <row r="687" spans="1:42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14"/>
      <c r="AK687" s="14"/>
      <c r="AL687" s="14"/>
      <c r="AM687" s="14"/>
      <c r="AN687" s="14"/>
      <c r="AO687" s="14"/>
      <c r="AP687" s="14"/>
    </row>
    <row r="688" spans="1:42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14"/>
      <c r="AK688" s="14"/>
      <c r="AL688" s="14"/>
      <c r="AM688" s="14"/>
      <c r="AN688" s="14"/>
      <c r="AO688" s="14"/>
      <c r="AP688" s="14"/>
    </row>
    <row r="689" spans="1:42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14"/>
      <c r="AK689" s="14"/>
      <c r="AL689" s="14"/>
      <c r="AM689" s="14"/>
      <c r="AN689" s="14"/>
      <c r="AO689" s="14"/>
      <c r="AP689" s="14"/>
    </row>
    <row r="690" spans="1:42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14"/>
      <c r="AK690" s="14"/>
      <c r="AL690" s="14"/>
      <c r="AM690" s="14"/>
      <c r="AN690" s="14"/>
      <c r="AO690" s="14"/>
      <c r="AP690" s="14"/>
    </row>
    <row r="691" spans="1:42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14"/>
      <c r="AK691" s="14"/>
      <c r="AL691" s="14"/>
      <c r="AM691" s="14"/>
      <c r="AN691" s="14"/>
      <c r="AO691" s="14"/>
      <c r="AP691" s="14"/>
    </row>
    <row r="692" spans="1:42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14"/>
      <c r="AK692" s="14"/>
      <c r="AL692" s="14"/>
      <c r="AM692" s="14"/>
      <c r="AN692" s="14"/>
      <c r="AO692" s="14"/>
      <c r="AP692" s="14"/>
    </row>
    <row r="693" spans="1:42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14"/>
      <c r="AK693" s="14"/>
      <c r="AL693" s="14"/>
      <c r="AM693" s="14"/>
      <c r="AN693" s="14"/>
      <c r="AO693" s="14"/>
      <c r="AP693" s="14"/>
    </row>
    <row r="694" spans="1:42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14"/>
      <c r="AK694" s="14"/>
      <c r="AL694" s="14"/>
      <c r="AM694" s="14"/>
      <c r="AN694" s="14"/>
      <c r="AO694" s="14"/>
      <c r="AP694" s="14"/>
    </row>
    <row r="695" spans="1:42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14"/>
      <c r="AK695" s="14"/>
      <c r="AL695" s="14"/>
      <c r="AM695" s="14"/>
      <c r="AN695" s="14"/>
      <c r="AO695" s="14"/>
      <c r="AP695" s="14"/>
    </row>
    <row r="696" spans="1:42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14"/>
      <c r="AK696" s="14"/>
      <c r="AL696" s="14"/>
      <c r="AM696" s="14"/>
      <c r="AN696" s="14"/>
      <c r="AO696" s="14"/>
      <c r="AP696" s="14"/>
    </row>
    <row r="697" spans="1:42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14"/>
      <c r="AK697" s="14"/>
      <c r="AL697" s="14"/>
      <c r="AM697" s="14"/>
      <c r="AN697" s="14"/>
      <c r="AO697" s="14"/>
      <c r="AP697" s="14"/>
    </row>
    <row r="698" spans="1:42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14"/>
      <c r="AK698" s="14"/>
      <c r="AL698" s="14"/>
      <c r="AM698" s="14"/>
      <c r="AN698" s="14"/>
      <c r="AO698" s="14"/>
      <c r="AP698" s="14"/>
    </row>
    <row r="699" spans="1:42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14"/>
      <c r="AK699" s="14"/>
      <c r="AL699" s="14"/>
      <c r="AM699" s="14"/>
      <c r="AN699" s="14"/>
      <c r="AO699" s="14"/>
      <c r="AP699" s="14"/>
    </row>
    <row r="700" spans="1:42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14"/>
      <c r="AK700" s="14"/>
      <c r="AL700" s="14"/>
      <c r="AM700" s="14"/>
      <c r="AN700" s="14"/>
      <c r="AO700" s="14"/>
      <c r="AP700" s="14"/>
    </row>
    <row r="701" spans="1:42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14"/>
      <c r="AK701" s="14"/>
      <c r="AL701" s="14"/>
      <c r="AM701" s="14"/>
      <c r="AN701" s="14"/>
      <c r="AO701" s="14"/>
      <c r="AP701" s="14"/>
    </row>
    <row r="702" spans="1:42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14"/>
      <c r="AK702" s="14"/>
      <c r="AL702" s="14"/>
      <c r="AM702" s="14"/>
      <c r="AN702" s="14"/>
      <c r="AO702" s="14"/>
      <c r="AP702" s="14"/>
    </row>
    <row r="703" spans="1:42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14"/>
      <c r="AK703" s="14"/>
      <c r="AL703" s="14"/>
      <c r="AM703" s="14"/>
      <c r="AN703" s="14"/>
      <c r="AO703" s="14"/>
      <c r="AP703" s="14"/>
    </row>
    <row r="704" spans="1:42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14"/>
      <c r="AK704" s="14"/>
      <c r="AL704" s="14"/>
      <c r="AM704" s="14"/>
      <c r="AN704" s="14"/>
      <c r="AO704" s="14"/>
      <c r="AP704" s="14"/>
    </row>
    <row r="705" spans="1:42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14"/>
      <c r="AK705" s="14"/>
      <c r="AL705" s="14"/>
      <c r="AM705" s="14"/>
      <c r="AN705" s="14"/>
      <c r="AO705" s="14"/>
      <c r="AP705" s="14"/>
    </row>
    <row r="706" spans="1:42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14"/>
      <c r="AK706" s="14"/>
      <c r="AL706" s="14"/>
      <c r="AM706" s="14"/>
      <c r="AN706" s="14"/>
      <c r="AO706" s="14"/>
      <c r="AP706" s="14"/>
    </row>
    <row r="707" spans="1:42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14"/>
      <c r="AK707" s="14"/>
      <c r="AL707" s="14"/>
      <c r="AM707" s="14"/>
      <c r="AN707" s="14"/>
      <c r="AO707" s="14"/>
      <c r="AP707" s="14"/>
    </row>
    <row r="708" spans="1:42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14"/>
      <c r="AK708" s="14"/>
      <c r="AL708" s="14"/>
      <c r="AM708" s="14"/>
      <c r="AN708" s="14"/>
      <c r="AO708" s="14"/>
      <c r="AP708" s="14"/>
    </row>
    <row r="709" spans="1:42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14"/>
      <c r="AK709" s="14"/>
      <c r="AL709" s="14"/>
      <c r="AM709" s="14"/>
      <c r="AN709" s="14"/>
      <c r="AO709" s="14"/>
      <c r="AP709" s="14"/>
    </row>
    <row r="710" spans="1:42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14"/>
      <c r="AK710" s="14"/>
      <c r="AL710" s="14"/>
      <c r="AM710" s="14"/>
      <c r="AN710" s="14"/>
      <c r="AO710" s="14"/>
      <c r="AP710" s="14"/>
    </row>
    <row r="711" spans="1:42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14"/>
      <c r="AK711" s="14"/>
      <c r="AL711" s="14"/>
      <c r="AM711" s="14"/>
      <c r="AN711" s="14"/>
      <c r="AO711" s="14"/>
      <c r="AP711" s="14"/>
    </row>
    <row r="712" spans="1:42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14"/>
      <c r="AK712" s="14"/>
      <c r="AL712" s="14"/>
      <c r="AM712" s="14"/>
      <c r="AN712" s="14"/>
      <c r="AO712" s="14"/>
      <c r="AP712" s="14"/>
    </row>
    <row r="713" spans="1:42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14"/>
      <c r="AK713" s="14"/>
      <c r="AL713" s="14"/>
      <c r="AM713" s="14"/>
      <c r="AN713" s="14"/>
      <c r="AO713" s="14"/>
      <c r="AP713" s="14"/>
    </row>
    <row r="714" spans="1:42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14"/>
      <c r="AK714" s="14"/>
      <c r="AL714" s="14"/>
      <c r="AM714" s="14"/>
      <c r="AN714" s="14"/>
      <c r="AO714" s="14"/>
      <c r="AP714" s="14"/>
    </row>
    <row r="715" spans="1:42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14"/>
      <c r="AK715" s="14"/>
      <c r="AL715" s="14"/>
      <c r="AM715" s="14"/>
      <c r="AN715" s="14"/>
      <c r="AO715" s="14"/>
      <c r="AP715" s="14"/>
    </row>
    <row r="716" spans="1:42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14"/>
      <c r="AK716" s="14"/>
      <c r="AL716" s="14"/>
      <c r="AM716" s="14"/>
      <c r="AN716" s="14"/>
      <c r="AO716" s="14"/>
      <c r="AP716" s="14"/>
    </row>
    <row r="717" spans="1:42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14"/>
      <c r="AK717" s="14"/>
      <c r="AL717" s="14"/>
      <c r="AM717" s="14"/>
      <c r="AN717" s="14"/>
      <c r="AO717" s="14"/>
      <c r="AP717" s="14"/>
    </row>
    <row r="718" spans="1:42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14"/>
      <c r="AK718" s="14"/>
      <c r="AL718" s="14"/>
      <c r="AM718" s="14"/>
      <c r="AN718" s="14"/>
      <c r="AO718" s="14"/>
      <c r="AP718" s="14"/>
    </row>
    <row r="719" spans="1:42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14"/>
      <c r="AK719" s="14"/>
      <c r="AL719" s="14"/>
      <c r="AM719" s="14"/>
      <c r="AN719" s="14"/>
      <c r="AO719" s="14"/>
      <c r="AP719" s="14"/>
    </row>
    <row r="720" spans="1:42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14"/>
      <c r="AK720" s="14"/>
      <c r="AL720" s="14"/>
      <c r="AM720" s="14"/>
      <c r="AN720" s="14"/>
      <c r="AO720" s="14"/>
      <c r="AP720" s="14"/>
    </row>
    <row r="721" spans="1:42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14"/>
      <c r="AK721" s="14"/>
      <c r="AL721" s="14"/>
      <c r="AM721" s="14"/>
      <c r="AN721" s="14"/>
      <c r="AO721" s="14"/>
      <c r="AP721" s="14"/>
    </row>
    <row r="722" spans="1:42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14"/>
      <c r="AK722" s="14"/>
      <c r="AL722" s="14"/>
      <c r="AM722" s="14"/>
      <c r="AN722" s="14"/>
      <c r="AO722" s="14"/>
      <c r="AP722" s="14"/>
    </row>
    <row r="723" spans="1:42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14"/>
      <c r="AK723" s="14"/>
      <c r="AL723" s="14"/>
      <c r="AM723" s="14"/>
      <c r="AN723" s="14"/>
      <c r="AO723" s="14"/>
      <c r="AP723" s="14"/>
    </row>
    <row r="724" spans="1:42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14"/>
      <c r="AK724" s="14"/>
      <c r="AL724" s="14"/>
      <c r="AM724" s="14"/>
      <c r="AN724" s="14"/>
      <c r="AO724" s="14"/>
      <c r="AP724" s="14"/>
    </row>
    <row r="725" spans="1:42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14"/>
      <c r="AK725" s="14"/>
      <c r="AL725" s="14"/>
      <c r="AM725" s="14"/>
      <c r="AN725" s="14"/>
      <c r="AO725" s="14"/>
      <c r="AP725" s="14"/>
    </row>
    <row r="726" spans="1:42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14"/>
      <c r="AK726" s="14"/>
      <c r="AL726" s="14"/>
      <c r="AM726" s="14"/>
      <c r="AN726" s="14"/>
      <c r="AO726" s="14"/>
      <c r="AP726" s="14"/>
    </row>
    <row r="727" spans="1:42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14"/>
      <c r="AK727" s="14"/>
      <c r="AL727" s="14"/>
      <c r="AM727" s="14"/>
      <c r="AN727" s="14"/>
      <c r="AO727" s="14"/>
      <c r="AP727" s="14"/>
    </row>
    <row r="728" spans="1:42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14"/>
      <c r="AK728" s="14"/>
      <c r="AL728" s="14"/>
      <c r="AM728" s="14"/>
      <c r="AN728" s="14"/>
      <c r="AO728" s="14"/>
      <c r="AP728" s="14"/>
    </row>
    <row r="729" spans="1:42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14"/>
      <c r="AK729" s="14"/>
      <c r="AL729" s="14"/>
      <c r="AM729" s="14"/>
      <c r="AN729" s="14"/>
      <c r="AO729" s="14"/>
      <c r="AP729" s="14"/>
    </row>
    <row r="730" spans="1:42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14"/>
      <c r="AK730" s="14"/>
      <c r="AL730" s="14"/>
      <c r="AM730" s="14"/>
      <c r="AN730" s="14"/>
      <c r="AO730" s="14"/>
      <c r="AP730" s="14"/>
    </row>
    <row r="731" spans="1:42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14"/>
      <c r="AK731" s="14"/>
      <c r="AL731" s="14"/>
      <c r="AM731" s="14"/>
      <c r="AN731" s="14"/>
      <c r="AO731" s="14"/>
      <c r="AP731" s="14"/>
    </row>
    <row r="732" spans="1:42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14"/>
      <c r="AK732" s="14"/>
      <c r="AL732" s="14"/>
      <c r="AM732" s="14"/>
      <c r="AN732" s="14"/>
      <c r="AO732" s="14"/>
      <c r="AP732" s="14"/>
    </row>
    <row r="733" spans="1:42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14"/>
      <c r="AK733" s="14"/>
      <c r="AL733" s="14"/>
      <c r="AM733" s="14"/>
      <c r="AN733" s="14"/>
      <c r="AO733" s="14"/>
      <c r="AP733" s="14"/>
    </row>
    <row r="734" spans="1:42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14"/>
      <c r="AK734" s="14"/>
      <c r="AL734" s="14"/>
      <c r="AM734" s="14"/>
      <c r="AN734" s="14"/>
      <c r="AO734" s="14"/>
      <c r="AP734" s="14"/>
    </row>
    <row r="735" spans="1:42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14"/>
      <c r="AK735" s="14"/>
      <c r="AL735" s="14"/>
      <c r="AM735" s="14"/>
      <c r="AN735" s="14"/>
      <c r="AO735" s="14"/>
      <c r="AP735" s="14"/>
    </row>
    <row r="736" spans="1:42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14"/>
      <c r="AK736" s="14"/>
      <c r="AL736" s="14"/>
      <c r="AM736" s="14"/>
      <c r="AN736" s="14"/>
      <c r="AO736" s="14"/>
      <c r="AP736" s="14"/>
    </row>
    <row r="737" spans="1:42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14"/>
      <c r="AK737" s="14"/>
      <c r="AL737" s="14"/>
      <c r="AM737" s="14"/>
      <c r="AN737" s="14"/>
      <c r="AO737" s="14"/>
      <c r="AP737" s="14"/>
    </row>
    <row r="738" spans="1:42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14"/>
      <c r="AK738" s="14"/>
      <c r="AL738" s="14"/>
      <c r="AM738" s="14"/>
      <c r="AN738" s="14"/>
      <c r="AO738" s="14"/>
      <c r="AP738" s="14"/>
    </row>
    <row r="739" spans="1:42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14"/>
      <c r="AK739" s="14"/>
      <c r="AL739" s="14"/>
      <c r="AM739" s="14"/>
      <c r="AN739" s="14"/>
      <c r="AO739" s="14"/>
      <c r="AP739" s="14"/>
    </row>
    <row r="740" spans="1:42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14"/>
      <c r="AK740" s="14"/>
      <c r="AL740" s="14"/>
      <c r="AM740" s="14"/>
      <c r="AN740" s="14"/>
      <c r="AO740" s="14"/>
      <c r="AP740" s="14"/>
    </row>
    <row r="741" spans="1:42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14"/>
      <c r="AK741" s="14"/>
      <c r="AL741" s="14"/>
      <c r="AM741" s="14"/>
      <c r="AN741" s="14"/>
      <c r="AO741" s="14"/>
      <c r="AP741" s="14"/>
    </row>
    <row r="742" spans="1:42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14"/>
      <c r="AK742" s="14"/>
      <c r="AL742" s="14"/>
      <c r="AM742" s="14"/>
      <c r="AN742" s="14"/>
      <c r="AO742" s="14"/>
      <c r="AP742" s="14"/>
    </row>
    <row r="743" spans="1:42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14"/>
      <c r="AK743" s="14"/>
      <c r="AL743" s="14"/>
      <c r="AM743" s="14"/>
      <c r="AN743" s="14"/>
      <c r="AO743" s="14"/>
      <c r="AP743" s="14"/>
    </row>
    <row r="744" spans="1:42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14"/>
      <c r="AK744" s="14"/>
      <c r="AL744" s="14"/>
      <c r="AM744" s="14"/>
      <c r="AN744" s="14"/>
      <c r="AO744" s="14"/>
      <c r="AP744" s="14"/>
    </row>
    <row r="745" spans="1:42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14"/>
      <c r="AK745" s="14"/>
      <c r="AL745" s="14"/>
      <c r="AM745" s="14"/>
      <c r="AN745" s="14"/>
      <c r="AO745" s="14"/>
      <c r="AP745" s="14"/>
    </row>
    <row r="746" spans="1:42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14"/>
      <c r="AK746" s="14"/>
      <c r="AL746" s="14"/>
      <c r="AM746" s="14"/>
      <c r="AN746" s="14"/>
      <c r="AO746" s="14"/>
      <c r="AP746" s="14"/>
    </row>
    <row r="747" spans="1:42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14"/>
      <c r="AK747" s="14"/>
      <c r="AL747" s="14"/>
      <c r="AM747" s="14"/>
      <c r="AN747" s="14"/>
      <c r="AO747" s="14"/>
      <c r="AP747" s="14"/>
    </row>
    <row r="748" spans="1:42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14"/>
      <c r="AK748" s="14"/>
      <c r="AL748" s="14"/>
      <c r="AM748" s="14"/>
      <c r="AN748" s="14"/>
      <c r="AO748" s="14"/>
      <c r="AP748" s="14"/>
    </row>
    <row r="749" spans="1:42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14"/>
      <c r="AK749" s="14"/>
      <c r="AL749" s="14"/>
      <c r="AM749" s="14"/>
      <c r="AN749" s="14"/>
      <c r="AO749" s="14"/>
      <c r="AP749" s="14"/>
    </row>
    <row r="750" spans="1:42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14"/>
      <c r="AK750" s="14"/>
      <c r="AL750" s="14"/>
      <c r="AM750" s="14"/>
      <c r="AN750" s="14"/>
      <c r="AO750" s="14"/>
      <c r="AP750" s="14"/>
    </row>
    <row r="751" spans="1:42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14"/>
      <c r="AK751" s="14"/>
      <c r="AL751" s="14"/>
      <c r="AM751" s="14"/>
      <c r="AN751" s="14"/>
      <c r="AO751" s="14"/>
      <c r="AP751" s="14"/>
    </row>
    <row r="752" spans="1:42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14"/>
      <c r="AK752" s="14"/>
      <c r="AL752" s="14"/>
      <c r="AM752" s="14"/>
      <c r="AN752" s="14"/>
      <c r="AO752" s="14"/>
      <c r="AP752" s="14"/>
    </row>
    <row r="753" spans="1:42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14"/>
      <c r="AK753" s="14"/>
      <c r="AL753" s="14"/>
      <c r="AM753" s="14"/>
      <c r="AN753" s="14"/>
      <c r="AO753" s="14"/>
      <c r="AP753" s="14"/>
    </row>
    <row r="754" spans="1:42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14"/>
      <c r="AK754" s="14"/>
      <c r="AL754" s="14"/>
      <c r="AM754" s="14"/>
      <c r="AN754" s="14"/>
      <c r="AO754" s="14"/>
      <c r="AP754" s="14"/>
    </row>
    <row r="755" spans="1:42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14"/>
      <c r="AK755" s="14"/>
      <c r="AL755" s="14"/>
      <c r="AM755" s="14"/>
      <c r="AN755" s="14"/>
      <c r="AO755" s="14"/>
      <c r="AP755" s="14"/>
    </row>
    <row r="756" spans="1:42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14"/>
      <c r="AK756" s="14"/>
      <c r="AL756" s="14"/>
      <c r="AM756" s="14"/>
      <c r="AN756" s="14"/>
      <c r="AO756" s="14"/>
      <c r="AP756" s="14"/>
    </row>
    <row r="757" spans="1:42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14"/>
      <c r="AK757" s="14"/>
      <c r="AL757" s="14"/>
      <c r="AM757" s="14"/>
      <c r="AN757" s="14"/>
      <c r="AO757" s="14"/>
      <c r="AP757" s="14"/>
    </row>
    <row r="758" spans="1:42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14"/>
      <c r="AK758" s="14"/>
      <c r="AL758" s="14"/>
      <c r="AM758" s="14"/>
      <c r="AN758" s="14"/>
      <c r="AO758" s="14"/>
      <c r="AP758" s="14"/>
    </row>
    <row r="759" spans="1:42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14"/>
      <c r="AK759" s="14"/>
      <c r="AL759" s="14"/>
      <c r="AM759" s="14"/>
      <c r="AN759" s="14"/>
      <c r="AO759" s="14"/>
      <c r="AP759" s="14"/>
    </row>
    <row r="760" spans="1:42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14"/>
      <c r="AK760" s="14"/>
      <c r="AL760" s="14"/>
      <c r="AM760" s="14"/>
      <c r="AN760" s="14"/>
      <c r="AO760" s="14"/>
      <c r="AP760" s="14"/>
    </row>
    <row r="761" spans="1:42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14"/>
      <c r="AK761" s="14"/>
      <c r="AL761" s="14"/>
      <c r="AM761" s="14"/>
      <c r="AN761" s="14"/>
      <c r="AO761" s="14"/>
      <c r="AP761" s="14"/>
    </row>
    <row r="762" spans="1:42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14"/>
      <c r="AK762" s="14"/>
      <c r="AL762" s="14"/>
      <c r="AM762" s="14"/>
      <c r="AN762" s="14"/>
      <c r="AO762" s="14"/>
      <c r="AP762" s="14"/>
    </row>
    <row r="763" spans="1:42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14"/>
      <c r="AK763" s="14"/>
      <c r="AL763" s="14"/>
      <c r="AM763" s="14"/>
      <c r="AN763" s="14"/>
      <c r="AO763" s="14"/>
      <c r="AP763" s="14"/>
    </row>
    <row r="764" spans="1:42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14"/>
      <c r="AK764" s="14"/>
      <c r="AL764" s="14"/>
      <c r="AM764" s="14"/>
      <c r="AN764" s="14"/>
      <c r="AO764" s="14"/>
      <c r="AP764" s="14"/>
    </row>
    <row r="765" spans="1:42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14"/>
      <c r="AK765" s="14"/>
      <c r="AL765" s="14"/>
      <c r="AM765" s="14"/>
      <c r="AN765" s="14"/>
      <c r="AO765" s="14"/>
      <c r="AP765" s="14"/>
    </row>
    <row r="766" spans="1:42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14"/>
      <c r="AK766" s="14"/>
      <c r="AL766" s="14"/>
      <c r="AM766" s="14"/>
      <c r="AN766" s="14"/>
      <c r="AO766" s="14"/>
      <c r="AP766" s="14"/>
    </row>
    <row r="767" spans="1:42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14"/>
      <c r="AK767" s="14"/>
      <c r="AL767" s="14"/>
      <c r="AM767" s="14"/>
      <c r="AN767" s="14"/>
      <c r="AO767" s="14"/>
      <c r="AP767" s="14"/>
    </row>
    <row r="768" spans="1:42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14"/>
      <c r="AK768" s="14"/>
      <c r="AL768" s="14"/>
      <c r="AM768" s="14"/>
      <c r="AN768" s="14"/>
      <c r="AO768" s="14"/>
      <c r="AP768" s="14"/>
    </row>
    <row r="769" spans="1:42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14"/>
      <c r="AK769" s="14"/>
      <c r="AL769" s="14"/>
      <c r="AM769" s="14"/>
      <c r="AN769" s="14"/>
      <c r="AO769" s="14"/>
      <c r="AP769" s="14"/>
    </row>
    <row r="770" spans="1:42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14"/>
      <c r="AK770" s="14"/>
      <c r="AL770" s="14"/>
      <c r="AM770" s="14"/>
      <c r="AN770" s="14"/>
      <c r="AO770" s="14"/>
      <c r="AP770" s="14"/>
    </row>
    <row r="771" spans="1:42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14"/>
      <c r="AK771" s="14"/>
      <c r="AL771" s="14"/>
      <c r="AM771" s="14"/>
      <c r="AN771" s="14"/>
      <c r="AO771" s="14"/>
      <c r="AP771" s="14"/>
    </row>
    <row r="772" spans="1:42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14"/>
      <c r="AK772" s="14"/>
      <c r="AL772" s="14"/>
      <c r="AM772" s="14"/>
      <c r="AN772" s="14"/>
      <c r="AO772" s="14"/>
      <c r="AP772" s="14"/>
    </row>
    <row r="773" spans="1:42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14"/>
      <c r="AK773" s="14"/>
      <c r="AL773" s="14"/>
      <c r="AM773" s="14"/>
      <c r="AN773" s="14"/>
      <c r="AO773" s="14"/>
      <c r="AP773" s="14"/>
    </row>
    <row r="774" spans="1:42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14"/>
      <c r="AK774" s="14"/>
      <c r="AL774" s="14"/>
      <c r="AM774" s="14"/>
      <c r="AN774" s="14"/>
      <c r="AO774" s="14"/>
      <c r="AP774" s="14"/>
    </row>
    <row r="775" spans="1:42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14"/>
      <c r="AK775" s="14"/>
      <c r="AL775" s="14"/>
      <c r="AM775" s="14"/>
      <c r="AN775" s="14"/>
      <c r="AO775" s="14"/>
      <c r="AP775" s="14"/>
    </row>
    <row r="776" spans="1:42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14"/>
      <c r="AK776" s="14"/>
      <c r="AL776" s="14"/>
      <c r="AM776" s="14"/>
      <c r="AN776" s="14"/>
      <c r="AO776" s="14"/>
      <c r="AP776" s="14"/>
    </row>
    <row r="777" spans="1:42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14"/>
      <c r="AK777" s="14"/>
      <c r="AL777" s="14"/>
      <c r="AM777" s="14"/>
      <c r="AN777" s="14"/>
      <c r="AO777" s="14"/>
      <c r="AP777" s="14"/>
    </row>
    <row r="778" spans="1:42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14"/>
      <c r="AK778" s="14"/>
      <c r="AL778" s="14"/>
      <c r="AM778" s="14"/>
      <c r="AN778" s="14"/>
      <c r="AO778" s="14"/>
      <c r="AP778" s="14"/>
    </row>
    <row r="779" spans="1:42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14"/>
      <c r="AK779" s="14"/>
      <c r="AL779" s="14"/>
      <c r="AM779" s="14"/>
      <c r="AN779" s="14"/>
      <c r="AO779" s="14"/>
      <c r="AP779" s="14"/>
    </row>
    <row r="780" spans="1:42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14"/>
      <c r="AK780" s="14"/>
      <c r="AL780" s="14"/>
      <c r="AM780" s="14"/>
      <c r="AN780" s="14"/>
      <c r="AO780" s="14"/>
      <c r="AP780" s="14"/>
    </row>
    <row r="781" spans="1:42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14"/>
      <c r="AK781" s="14"/>
      <c r="AL781" s="14"/>
      <c r="AM781" s="14"/>
      <c r="AN781" s="14"/>
      <c r="AO781" s="14"/>
      <c r="AP781" s="14"/>
    </row>
    <row r="782" spans="1:42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14"/>
      <c r="AK782" s="14"/>
      <c r="AL782" s="14"/>
      <c r="AM782" s="14"/>
      <c r="AN782" s="14"/>
      <c r="AO782" s="14"/>
      <c r="AP782" s="14"/>
    </row>
    <row r="783" spans="1:42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14"/>
      <c r="AK783" s="14"/>
      <c r="AL783" s="14"/>
      <c r="AM783" s="14"/>
      <c r="AN783" s="14"/>
      <c r="AO783" s="14"/>
      <c r="AP783" s="14"/>
    </row>
    <row r="784" spans="1:42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14"/>
      <c r="AK784" s="14"/>
      <c r="AL784" s="14"/>
      <c r="AM784" s="14"/>
      <c r="AN784" s="14"/>
      <c r="AO784" s="14"/>
      <c r="AP784" s="14"/>
    </row>
    <row r="785" spans="1:42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14"/>
      <c r="AK785" s="14"/>
      <c r="AL785" s="14"/>
      <c r="AM785" s="14"/>
      <c r="AN785" s="14"/>
      <c r="AO785" s="14"/>
      <c r="AP785" s="14"/>
    </row>
    <row r="786" spans="1:42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14"/>
      <c r="AK786" s="14"/>
      <c r="AL786" s="14"/>
      <c r="AM786" s="14"/>
      <c r="AN786" s="14"/>
      <c r="AO786" s="14"/>
      <c r="AP786" s="14"/>
    </row>
    <row r="787" spans="1:42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14"/>
      <c r="AK787" s="14"/>
      <c r="AL787" s="14"/>
      <c r="AM787" s="14"/>
      <c r="AN787" s="14"/>
      <c r="AO787" s="14"/>
      <c r="AP787" s="14"/>
    </row>
    <row r="788" spans="1:42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14"/>
      <c r="AK788" s="14"/>
      <c r="AL788" s="14"/>
      <c r="AM788" s="14"/>
      <c r="AN788" s="14"/>
      <c r="AO788" s="14"/>
      <c r="AP788" s="14"/>
    </row>
    <row r="789" spans="1:42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14"/>
      <c r="AK789" s="14"/>
      <c r="AL789" s="14"/>
      <c r="AM789" s="14"/>
      <c r="AN789" s="14"/>
      <c r="AO789" s="14"/>
      <c r="AP789" s="14"/>
    </row>
    <row r="790" spans="1:42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14"/>
      <c r="AK790" s="14"/>
      <c r="AL790" s="14"/>
      <c r="AM790" s="14"/>
      <c r="AN790" s="14"/>
      <c r="AO790" s="14"/>
      <c r="AP790" s="14"/>
    </row>
    <row r="791" spans="1:42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14"/>
      <c r="AK791" s="14"/>
      <c r="AL791" s="14"/>
      <c r="AM791" s="14"/>
      <c r="AN791" s="14"/>
      <c r="AO791" s="14"/>
      <c r="AP791" s="14"/>
    </row>
    <row r="792" spans="1:42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14"/>
      <c r="AK792" s="14"/>
      <c r="AL792" s="14"/>
      <c r="AM792" s="14"/>
      <c r="AN792" s="14"/>
      <c r="AO792" s="14"/>
      <c r="AP792" s="14"/>
    </row>
    <row r="793" spans="1:42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14"/>
      <c r="AK793" s="14"/>
      <c r="AL793" s="14"/>
      <c r="AM793" s="14"/>
      <c r="AN793" s="14"/>
      <c r="AO793" s="14"/>
      <c r="AP793" s="14"/>
    </row>
    <row r="794" spans="1:42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14"/>
      <c r="AK794" s="14"/>
      <c r="AL794" s="14"/>
      <c r="AM794" s="14"/>
      <c r="AN794" s="14"/>
      <c r="AO794" s="14"/>
      <c r="AP794" s="14"/>
    </row>
    <row r="795" spans="1:42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14"/>
      <c r="AK795" s="14"/>
      <c r="AL795" s="14"/>
      <c r="AM795" s="14"/>
      <c r="AN795" s="14"/>
      <c r="AO795" s="14"/>
      <c r="AP795" s="14"/>
    </row>
    <row r="796" spans="1:42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14"/>
      <c r="AK796" s="14"/>
      <c r="AL796" s="14"/>
      <c r="AM796" s="14"/>
      <c r="AN796" s="14"/>
      <c r="AO796" s="14"/>
      <c r="AP796" s="14"/>
    </row>
    <row r="797" spans="1:42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14"/>
      <c r="AK797" s="14"/>
      <c r="AL797" s="14"/>
      <c r="AM797" s="14"/>
      <c r="AN797" s="14"/>
      <c r="AO797" s="14"/>
      <c r="AP797" s="14"/>
    </row>
    <row r="798" spans="1:42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14"/>
      <c r="AK798" s="14"/>
      <c r="AL798" s="14"/>
      <c r="AM798" s="14"/>
      <c r="AN798" s="14"/>
      <c r="AO798" s="14"/>
      <c r="AP798" s="14"/>
    </row>
    <row r="799" spans="1:42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14"/>
      <c r="AK799" s="14"/>
      <c r="AL799" s="14"/>
      <c r="AM799" s="14"/>
      <c r="AN799" s="14"/>
      <c r="AO799" s="14"/>
      <c r="AP799" s="14"/>
    </row>
    <row r="800" spans="1:42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14"/>
      <c r="AK800" s="14"/>
      <c r="AL800" s="14"/>
      <c r="AM800" s="14"/>
      <c r="AN800" s="14"/>
      <c r="AO800" s="14"/>
      <c r="AP800" s="14"/>
    </row>
    <row r="801" spans="1:42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14"/>
      <c r="AK801" s="14"/>
      <c r="AL801" s="14"/>
      <c r="AM801" s="14"/>
      <c r="AN801" s="14"/>
      <c r="AO801" s="14"/>
      <c r="AP801" s="14"/>
    </row>
    <row r="802" spans="1:42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14"/>
      <c r="AK802" s="14"/>
      <c r="AL802" s="14"/>
      <c r="AM802" s="14"/>
      <c r="AN802" s="14"/>
      <c r="AO802" s="14"/>
      <c r="AP802" s="14"/>
    </row>
    <row r="803" spans="1:42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14"/>
      <c r="AK803" s="14"/>
      <c r="AL803" s="14"/>
      <c r="AM803" s="14"/>
      <c r="AN803" s="14"/>
      <c r="AO803" s="14"/>
      <c r="AP803" s="14"/>
    </row>
    <row r="804" spans="1:42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14"/>
      <c r="AK804" s="14"/>
      <c r="AL804" s="14"/>
      <c r="AM804" s="14"/>
      <c r="AN804" s="14"/>
      <c r="AO804" s="14"/>
      <c r="AP804" s="14"/>
    </row>
    <row r="805" spans="1:42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14"/>
      <c r="AK805" s="14"/>
      <c r="AL805" s="14"/>
      <c r="AM805" s="14"/>
      <c r="AN805" s="14"/>
      <c r="AO805" s="14"/>
      <c r="AP805" s="14"/>
    </row>
    <row r="806" spans="1:42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14"/>
      <c r="AK806" s="14"/>
      <c r="AL806" s="14"/>
      <c r="AM806" s="14"/>
      <c r="AN806" s="14"/>
      <c r="AO806" s="14"/>
      <c r="AP806" s="14"/>
    </row>
    <row r="807" spans="1:42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14"/>
      <c r="AK807" s="14"/>
      <c r="AL807" s="14"/>
      <c r="AM807" s="14"/>
      <c r="AN807" s="14"/>
      <c r="AO807" s="14"/>
      <c r="AP807" s="14"/>
    </row>
    <row r="808" spans="1:42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14"/>
      <c r="AK808" s="14"/>
      <c r="AL808" s="14"/>
      <c r="AM808" s="14"/>
      <c r="AN808" s="14"/>
      <c r="AO808" s="14"/>
      <c r="AP808" s="14"/>
    </row>
    <row r="809" spans="1:42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14"/>
      <c r="AK809" s="14"/>
      <c r="AL809" s="14"/>
      <c r="AM809" s="14"/>
      <c r="AN809" s="14"/>
      <c r="AO809" s="14"/>
      <c r="AP809" s="14"/>
    </row>
    <row r="810" spans="1:42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14"/>
      <c r="AK810" s="14"/>
      <c r="AL810" s="14"/>
      <c r="AM810" s="14"/>
      <c r="AN810" s="14"/>
      <c r="AO810" s="14"/>
      <c r="AP810" s="14"/>
    </row>
    <row r="811" spans="1:42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14"/>
      <c r="AK811" s="14"/>
      <c r="AL811" s="14"/>
      <c r="AM811" s="14"/>
      <c r="AN811" s="14"/>
      <c r="AO811" s="14"/>
      <c r="AP811" s="14"/>
    </row>
    <row r="812" spans="1:42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14"/>
      <c r="AK812" s="14"/>
      <c r="AL812" s="14"/>
      <c r="AM812" s="14"/>
      <c r="AN812" s="14"/>
      <c r="AO812" s="14"/>
      <c r="AP812" s="14"/>
    </row>
    <row r="813" spans="1:42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14"/>
      <c r="AK813" s="14"/>
      <c r="AL813" s="14"/>
      <c r="AM813" s="14"/>
      <c r="AN813" s="14"/>
      <c r="AO813" s="14"/>
      <c r="AP813" s="14"/>
    </row>
    <row r="814" spans="1:42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14"/>
      <c r="AK814" s="14"/>
      <c r="AL814" s="14"/>
      <c r="AM814" s="14"/>
      <c r="AN814" s="14"/>
      <c r="AO814" s="14"/>
      <c r="AP814" s="14"/>
    </row>
    <row r="815" spans="1:42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14"/>
      <c r="AK815" s="14"/>
      <c r="AL815" s="14"/>
      <c r="AM815" s="14"/>
      <c r="AN815" s="14"/>
      <c r="AO815" s="14"/>
      <c r="AP815" s="14"/>
    </row>
    <row r="816" spans="1:42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14"/>
      <c r="AK816" s="14"/>
      <c r="AL816" s="14"/>
      <c r="AM816" s="14"/>
      <c r="AN816" s="14"/>
      <c r="AO816" s="14"/>
      <c r="AP816" s="14"/>
    </row>
    <row r="817" spans="1:42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14"/>
      <c r="AK817" s="14"/>
      <c r="AL817" s="14"/>
      <c r="AM817" s="14"/>
      <c r="AN817" s="14"/>
      <c r="AO817" s="14"/>
      <c r="AP817" s="14"/>
    </row>
    <row r="818" spans="1:42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14"/>
      <c r="AK818" s="14"/>
      <c r="AL818" s="14"/>
      <c r="AM818" s="14"/>
      <c r="AN818" s="14"/>
      <c r="AO818" s="14"/>
      <c r="AP818" s="14"/>
    </row>
    <row r="819" spans="1:42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14"/>
      <c r="AK819" s="14"/>
      <c r="AL819" s="14"/>
      <c r="AM819" s="14"/>
      <c r="AN819" s="14"/>
      <c r="AO819" s="14"/>
      <c r="AP819" s="14"/>
    </row>
    <row r="820" spans="1:42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14"/>
      <c r="AK820" s="14"/>
      <c r="AL820" s="14"/>
      <c r="AM820" s="14"/>
      <c r="AN820" s="14"/>
      <c r="AO820" s="14"/>
      <c r="AP820" s="14"/>
    </row>
    <row r="821" spans="1:42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14"/>
      <c r="AK821" s="14"/>
      <c r="AL821" s="14"/>
      <c r="AM821" s="14"/>
      <c r="AN821" s="14"/>
      <c r="AO821" s="14"/>
      <c r="AP821" s="14"/>
    </row>
    <row r="822" spans="1:42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14"/>
      <c r="AK822" s="14"/>
      <c r="AL822" s="14"/>
      <c r="AM822" s="14"/>
      <c r="AN822" s="14"/>
      <c r="AO822" s="14"/>
      <c r="AP822" s="14"/>
    </row>
    <row r="823" spans="1:42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14"/>
      <c r="AK823" s="14"/>
      <c r="AL823" s="14"/>
      <c r="AM823" s="14"/>
      <c r="AN823" s="14"/>
      <c r="AO823" s="14"/>
      <c r="AP823" s="14"/>
    </row>
    <row r="824" spans="1:42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14"/>
      <c r="AK824" s="14"/>
      <c r="AL824" s="14"/>
      <c r="AM824" s="14"/>
      <c r="AN824" s="14"/>
      <c r="AO824" s="14"/>
      <c r="AP824" s="14"/>
    </row>
    <row r="825" spans="1:42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14"/>
      <c r="AK825" s="14"/>
      <c r="AL825" s="14"/>
      <c r="AM825" s="14"/>
      <c r="AN825" s="14"/>
      <c r="AO825" s="14"/>
      <c r="AP825" s="14"/>
    </row>
    <row r="826" spans="1:42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14"/>
      <c r="AK826" s="14"/>
      <c r="AL826" s="14"/>
      <c r="AM826" s="14"/>
      <c r="AN826" s="14"/>
      <c r="AO826" s="14"/>
      <c r="AP826" s="14"/>
    </row>
    <row r="827" spans="1:42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14"/>
      <c r="AK827" s="14"/>
      <c r="AL827" s="14"/>
      <c r="AM827" s="14"/>
      <c r="AN827" s="14"/>
      <c r="AO827" s="14"/>
      <c r="AP827" s="14"/>
    </row>
    <row r="828" spans="1:42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14"/>
      <c r="AK828" s="14"/>
      <c r="AL828" s="14"/>
      <c r="AM828" s="14"/>
      <c r="AN828" s="14"/>
      <c r="AO828" s="14"/>
      <c r="AP828" s="14"/>
    </row>
    <row r="829" spans="1:42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14"/>
      <c r="AK829" s="14"/>
      <c r="AL829" s="14"/>
      <c r="AM829" s="14"/>
      <c r="AN829" s="14"/>
      <c r="AO829" s="14"/>
      <c r="AP829" s="14"/>
    </row>
    <row r="830" spans="1:42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14"/>
      <c r="AK830" s="14"/>
      <c r="AL830" s="14"/>
      <c r="AM830" s="14"/>
      <c r="AN830" s="14"/>
      <c r="AO830" s="14"/>
      <c r="AP830" s="14"/>
    </row>
    <row r="831" spans="1:42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14"/>
      <c r="AK831" s="14"/>
      <c r="AL831" s="14"/>
      <c r="AM831" s="14"/>
      <c r="AN831" s="14"/>
      <c r="AO831" s="14"/>
      <c r="AP831" s="14"/>
    </row>
    <row r="832" spans="1:42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14"/>
      <c r="AK832" s="14"/>
      <c r="AL832" s="14"/>
      <c r="AM832" s="14"/>
      <c r="AN832" s="14"/>
      <c r="AO832" s="14"/>
      <c r="AP832" s="14"/>
    </row>
    <row r="833" spans="1:42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14"/>
      <c r="AK833" s="14"/>
      <c r="AL833" s="14"/>
      <c r="AM833" s="14"/>
      <c r="AN833" s="14"/>
      <c r="AO833" s="14"/>
      <c r="AP833" s="14"/>
    </row>
    <row r="834" spans="1:42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14"/>
      <c r="AK834" s="14"/>
      <c r="AL834" s="14"/>
      <c r="AM834" s="14"/>
      <c r="AN834" s="14"/>
      <c r="AO834" s="14"/>
      <c r="AP834" s="14"/>
    </row>
    <row r="835" spans="1:42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14"/>
      <c r="AK835" s="14"/>
      <c r="AL835" s="14"/>
      <c r="AM835" s="14"/>
      <c r="AN835" s="14"/>
      <c r="AO835" s="14"/>
      <c r="AP835" s="14"/>
    </row>
    <row r="836" spans="1:42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14"/>
      <c r="AK836" s="14"/>
      <c r="AL836" s="14"/>
      <c r="AM836" s="14"/>
      <c r="AN836" s="14"/>
      <c r="AO836" s="14"/>
      <c r="AP836" s="14"/>
    </row>
    <row r="837" spans="1:42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14"/>
      <c r="AK837" s="14"/>
      <c r="AL837" s="14"/>
      <c r="AM837" s="14"/>
      <c r="AN837" s="14"/>
      <c r="AO837" s="14"/>
      <c r="AP837" s="14"/>
    </row>
    <row r="838" spans="1:42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14"/>
      <c r="AK838" s="14"/>
      <c r="AL838" s="14"/>
      <c r="AM838" s="14"/>
      <c r="AN838" s="14"/>
      <c r="AO838" s="14"/>
      <c r="AP838" s="14"/>
    </row>
    <row r="839" spans="1:42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14"/>
      <c r="AK839" s="14"/>
      <c r="AL839" s="14"/>
      <c r="AM839" s="14"/>
      <c r="AN839" s="14"/>
      <c r="AO839" s="14"/>
      <c r="AP839" s="14"/>
    </row>
    <row r="840" spans="1:42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14"/>
      <c r="AK840" s="14"/>
      <c r="AL840" s="14"/>
      <c r="AM840" s="14"/>
      <c r="AN840" s="14"/>
      <c r="AO840" s="14"/>
      <c r="AP840" s="14"/>
    </row>
    <row r="841" spans="1:42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14"/>
      <c r="AK841" s="14"/>
      <c r="AL841" s="14"/>
      <c r="AM841" s="14"/>
      <c r="AN841" s="14"/>
      <c r="AO841" s="14"/>
      <c r="AP841" s="14"/>
    </row>
    <row r="842" spans="1:42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14"/>
      <c r="AK842" s="14"/>
      <c r="AL842" s="14"/>
      <c r="AM842" s="14"/>
      <c r="AN842" s="14"/>
      <c r="AO842" s="14"/>
      <c r="AP842" s="14"/>
    </row>
    <row r="843" spans="1:42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14"/>
      <c r="AK843" s="14"/>
      <c r="AL843" s="14"/>
      <c r="AM843" s="14"/>
      <c r="AN843" s="14"/>
      <c r="AO843" s="14"/>
      <c r="AP843" s="14"/>
    </row>
    <row r="844" spans="1:42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14"/>
      <c r="AK844" s="14"/>
      <c r="AL844" s="14"/>
      <c r="AM844" s="14"/>
      <c r="AN844" s="14"/>
      <c r="AO844" s="14"/>
      <c r="AP844" s="14"/>
    </row>
    <row r="845" spans="1:42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14"/>
      <c r="AK845" s="14"/>
      <c r="AL845" s="14"/>
      <c r="AM845" s="14"/>
      <c r="AN845" s="14"/>
      <c r="AO845" s="14"/>
      <c r="AP845" s="14"/>
    </row>
    <row r="846" spans="1:42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14"/>
      <c r="AK846" s="14"/>
      <c r="AL846" s="14"/>
      <c r="AM846" s="14"/>
      <c r="AN846" s="14"/>
      <c r="AO846" s="14"/>
      <c r="AP846" s="14"/>
    </row>
    <row r="847" spans="1:42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14"/>
      <c r="AK847" s="14"/>
      <c r="AL847" s="14"/>
      <c r="AM847" s="14"/>
      <c r="AN847" s="14"/>
      <c r="AO847" s="14"/>
      <c r="AP847" s="14"/>
    </row>
    <row r="848" spans="1:42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14"/>
      <c r="AK848" s="14"/>
      <c r="AL848" s="14"/>
      <c r="AM848" s="14"/>
      <c r="AN848" s="14"/>
      <c r="AO848" s="14"/>
      <c r="AP848" s="14"/>
    </row>
    <row r="849" spans="1:42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14"/>
      <c r="AK849" s="14"/>
      <c r="AL849" s="14"/>
      <c r="AM849" s="14"/>
      <c r="AN849" s="14"/>
      <c r="AO849" s="14"/>
      <c r="AP849" s="14"/>
    </row>
    <row r="850" spans="1:42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14"/>
      <c r="AK850" s="14"/>
      <c r="AL850" s="14"/>
      <c r="AM850" s="14"/>
      <c r="AN850" s="14"/>
      <c r="AO850" s="14"/>
      <c r="AP850" s="14"/>
    </row>
    <row r="851" spans="1:42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14"/>
      <c r="AK851" s="14"/>
      <c r="AL851" s="14"/>
      <c r="AM851" s="14"/>
      <c r="AN851" s="14"/>
      <c r="AO851" s="14"/>
      <c r="AP851" s="14"/>
    </row>
    <row r="852" spans="1:42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14"/>
      <c r="AK852" s="14"/>
      <c r="AL852" s="14"/>
      <c r="AM852" s="14"/>
      <c r="AN852" s="14"/>
      <c r="AO852" s="14"/>
      <c r="AP852" s="14"/>
    </row>
    <row r="853" spans="1:42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14"/>
      <c r="AK853" s="14"/>
      <c r="AL853" s="14"/>
      <c r="AM853" s="14"/>
      <c r="AN853" s="14"/>
      <c r="AO853" s="14"/>
      <c r="AP853" s="14"/>
    </row>
    <row r="854" spans="1:42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14"/>
      <c r="AK854" s="14"/>
      <c r="AL854" s="14"/>
      <c r="AM854" s="14"/>
      <c r="AN854" s="14"/>
      <c r="AO854" s="14"/>
      <c r="AP854" s="14"/>
    </row>
    <row r="855" spans="1:42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14"/>
      <c r="AK855" s="14"/>
      <c r="AL855" s="14"/>
      <c r="AM855" s="14"/>
      <c r="AN855" s="14"/>
      <c r="AO855" s="14"/>
      <c r="AP855" s="14"/>
    </row>
    <row r="856" spans="1:42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14"/>
      <c r="AK856" s="14"/>
      <c r="AL856" s="14"/>
      <c r="AM856" s="14"/>
      <c r="AN856" s="14"/>
      <c r="AO856" s="14"/>
      <c r="AP856" s="14"/>
    </row>
    <row r="857" spans="1:42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14"/>
      <c r="AK857" s="14"/>
      <c r="AL857" s="14"/>
      <c r="AM857" s="14"/>
      <c r="AN857" s="14"/>
      <c r="AO857" s="14"/>
      <c r="AP857" s="14"/>
    </row>
    <row r="858" spans="1:42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14"/>
      <c r="AK858" s="14"/>
      <c r="AL858" s="14"/>
      <c r="AM858" s="14"/>
      <c r="AN858" s="14"/>
      <c r="AO858" s="14"/>
      <c r="AP858" s="14"/>
    </row>
    <row r="859" spans="1:42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14"/>
      <c r="AK859" s="14"/>
      <c r="AL859" s="14"/>
      <c r="AM859" s="14"/>
      <c r="AN859" s="14"/>
      <c r="AO859" s="14"/>
      <c r="AP859" s="14"/>
    </row>
    <row r="860" spans="1:42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14"/>
      <c r="AK860" s="14"/>
      <c r="AL860" s="14"/>
      <c r="AM860" s="14"/>
      <c r="AN860" s="14"/>
      <c r="AO860" s="14"/>
      <c r="AP860" s="14"/>
    </row>
    <row r="861" spans="1:42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14"/>
      <c r="AK861" s="14"/>
      <c r="AL861" s="14"/>
      <c r="AM861" s="14"/>
      <c r="AN861" s="14"/>
      <c r="AO861" s="14"/>
      <c r="AP861" s="14"/>
    </row>
    <row r="862" spans="1:42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14"/>
      <c r="AK862" s="14"/>
      <c r="AL862" s="14"/>
      <c r="AM862" s="14"/>
      <c r="AN862" s="14"/>
      <c r="AO862" s="14"/>
      <c r="AP862" s="14"/>
    </row>
    <row r="863" spans="1:42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14"/>
      <c r="AK863" s="14"/>
      <c r="AL863" s="14"/>
      <c r="AM863" s="14"/>
      <c r="AN863" s="14"/>
      <c r="AO863" s="14"/>
      <c r="AP863" s="14"/>
    </row>
    <row r="864" spans="1:42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14"/>
      <c r="AK864" s="14"/>
      <c r="AL864" s="14"/>
      <c r="AM864" s="14"/>
      <c r="AN864" s="14"/>
      <c r="AO864" s="14"/>
      <c r="AP864" s="14"/>
    </row>
    <row r="865" spans="1:42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14"/>
      <c r="AK865" s="14"/>
      <c r="AL865" s="14"/>
      <c r="AM865" s="14"/>
      <c r="AN865" s="14"/>
      <c r="AO865" s="14"/>
      <c r="AP865" s="14"/>
    </row>
    <row r="866" spans="1:42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14"/>
      <c r="AK866" s="14"/>
      <c r="AL866" s="14"/>
      <c r="AM866" s="14"/>
      <c r="AN866" s="14"/>
      <c r="AO866" s="14"/>
      <c r="AP866" s="14"/>
    </row>
    <row r="867" spans="1:42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14"/>
      <c r="AK867" s="14"/>
      <c r="AL867" s="14"/>
      <c r="AM867" s="14"/>
      <c r="AN867" s="14"/>
      <c r="AO867" s="14"/>
      <c r="AP867" s="14"/>
    </row>
    <row r="868" spans="1:42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14"/>
      <c r="AK868" s="14"/>
      <c r="AL868" s="14"/>
      <c r="AM868" s="14"/>
      <c r="AN868" s="14"/>
      <c r="AO868" s="14"/>
      <c r="AP868" s="14"/>
    </row>
    <row r="869" spans="1:42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14"/>
      <c r="AK869" s="14"/>
      <c r="AL869" s="14"/>
      <c r="AM869" s="14"/>
      <c r="AN869" s="14"/>
      <c r="AO869" s="14"/>
      <c r="AP869" s="14"/>
    </row>
    <row r="870" spans="1:42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14"/>
      <c r="AK870" s="14"/>
      <c r="AL870" s="14"/>
      <c r="AM870" s="14"/>
      <c r="AN870" s="14"/>
      <c r="AO870" s="14"/>
      <c r="AP870" s="14"/>
    </row>
    <row r="871" spans="1:42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14"/>
      <c r="AK871" s="14"/>
      <c r="AL871" s="14"/>
      <c r="AM871" s="14"/>
      <c r="AN871" s="14"/>
      <c r="AO871" s="14"/>
      <c r="AP871" s="14"/>
    </row>
    <row r="872" spans="1:42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14"/>
      <c r="AK872" s="14"/>
      <c r="AL872" s="14"/>
      <c r="AM872" s="14"/>
      <c r="AN872" s="14"/>
      <c r="AO872" s="14"/>
      <c r="AP872" s="14"/>
    </row>
    <row r="873" spans="1:42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14"/>
      <c r="AK873" s="14"/>
      <c r="AL873" s="14"/>
      <c r="AM873" s="14"/>
      <c r="AN873" s="14"/>
      <c r="AO873" s="14"/>
      <c r="AP873" s="14"/>
    </row>
    <row r="874" spans="1:42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14"/>
      <c r="AK874" s="14"/>
      <c r="AL874" s="14"/>
      <c r="AM874" s="14"/>
      <c r="AN874" s="14"/>
      <c r="AO874" s="14"/>
      <c r="AP874" s="14"/>
    </row>
    <row r="875" spans="1:42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14"/>
      <c r="AK875" s="14"/>
      <c r="AL875" s="14"/>
      <c r="AM875" s="14"/>
      <c r="AN875" s="14"/>
      <c r="AO875" s="14"/>
      <c r="AP875" s="14"/>
    </row>
    <row r="876" spans="1:42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14"/>
      <c r="AK876" s="14"/>
      <c r="AL876" s="14"/>
      <c r="AM876" s="14"/>
      <c r="AN876" s="14"/>
      <c r="AO876" s="14"/>
      <c r="AP876" s="14"/>
    </row>
    <row r="877" spans="1:42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14"/>
      <c r="AK877" s="14"/>
      <c r="AL877" s="14"/>
      <c r="AM877" s="14"/>
      <c r="AN877" s="14"/>
      <c r="AO877" s="14"/>
      <c r="AP877" s="14"/>
    </row>
    <row r="878" spans="1:42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14"/>
      <c r="AK878" s="14"/>
      <c r="AL878" s="14"/>
      <c r="AM878" s="14"/>
      <c r="AN878" s="14"/>
      <c r="AO878" s="14"/>
      <c r="AP878" s="14"/>
    </row>
    <row r="879" spans="1:42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14"/>
      <c r="AK879" s="14"/>
      <c r="AL879" s="14"/>
      <c r="AM879" s="14"/>
      <c r="AN879" s="14"/>
      <c r="AO879" s="14"/>
      <c r="AP879" s="14"/>
    </row>
    <row r="880" spans="1:42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14"/>
      <c r="AK880" s="14"/>
      <c r="AL880" s="14"/>
      <c r="AM880" s="14"/>
      <c r="AN880" s="14"/>
      <c r="AO880" s="14"/>
      <c r="AP880" s="14"/>
    </row>
    <row r="881" spans="1:42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14"/>
      <c r="AK881" s="14"/>
      <c r="AL881" s="14"/>
      <c r="AM881" s="14"/>
      <c r="AN881" s="14"/>
      <c r="AO881" s="14"/>
      <c r="AP881" s="14"/>
    </row>
    <row r="882" spans="1:42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14"/>
      <c r="AK882" s="14"/>
      <c r="AL882" s="14"/>
      <c r="AM882" s="14"/>
      <c r="AN882" s="14"/>
      <c r="AO882" s="14"/>
      <c r="AP882" s="14"/>
    </row>
    <row r="883" spans="1:42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14"/>
      <c r="AK883" s="14"/>
      <c r="AL883" s="14"/>
      <c r="AM883" s="14"/>
      <c r="AN883" s="14"/>
      <c r="AO883" s="14"/>
      <c r="AP883" s="14"/>
    </row>
    <row r="884" spans="1:42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14"/>
      <c r="AK884" s="14"/>
      <c r="AL884" s="14"/>
      <c r="AM884" s="14"/>
      <c r="AN884" s="14"/>
      <c r="AO884" s="14"/>
      <c r="AP884" s="14"/>
    </row>
    <row r="885" spans="1:42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14"/>
      <c r="AK885" s="14"/>
      <c r="AL885" s="14"/>
      <c r="AM885" s="14"/>
      <c r="AN885" s="14"/>
      <c r="AO885" s="14"/>
      <c r="AP885" s="14"/>
    </row>
    <row r="886" spans="1:42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14"/>
      <c r="AK886" s="14"/>
      <c r="AL886" s="14"/>
      <c r="AM886" s="14"/>
      <c r="AN886" s="14"/>
      <c r="AO886" s="14"/>
      <c r="AP886" s="14"/>
    </row>
    <row r="887" spans="1:42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14"/>
      <c r="AK887" s="14"/>
      <c r="AL887" s="14"/>
      <c r="AM887" s="14"/>
      <c r="AN887" s="14"/>
      <c r="AO887" s="14"/>
      <c r="AP887" s="14"/>
    </row>
    <row r="888" spans="1:42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14"/>
      <c r="AK888" s="14"/>
      <c r="AL888" s="14"/>
      <c r="AM888" s="14"/>
      <c r="AN888" s="14"/>
      <c r="AO888" s="14"/>
      <c r="AP888" s="14"/>
    </row>
    <row r="889" spans="1:42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14"/>
      <c r="AK889" s="14"/>
      <c r="AL889" s="14"/>
      <c r="AM889" s="14"/>
      <c r="AN889" s="14"/>
      <c r="AO889" s="14"/>
      <c r="AP889" s="14"/>
    </row>
    <row r="890" spans="1:42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14"/>
      <c r="AK890" s="14"/>
      <c r="AL890" s="14"/>
      <c r="AM890" s="14"/>
      <c r="AN890" s="14"/>
      <c r="AO890" s="14"/>
      <c r="AP890" s="14"/>
    </row>
    <row r="891" spans="1:42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14"/>
      <c r="AK891" s="14"/>
      <c r="AL891" s="14"/>
      <c r="AM891" s="14"/>
      <c r="AN891" s="14"/>
      <c r="AO891" s="14"/>
      <c r="AP891" s="14"/>
    </row>
    <row r="892" spans="1:42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14"/>
      <c r="AK892" s="14"/>
      <c r="AL892" s="14"/>
      <c r="AM892" s="14"/>
      <c r="AN892" s="14"/>
      <c r="AO892" s="14"/>
      <c r="AP892" s="14"/>
    </row>
    <row r="893" spans="1:42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14"/>
      <c r="AK893" s="14"/>
      <c r="AL893" s="14"/>
      <c r="AM893" s="14"/>
      <c r="AN893" s="14"/>
      <c r="AO893" s="14"/>
      <c r="AP893" s="14"/>
    </row>
    <row r="894" spans="1:42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14"/>
      <c r="AK894" s="14"/>
      <c r="AL894" s="14"/>
      <c r="AM894" s="14"/>
      <c r="AN894" s="14"/>
      <c r="AO894" s="14"/>
      <c r="AP894" s="14"/>
    </row>
    <row r="895" spans="1:42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14"/>
      <c r="AK895" s="14"/>
      <c r="AL895" s="14"/>
      <c r="AM895" s="14"/>
      <c r="AN895" s="14"/>
      <c r="AO895" s="14"/>
      <c r="AP895" s="14"/>
    </row>
    <row r="896" spans="1:42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14"/>
      <c r="AK896" s="14"/>
      <c r="AL896" s="14"/>
      <c r="AM896" s="14"/>
      <c r="AN896" s="14"/>
      <c r="AO896" s="14"/>
      <c r="AP896" s="14"/>
    </row>
    <row r="897" spans="1:42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14"/>
      <c r="AK897" s="14"/>
      <c r="AL897" s="14"/>
      <c r="AM897" s="14"/>
      <c r="AN897" s="14"/>
      <c r="AO897" s="14"/>
      <c r="AP897" s="14"/>
    </row>
    <row r="898" spans="1:42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14"/>
      <c r="AK898" s="14"/>
      <c r="AL898" s="14"/>
      <c r="AM898" s="14"/>
      <c r="AN898" s="14"/>
      <c r="AO898" s="14"/>
      <c r="AP898" s="14"/>
    </row>
    <row r="899" spans="1:42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14"/>
      <c r="AK899" s="14"/>
      <c r="AL899" s="14"/>
      <c r="AM899" s="14"/>
      <c r="AN899" s="14"/>
      <c r="AO899" s="14"/>
      <c r="AP899" s="14"/>
    </row>
    <row r="900" spans="1:42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14"/>
      <c r="AK900" s="14"/>
      <c r="AL900" s="14"/>
      <c r="AM900" s="14"/>
      <c r="AN900" s="14"/>
      <c r="AO900" s="14"/>
      <c r="AP900" s="14"/>
    </row>
    <row r="901" spans="1:42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14"/>
      <c r="AK901" s="14"/>
      <c r="AL901" s="14"/>
      <c r="AM901" s="14"/>
      <c r="AN901" s="14"/>
      <c r="AO901" s="14"/>
      <c r="AP901" s="14"/>
    </row>
    <row r="902" spans="1:42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14"/>
      <c r="AK902" s="14"/>
      <c r="AL902" s="14"/>
      <c r="AM902" s="14"/>
      <c r="AN902" s="14"/>
      <c r="AO902" s="14"/>
      <c r="AP902" s="14"/>
    </row>
    <row r="903" spans="1:42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14"/>
      <c r="AK903" s="14"/>
      <c r="AL903" s="14"/>
      <c r="AM903" s="14"/>
      <c r="AN903" s="14"/>
      <c r="AO903" s="14"/>
      <c r="AP903" s="14"/>
    </row>
    <row r="904" spans="1:42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14"/>
      <c r="AK904" s="14"/>
      <c r="AL904" s="14"/>
      <c r="AM904" s="14"/>
      <c r="AN904" s="14"/>
      <c r="AO904" s="14"/>
      <c r="AP904" s="14"/>
    </row>
    <row r="905" spans="1:42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14"/>
      <c r="AK905" s="14"/>
      <c r="AL905" s="14"/>
      <c r="AM905" s="14"/>
      <c r="AN905" s="14"/>
      <c r="AO905" s="14"/>
      <c r="AP905" s="14"/>
    </row>
    <row r="906" spans="1:42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14"/>
      <c r="AK906" s="14"/>
      <c r="AL906" s="14"/>
      <c r="AM906" s="14"/>
      <c r="AN906" s="14"/>
      <c r="AO906" s="14"/>
      <c r="AP906" s="14"/>
    </row>
    <row r="907" spans="1:42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14"/>
      <c r="AK907" s="14"/>
      <c r="AL907" s="14"/>
      <c r="AM907" s="14"/>
      <c r="AN907" s="14"/>
      <c r="AO907" s="14"/>
      <c r="AP907" s="14"/>
    </row>
    <row r="908" spans="1:42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14"/>
      <c r="AK908" s="14"/>
      <c r="AL908" s="14"/>
      <c r="AM908" s="14"/>
      <c r="AN908" s="14"/>
      <c r="AO908" s="14"/>
      <c r="AP908" s="14"/>
    </row>
    <row r="909" spans="1:42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14"/>
      <c r="AK909" s="14"/>
      <c r="AL909" s="14"/>
      <c r="AM909" s="14"/>
      <c r="AN909" s="14"/>
      <c r="AO909" s="14"/>
      <c r="AP909" s="14"/>
    </row>
    <row r="910" spans="1:42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14"/>
      <c r="AK910" s="14"/>
      <c r="AL910" s="14"/>
      <c r="AM910" s="14"/>
      <c r="AN910" s="14"/>
      <c r="AO910" s="14"/>
      <c r="AP910" s="14"/>
    </row>
    <row r="911" spans="1:42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14"/>
      <c r="AK911" s="14"/>
      <c r="AL911" s="14"/>
      <c r="AM911" s="14"/>
      <c r="AN911" s="14"/>
      <c r="AO911" s="14"/>
      <c r="AP911" s="14"/>
    </row>
    <row r="912" spans="1:42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14"/>
      <c r="AK912" s="14"/>
      <c r="AL912" s="14"/>
      <c r="AM912" s="14"/>
      <c r="AN912" s="14"/>
      <c r="AO912" s="14"/>
      <c r="AP912" s="14"/>
    </row>
    <row r="913" spans="1:42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14"/>
      <c r="AK913" s="14"/>
      <c r="AL913" s="14"/>
      <c r="AM913" s="14"/>
      <c r="AN913" s="14"/>
      <c r="AO913" s="14"/>
      <c r="AP913" s="14"/>
    </row>
    <row r="914" spans="1:42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14"/>
      <c r="AK914" s="14"/>
      <c r="AL914" s="14"/>
      <c r="AM914" s="14"/>
      <c r="AN914" s="14"/>
      <c r="AO914" s="14"/>
      <c r="AP914" s="14"/>
    </row>
    <row r="915" spans="1:42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14"/>
      <c r="AK915" s="14"/>
      <c r="AL915" s="14"/>
      <c r="AM915" s="14"/>
      <c r="AN915" s="14"/>
      <c r="AO915" s="14"/>
      <c r="AP915" s="14"/>
    </row>
    <row r="916" spans="1:42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14"/>
      <c r="AK916" s="14"/>
      <c r="AL916" s="14"/>
      <c r="AM916" s="14"/>
      <c r="AN916" s="14"/>
      <c r="AO916" s="14"/>
      <c r="AP916" s="14"/>
    </row>
    <row r="917" spans="1:42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14"/>
      <c r="AK917" s="14"/>
      <c r="AL917" s="14"/>
      <c r="AM917" s="14"/>
      <c r="AN917" s="14"/>
      <c r="AO917" s="14"/>
      <c r="AP917" s="14"/>
    </row>
    <row r="918" spans="1:42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14"/>
      <c r="AK918" s="14"/>
      <c r="AL918" s="14"/>
      <c r="AM918" s="14"/>
      <c r="AN918" s="14"/>
      <c r="AO918" s="14"/>
      <c r="AP918" s="14"/>
    </row>
    <row r="919" spans="1:42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14"/>
      <c r="AK919" s="14"/>
      <c r="AL919" s="14"/>
      <c r="AM919" s="14"/>
      <c r="AN919" s="14"/>
      <c r="AO919" s="14"/>
      <c r="AP919" s="14"/>
    </row>
    <row r="920" spans="1:42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14"/>
      <c r="AK920" s="14"/>
      <c r="AL920" s="14"/>
      <c r="AM920" s="14"/>
      <c r="AN920" s="14"/>
      <c r="AO920" s="14"/>
      <c r="AP920" s="14"/>
    </row>
    <row r="921" spans="1:42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14"/>
      <c r="AK921" s="14"/>
      <c r="AL921" s="14"/>
      <c r="AM921" s="14"/>
      <c r="AN921" s="14"/>
      <c r="AO921" s="14"/>
      <c r="AP921" s="14"/>
    </row>
    <row r="922" spans="1:42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14"/>
      <c r="AK922" s="14"/>
      <c r="AL922" s="14"/>
      <c r="AM922" s="14"/>
      <c r="AN922" s="14"/>
      <c r="AO922" s="14"/>
      <c r="AP922" s="14"/>
    </row>
    <row r="923" spans="1:42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14"/>
      <c r="AK923" s="14"/>
      <c r="AL923" s="14"/>
      <c r="AM923" s="14"/>
      <c r="AN923" s="14"/>
      <c r="AO923" s="14"/>
      <c r="AP923" s="14"/>
    </row>
    <row r="924" spans="1:42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14"/>
      <c r="AK924" s="14"/>
      <c r="AL924" s="14"/>
      <c r="AM924" s="14"/>
      <c r="AN924" s="14"/>
      <c r="AO924" s="14"/>
      <c r="AP924" s="14"/>
    </row>
    <row r="925" spans="1:42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14"/>
      <c r="AK925" s="14"/>
      <c r="AL925" s="14"/>
      <c r="AM925" s="14"/>
      <c r="AN925" s="14"/>
      <c r="AO925" s="14"/>
      <c r="AP925" s="14"/>
    </row>
    <row r="926" spans="1:42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14"/>
      <c r="AK926" s="14"/>
      <c r="AL926" s="14"/>
      <c r="AM926" s="14"/>
      <c r="AN926" s="14"/>
      <c r="AO926" s="14"/>
      <c r="AP926" s="14"/>
    </row>
    <row r="927" spans="1:42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14"/>
      <c r="AK927" s="14"/>
      <c r="AL927" s="14"/>
      <c r="AM927" s="14"/>
      <c r="AN927" s="14"/>
      <c r="AO927" s="14"/>
      <c r="AP927" s="14"/>
    </row>
    <row r="928" spans="1:42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14"/>
      <c r="AK928" s="14"/>
      <c r="AL928" s="14"/>
      <c r="AM928" s="14"/>
      <c r="AN928" s="14"/>
      <c r="AO928" s="14"/>
      <c r="AP928" s="14"/>
    </row>
    <row r="929" spans="1:42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14"/>
      <c r="AK929" s="14"/>
      <c r="AL929" s="14"/>
      <c r="AM929" s="14"/>
      <c r="AN929" s="14"/>
      <c r="AO929" s="14"/>
      <c r="AP929" s="14"/>
    </row>
    <row r="930" spans="1:42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14"/>
      <c r="AK930" s="14"/>
      <c r="AL930" s="14"/>
      <c r="AM930" s="14"/>
      <c r="AN930" s="14"/>
      <c r="AO930" s="14"/>
      <c r="AP930" s="14"/>
    </row>
    <row r="931" spans="1:42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14"/>
      <c r="AK931" s="14"/>
      <c r="AL931" s="14"/>
      <c r="AM931" s="14"/>
      <c r="AN931" s="14"/>
      <c r="AO931" s="14"/>
      <c r="AP931" s="14"/>
    </row>
    <row r="932" spans="1:42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14"/>
      <c r="AK932" s="14"/>
      <c r="AL932" s="14"/>
      <c r="AM932" s="14"/>
      <c r="AN932" s="14"/>
      <c r="AO932" s="14"/>
      <c r="AP932" s="14"/>
    </row>
    <row r="933" spans="1:42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14"/>
      <c r="AK933" s="14"/>
      <c r="AL933" s="14"/>
      <c r="AM933" s="14"/>
      <c r="AN933" s="14"/>
      <c r="AO933" s="14"/>
      <c r="AP933" s="14"/>
    </row>
    <row r="934" spans="1:42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14"/>
      <c r="AK934" s="14"/>
      <c r="AL934" s="14"/>
      <c r="AM934" s="14"/>
      <c r="AN934" s="14"/>
      <c r="AO934" s="14"/>
      <c r="AP934" s="14"/>
    </row>
    <row r="935" spans="1:42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14"/>
      <c r="AK935" s="14"/>
      <c r="AL935" s="14"/>
      <c r="AM935" s="14"/>
      <c r="AN935" s="14"/>
      <c r="AO935" s="14"/>
      <c r="AP935" s="14"/>
    </row>
    <row r="936" spans="1:42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14"/>
      <c r="AK936" s="14"/>
      <c r="AL936" s="14"/>
      <c r="AM936" s="14"/>
      <c r="AN936" s="14"/>
      <c r="AO936" s="14"/>
      <c r="AP936" s="14"/>
    </row>
    <row r="937" spans="1:42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14"/>
      <c r="AK937" s="14"/>
      <c r="AL937" s="14"/>
      <c r="AM937" s="14"/>
      <c r="AN937" s="14"/>
      <c r="AO937" s="14"/>
      <c r="AP937" s="14"/>
    </row>
    <row r="938" spans="1:42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14"/>
      <c r="AK938" s="14"/>
      <c r="AL938" s="14"/>
      <c r="AM938" s="14"/>
      <c r="AN938" s="14"/>
      <c r="AO938" s="14"/>
      <c r="AP938" s="14"/>
    </row>
    <row r="939" spans="1:42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14"/>
      <c r="AK939" s="14"/>
      <c r="AL939" s="14"/>
      <c r="AM939" s="14"/>
      <c r="AN939" s="14"/>
      <c r="AO939" s="14"/>
      <c r="AP939" s="14"/>
    </row>
    <row r="940" spans="1:42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14"/>
      <c r="AK940" s="14"/>
      <c r="AL940" s="14"/>
      <c r="AM940" s="14"/>
      <c r="AN940" s="14"/>
      <c r="AO940" s="14"/>
      <c r="AP940" s="14"/>
    </row>
    <row r="941" spans="1:42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14"/>
      <c r="AK941" s="14"/>
      <c r="AL941" s="14"/>
      <c r="AM941" s="14"/>
      <c r="AN941" s="14"/>
      <c r="AO941" s="14"/>
      <c r="AP941" s="14"/>
    </row>
    <row r="942" spans="1:42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14"/>
      <c r="AK942" s="14"/>
      <c r="AL942" s="14"/>
      <c r="AM942" s="14"/>
      <c r="AN942" s="14"/>
      <c r="AO942" s="14"/>
      <c r="AP942" s="14"/>
    </row>
    <row r="943" spans="1:42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14"/>
      <c r="AK943" s="14"/>
      <c r="AL943" s="14"/>
      <c r="AM943" s="14"/>
      <c r="AN943" s="14"/>
      <c r="AO943" s="14"/>
      <c r="AP943" s="14"/>
    </row>
    <row r="944" spans="1:42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14"/>
      <c r="AK944" s="14"/>
      <c r="AL944" s="14"/>
      <c r="AM944" s="14"/>
      <c r="AN944" s="14"/>
      <c r="AO944" s="14"/>
      <c r="AP944" s="14"/>
    </row>
    <row r="945" spans="1:42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14"/>
      <c r="AK945" s="14"/>
      <c r="AL945" s="14"/>
      <c r="AM945" s="14"/>
      <c r="AN945" s="14"/>
      <c r="AO945" s="14"/>
      <c r="AP945" s="14"/>
    </row>
    <row r="946" spans="1:42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14"/>
      <c r="AK946" s="14"/>
      <c r="AL946" s="14"/>
      <c r="AM946" s="14"/>
      <c r="AN946" s="14"/>
      <c r="AO946" s="14"/>
      <c r="AP946" s="14"/>
    </row>
    <row r="947" spans="1:42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14"/>
      <c r="AK947" s="14"/>
      <c r="AL947" s="14"/>
      <c r="AM947" s="14"/>
      <c r="AN947" s="14"/>
      <c r="AO947" s="14"/>
      <c r="AP947" s="14"/>
    </row>
    <row r="948" spans="1:42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14"/>
      <c r="AK948" s="14"/>
      <c r="AL948" s="14"/>
      <c r="AM948" s="14"/>
      <c r="AN948" s="14"/>
      <c r="AO948" s="14"/>
      <c r="AP948" s="14"/>
    </row>
    <row r="949" spans="1:42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14"/>
      <c r="AK949" s="14"/>
      <c r="AL949" s="14"/>
      <c r="AM949" s="14"/>
      <c r="AN949" s="14"/>
      <c r="AO949" s="14"/>
      <c r="AP949" s="14"/>
    </row>
    <row r="950" spans="1:42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14"/>
      <c r="AK950" s="14"/>
      <c r="AL950" s="14"/>
      <c r="AM950" s="14"/>
      <c r="AN950" s="14"/>
      <c r="AO950" s="14"/>
      <c r="AP950" s="14"/>
    </row>
    <row r="951" spans="1:42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14"/>
      <c r="AK951" s="14"/>
      <c r="AL951" s="14"/>
      <c r="AM951" s="14"/>
      <c r="AN951" s="14"/>
      <c r="AO951" s="14"/>
      <c r="AP951" s="14"/>
    </row>
    <row r="952" spans="1:42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14"/>
      <c r="AK952" s="14"/>
      <c r="AL952" s="14"/>
      <c r="AM952" s="14"/>
      <c r="AN952" s="14"/>
      <c r="AO952" s="14"/>
      <c r="AP952" s="14"/>
    </row>
    <row r="953" spans="1:42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14"/>
      <c r="AK953" s="14"/>
      <c r="AL953" s="14"/>
      <c r="AM953" s="14"/>
      <c r="AN953" s="14"/>
      <c r="AO953" s="14"/>
      <c r="AP953" s="14"/>
    </row>
    <row r="954" spans="1:42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14"/>
      <c r="AK954" s="14"/>
      <c r="AL954" s="14"/>
      <c r="AM954" s="14"/>
      <c r="AN954" s="14"/>
      <c r="AO954" s="14"/>
      <c r="AP954" s="14"/>
    </row>
    <row r="955" spans="1:42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14"/>
      <c r="AK955" s="14"/>
      <c r="AL955" s="14"/>
      <c r="AM955" s="14"/>
      <c r="AN955" s="14"/>
      <c r="AO955" s="14"/>
      <c r="AP955" s="14"/>
    </row>
    <row r="956" spans="1:42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14"/>
      <c r="AK956" s="14"/>
      <c r="AL956" s="14"/>
      <c r="AM956" s="14"/>
      <c r="AN956" s="14"/>
      <c r="AO956" s="14"/>
      <c r="AP956" s="14"/>
    </row>
    <row r="957" spans="1:42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14"/>
      <c r="AK957" s="14"/>
      <c r="AL957" s="14"/>
      <c r="AM957" s="14"/>
      <c r="AN957" s="14"/>
      <c r="AO957" s="14"/>
      <c r="AP957" s="14"/>
    </row>
    <row r="958" spans="1:42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14"/>
      <c r="AK958" s="14"/>
      <c r="AL958" s="14"/>
      <c r="AM958" s="14"/>
      <c r="AN958" s="14"/>
      <c r="AO958" s="14"/>
      <c r="AP958" s="14"/>
    </row>
    <row r="959" spans="1:42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14"/>
      <c r="AK959" s="14"/>
      <c r="AL959" s="14"/>
      <c r="AM959" s="14"/>
      <c r="AN959" s="14"/>
      <c r="AO959" s="14"/>
      <c r="AP959" s="14"/>
    </row>
    <row r="960" spans="1:42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14"/>
      <c r="AK960" s="14"/>
      <c r="AL960" s="14"/>
      <c r="AM960" s="14"/>
      <c r="AN960" s="14"/>
      <c r="AO960" s="14"/>
      <c r="AP960" s="14"/>
    </row>
    <row r="961" spans="1:42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14"/>
      <c r="AK961" s="14"/>
      <c r="AL961" s="14"/>
      <c r="AM961" s="14"/>
      <c r="AN961" s="14"/>
      <c r="AO961" s="14"/>
      <c r="AP961" s="14"/>
    </row>
    <row r="962" spans="1:42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14"/>
      <c r="AK962" s="14"/>
      <c r="AL962" s="14"/>
      <c r="AM962" s="14"/>
      <c r="AN962" s="14"/>
      <c r="AO962" s="14"/>
      <c r="AP962" s="14"/>
    </row>
    <row r="963" spans="1:42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14"/>
      <c r="AK963" s="14"/>
      <c r="AL963" s="14"/>
      <c r="AM963" s="14"/>
      <c r="AN963" s="14"/>
      <c r="AO963" s="14"/>
      <c r="AP963" s="14"/>
    </row>
    <row r="964" spans="1:42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14"/>
      <c r="AK964" s="14"/>
      <c r="AL964" s="14"/>
      <c r="AM964" s="14"/>
      <c r="AN964" s="14"/>
      <c r="AO964" s="14"/>
      <c r="AP964" s="14"/>
    </row>
    <row r="965" spans="1:42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14"/>
      <c r="AK965" s="14"/>
      <c r="AL965" s="14"/>
      <c r="AM965" s="14"/>
      <c r="AN965" s="14"/>
      <c r="AO965" s="14"/>
      <c r="AP965" s="14"/>
    </row>
    <row r="966" spans="1:42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14"/>
      <c r="AK966" s="14"/>
      <c r="AL966" s="14"/>
      <c r="AM966" s="14"/>
      <c r="AN966" s="14"/>
      <c r="AO966" s="14"/>
      <c r="AP966" s="14"/>
    </row>
    <row r="967" spans="1:42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14"/>
      <c r="AK967" s="14"/>
      <c r="AL967" s="14"/>
      <c r="AM967" s="14"/>
      <c r="AN967" s="14"/>
      <c r="AO967" s="14"/>
      <c r="AP967" s="14"/>
    </row>
    <row r="968" spans="1:42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14"/>
      <c r="AK968" s="14"/>
      <c r="AL968" s="14"/>
      <c r="AM968" s="14"/>
      <c r="AN968" s="14"/>
      <c r="AO968" s="14"/>
      <c r="AP968" s="14"/>
    </row>
    <row r="969" spans="1:42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14"/>
      <c r="AK969" s="14"/>
      <c r="AL969" s="14"/>
      <c r="AM969" s="14"/>
      <c r="AN969" s="14"/>
      <c r="AO969" s="14"/>
      <c r="AP969" s="14"/>
    </row>
    <row r="970" spans="1:42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14"/>
      <c r="AK970" s="14"/>
      <c r="AL970" s="14"/>
      <c r="AM970" s="14"/>
      <c r="AN970" s="14"/>
      <c r="AO970" s="14"/>
      <c r="AP970" s="14"/>
    </row>
    <row r="971" spans="1:42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14"/>
      <c r="AK971" s="14"/>
      <c r="AL971" s="14"/>
      <c r="AM971" s="14"/>
      <c r="AN971" s="14"/>
      <c r="AO971" s="14"/>
      <c r="AP971" s="14"/>
    </row>
    <row r="972" spans="1:42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14"/>
      <c r="AK972" s="14"/>
      <c r="AL972" s="14"/>
      <c r="AM972" s="14"/>
      <c r="AN972" s="14"/>
      <c r="AO972" s="14"/>
      <c r="AP972" s="14"/>
    </row>
    <row r="973" spans="1:42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14"/>
      <c r="AK973" s="14"/>
      <c r="AL973" s="14"/>
      <c r="AM973" s="14"/>
      <c r="AN973" s="14"/>
      <c r="AO973" s="14"/>
      <c r="AP973" s="14"/>
    </row>
    <row r="974" spans="1:42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14"/>
      <c r="AK974" s="14"/>
      <c r="AL974" s="14"/>
      <c r="AM974" s="14"/>
      <c r="AN974" s="14"/>
      <c r="AO974" s="14"/>
      <c r="AP974" s="14"/>
    </row>
    <row r="975" spans="1:42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14"/>
      <c r="AK975" s="14"/>
      <c r="AL975" s="14"/>
      <c r="AM975" s="14"/>
      <c r="AN975" s="14"/>
      <c r="AO975" s="14"/>
      <c r="AP975" s="14"/>
    </row>
    <row r="976" spans="1:42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14"/>
      <c r="AK976" s="14"/>
      <c r="AL976" s="14"/>
      <c r="AM976" s="14"/>
      <c r="AN976" s="14"/>
      <c r="AO976" s="14"/>
      <c r="AP976" s="14"/>
    </row>
    <row r="977" spans="1:42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14"/>
      <c r="AK977" s="14"/>
      <c r="AL977" s="14"/>
      <c r="AM977" s="14"/>
      <c r="AN977" s="14"/>
      <c r="AO977" s="14"/>
      <c r="AP977" s="14"/>
    </row>
    <row r="978" spans="1:42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14"/>
      <c r="AK978" s="14"/>
      <c r="AL978" s="14"/>
      <c r="AM978" s="14"/>
      <c r="AN978" s="14"/>
      <c r="AO978" s="14"/>
      <c r="AP978" s="14"/>
    </row>
    <row r="979" spans="1:42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14"/>
      <c r="AK979" s="14"/>
      <c r="AL979" s="14"/>
      <c r="AM979" s="14"/>
      <c r="AN979" s="14"/>
      <c r="AO979" s="14"/>
      <c r="AP979" s="14"/>
    </row>
    <row r="980" spans="1:42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14"/>
      <c r="AK980" s="14"/>
      <c r="AL980" s="14"/>
      <c r="AM980" s="14"/>
      <c r="AN980" s="14"/>
      <c r="AO980" s="14"/>
      <c r="AP980" s="14"/>
    </row>
    <row r="981" spans="1:42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14"/>
      <c r="AK981" s="14"/>
      <c r="AL981" s="14"/>
      <c r="AM981" s="14"/>
      <c r="AN981" s="14"/>
      <c r="AO981" s="14"/>
      <c r="AP981" s="14"/>
    </row>
    <row r="982" spans="1:42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14"/>
      <c r="AK982" s="14"/>
      <c r="AL982" s="14"/>
      <c r="AM982" s="14"/>
      <c r="AN982" s="14"/>
      <c r="AO982" s="14"/>
      <c r="AP982" s="14"/>
    </row>
    <row r="983" spans="1:42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14"/>
      <c r="AK983" s="14"/>
      <c r="AL983" s="14"/>
      <c r="AM983" s="14"/>
      <c r="AN983" s="14"/>
      <c r="AO983" s="14"/>
      <c r="AP983" s="14"/>
    </row>
    <row r="984" spans="1:42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14"/>
      <c r="AK984" s="14"/>
      <c r="AL984" s="14"/>
      <c r="AM984" s="14"/>
      <c r="AN984" s="14"/>
      <c r="AO984" s="14"/>
      <c r="AP984" s="14"/>
    </row>
    <row r="985" spans="1:42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14"/>
      <c r="AK985" s="14"/>
      <c r="AL985" s="14"/>
      <c r="AM985" s="14"/>
      <c r="AN985" s="14"/>
      <c r="AO985" s="14"/>
      <c r="AP985" s="14"/>
    </row>
    <row r="986" spans="1:42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14"/>
      <c r="AK986" s="14"/>
      <c r="AL986" s="14"/>
      <c r="AM986" s="14"/>
      <c r="AN986" s="14"/>
      <c r="AO986" s="14"/>
      <c r="AP986" s="14"/>
    </row>
    <row r="987" spans="1:42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14"/>
      <c r="AK987" s="14"/>
      <c r="AL987" s="14"/>
      <c r="AM987" s="14"/>
      <c r="AN987" s="14"/>
      <c r="AO987" s="14"/>
      <c r="AP987" s="14"/>
    </row>
    <row r="988" spans="1:42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14"/>
      <c r="AK988" s="14"/>
      <c r="AL988" s="14"/>
      <c r="AM988" s="14"/>
      <c r="AN988" s="14"/>
      <c r="AO988" s="14"/>
      <c r="AP988" s="14"/>
    </row>
    <row r="989" spans="1:42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14"/>
      <c r="AK989" s="14"/>
      <c r="AL989" s="14"/>
      <c r="AM989" s="14"/>
      <c r="AN989" s="14"/>
      <c r="AO989" s="14"/>
      <c r="AP989" s="14"/>
    </row>
    <row r="990" spans="1:42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14"/>
      <c r="AK990" s="14"/>
      <c r="AL990" s="14"/>
      <c r="AM990" s="14"/>
      <c r="AN990" s="14"/>
      <c r="AO990" s="14"/>
      <c r="AP990" s="14"/>
    </row>
    <row r="991" spans="1:42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14"/>
      <c r="AK991" s="14"/>
      <c r="AL991" s="14"/>
      <c r="AM991" s="14"/>
      <c r="AN991" s="14"/>
      <c r="AO991" s="14"/>
      <c r="AP991" s="14"/>
    </row>
    <row r="992" spans="1:42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14"/>
      <c r="AK992" s="14"/>
      <c r="AL992" s="14"/>
      <c r="AM992" s="14"/>
      <c r="AN992" s="14"/>
      <c r="AO992" s="14"/>
      <c r="AP992" s="14"/>
    </row>
  </sheetData>
  <autoFilter ref="A3:AP60" xr:uid="{00000000-0009-0000-0000-000000000000}"/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I56"/>
  <sheetViews>
    <sheetView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T5" sqref="T5:AC55"/>
    </sheetView>
  </sheetViews>
  <sheetFormatPr defaultColWidth="12.5703125" defaultRowHeight="15.75" customHeight="1" x14ac:dyDescent="0.2"/>
  <cols>
    <col min="1" max="1" width="23.28515625" customWidth="1"/>
    <col min="35" max="35" width="49.28515625" customWidth="1"/>
  </cols>
  <sheetData>
    <row r="1" spans="1:35" ht="12.75" x14ac:dyDescent="0.2">
      <c r="A1" s="91" t="s">
        <v>98</v>
      </c>
      <c r="B1" s="18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19"/>
      <c r="X1" s="19"/>
      <c r="Y1" s="19"/>
      <c r="Z1" s="19"/>
      <c r="AA1" s="19"/>
      <c r="AB1" s="19"/>
      <c r="AC1" s="19"/>
      <c r="AD1" s="18"/>
      <c r="AE1" s="18"/>
      <c r="AF1" s="18"/>
      <c r="AG1" s="18"/>
      <c r="AH1" s="18"/>
      <c r="AI1" s="17"/>
    </row>
    <row r="2" spans="1:35" ht="30" customHeight="1" x14ac:dyDescent="0.2">
      <c r="A2" s="90"/>
      <c r="B2" s="18"/>
      <c r="C2" s="18"/>
      <c r="D2" s="19"/>
      <c r="E2" s="92" t="s">
        <v>99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20"/>
      <c r="T2" s="93" t="s">
        <v>100</v>
      </c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18"/>
      <c r="AI2" s="17"/>
    </row>
    <row r="3" spans="1:35" ht="40.5" customHeight="1" x14ac:dyDescent="0.2">
      <c r="A3" s="21"/>
      <c r="B3" s="22" t="s">
        <v>101</v>
      </c>
      <c r="C3" s="23" t="s">
        <v>102</v>
      </c>
      <c r="D3" s="24" t="s">
        <v>103</v>
      </c>
      <c r="E3" s="24" t="s">
        <v>104</v>
      </c>
      <c r="F3" s="24" t="s">
        <v>105</v>
      </c>
      <c r="G3" s="24" t="s">
        <v>106</v>
      </c>
      <c r="H3" s="24" t="s">
        <v>22</v>
      </c>
      <c r="I3" s="24" t="s">
        <v>31</v>
      </c>
      <c r="J3" s="24" t="s">
        <v>24</v>
      </c>
      <c r="K3" s="24" t="s">
        <v>25</v>
      </c>
      <c r="L3" s="4" t="s">
        <v>26</v>
      </c>
      <c r="M3" s="4" t="s">
        <v>27</v>
      </c>
      <c r="N3" s="24" t="s">
        <v>28</v>
      </c>
      <c r="O3" s="24" t="s">
        <v>107</v>
      </c>
      <c r="P3" s="24" t="s">
        <v>108</v>
      </c>
      <c r="Q3" s="24" t="s">
        <v>109</v>
      </c>
      <c r="R3" s="24" t="s">
        <v>110</v>
      </c>
      <c r="S3" s="23"/>
      <c r="T3" s="23" t="s">
        <v>104</v>
      </c>
      <c r="U3" s="23" t="s">
        <v>105</v>
      </c>
      <c r="V3" s="23" t="s">
        <v>106</v>
      </c>
      <c r="W3" s="23" t="s">
        <v>111</v>
      </c>
      <c r="X3" s="23" t="s">
        <v>112</v>
      </c>
      <c r="Y3" s="23" t="s">
        <v>113</v>
      </c>
      <c r="Z3" s="23" t="s">
        <v>114</v>
      </c>
      <c r="AA3" s="4" t="s">
        <v>26</v>
      </c>
      <c r="AB3" s="4" t="s">
        <v>27</v>
      </c>
      <c r="AC3" s="23" t="s">
        <v>115</v>
      </c>
      <c r="AD3" s="22" t="s">
        <v>107</v>
      </c>
      <c r="AE3" s="22" t="s">
        <v>116</v>
      </c>
      <c r="AF3" s="22" t="s">
        <v>108</v>
      </c>
      <c r="AG3" s="22" t="s">
        <v>109</v>
      </c>
      <c r="AH3" s="22"/>
      <c r="AI3" s="17" t="s">
        <v>117</v>
      </c>
    </row>
    <row r="4" spans="1:35" ht="12.75" x14ac:dyDescent="0.2">
      <c r="A4" s="1" t="s">
        <v>118</v>
      </c>
      <c r="B4" s="25">
        <v>2021</v>
      </c>
      <c r="C4" s="8">
        <v>626132</v>
      </c>
      <c r="D4" s="7">
        <v>5.57E-2</v>
      </c>
      <c r="E4" s="7">
        <v>0.68430000000000002</v>
      </c>
      <c r="F4" s="7">
        <v>0.31540000000000001</v>
      </c>
      <c r="G4" s="7">
        <v>2.9999999999999997E-4</v>
      </c>
      <c r="H4" s="7">
        <v>0.16070000000000001</v>
      </c>
      <c r="I4" s="7">
        <v>0.1966</v>
      </c>
      <c r="J4" s="7">
        <v>1.11E-2</v>
      </c>
      <c r="K4" s="7">
        <v>3.3E-3</v>
      </c>
      <c r="L4" s="7">
        <v>0.47610000000000002</v>
      </c>
      <c r="M4" s="7">
        <v>0.1133</v>
      </c>
      <c r="N4" s="7">
        <v>3.8899999999999997E-2</v>
      </c>
      <c r="O4" s="7">
        <v>5.7000000000000002E-2</v>
      </c>
      <c r="P4" s="7">
        <v>0.36</v>
      </c>
      <c r="Q4" s="7">
        <v>4.9000000000000002E-2</v>
      </c>
      <c r="R4" s="7">
        <v>0.08</v>
      </c>
      <c r="S4" s="8"/>
      <c r="T4" s="8">
        <f t="shared" ref="T4:V4" si="0">SUM(T6:T55)</f>
        <v>428090</v>
      </c>
      <c r="U4" s="8">
        <f t="shared" si="0"/>
        <v>197336</v>
      </c>
      <c r="V4" s="8">
        <f t="shared" si="0"/>
        <v>182</v>
      </c>
      <c r="W4" s="8">
        <v>103245</v>
      </c>
      <c r="X4" s="8">
        <v>126331</v>
      </c>
      <c r="Y4" s="8">
        <v>7104</v>
      </c>
      <c r="Z4" s="8">
        <v>2128</v>
      </c>
      <c r="AA4" s="8">
        <v>305856</v>
      </c>
      <c r="AB4" s="8">
        <v>72806</v>
      </c>
      <c r="AC4" s="8">
        <v>24984</v>
      </c>
      <c r="AD4" s="8">
        <f t="shared" ref="AD4:AG4" si="1">SUM(AD6:AD55)</f>
        <v>35888</v>
      </c>
      <c r="AE4" s="8">
        <f t="shared" si="1"/>
        <v>224513</v>
      </c>
      <c r="AF4" s="8">
        <f t="shared" si="1"/>
        <v>20743</v>
      </c>
      <c r="AG4" s="8">
        <f t="shared" si="1"/>
        <v>51823</v>
      </c>
      <c r="AH4" s="26"/>
      <c r="AI4" s="27"/>
    </row>
    <row r="5" spans="1:35" ht="12.75" x14ac:dyDescent="0.2">
      <c r="A5" s="28" t="s">
        <v>36</v>
      </c>
      <c r="B5" s="29" t="s">
        <v>34</v>
      </c>
      <c r="C5" s="29" t="s">
        <v>34</v>
      </c>
      <c r="D5" s="30" t="s">
        <v>34</v>
      </c>
      <c r="E5" s="30" t="s">
        <v>34</v>
      </c>
      <c r="F5" s="30" t="s">
        <v>34</v>
      </c>
      <c r="G5" s="30" t="s">
        <v>34</v>
      </c>
      <c r="H5" s="30" t="s">
        <v>34</v>
      </c>
      <c r="I5" s="30" t="s">
        <v>34</v>
      </c>
      <c r="J5" s="30" t="s">
        <v>34</v>
      </c>
      <c r="K5" s="30" t="s">
        <v>34</v>
      </c>
      <c r="L5" s="30" t="s">
        <v>34</v>
      </c>
      <c r="M5" s="30" t="s">
        <v>34</v>
      </c>
      <c r="N5" s="30" t="s">
        <v>34</v>
      </c>
      <c r="O5" s="30" t="s">
        <v>34</v>
      </c>
      <c r="P5" s="30" t="s">
        <v>34</v>
      </c>
      <c r="Q5" s="30" t="s">
        <v>34</v>
      </c>
      <c r="R5" s="30" t="s">
        <v>34</v>
      </c>
      <c r="S5" s="31"/>
      <c r="T5" s="29" t="s">
        <v>34</v>
      </c>
      <c r="U5" s="29" t="s">
        <v>34</v>
      </c>
      <c r="V5" s="29" t="s">
        <v>34</v>
      </c>
      <c r="W5" s="29" t="s">
        <v>34</v>
      </c>
      <c r="X5" s="29" t="s">
        <v>34</v>
      </c>
      <c r="Y5" s="29" t="s">
        <v>34</v>
      </c>
      <c r="Z5" s="29" t="s">
        <v>34</v>
      </c>
      <c r="AA5" s="29" t="s">
        <v>34</v>
      </c>
      <c r="AB5" s="29" t="s">
        <v>34</v>
      </c>
      <c r="AC5" s="29" t="s">
        <v>34</v>
      </c>
      <c r="AD5" s="29" t="s">
        <v>34</v>
      </c>
      <c r="AE5" s="29" t="s">
        <v>34</v>
      </c>
      <c r="AF5" s="29" t="s">
        <v>34</v>
      </c>
      <c r="AG5" s="29" t="s">
        <v>34</v>
      </c>
      <c r="AH5" s="32"/>
      <c r="AI5" s="27"/>
    </row>
    <row r="6" spans="1:35" ht="38.25" x14ac:dyDescent="0.2">
      <c r="A6" s="28" t="s">
        <v>38</v>
      </c>
      <c r="B6" s="29">
        <v>2021</v>
      </c>
      <c r="C6" s="31">
        <v>14954</v>
      </c>
      <c r="D6" s="33">
        <v>5.5199999999999999E-2</v>
      </c>
      <c r="E6" s="33">
        <v>0.60829999999999995</v>
      </c>
      <c r="F6" s="33">
        <v>0.39169999999999999</v>
      </c>
      <c r="G6" s="33">
        <v>0</v>
      </c>
      <c r="H6" s="33">
        <v>0.29320000000000002</v>
      </c>
      <c r="I6" s="33">
        <v>9.4799999999999995E-2</v>
      </c>
      <c r="J6" s="33">
        <v>3.3000000000000002E-2</v>
      </c>
      <c r="K6" s="33">
        <v>1.9E-3</v>
      </c>
      <c r="L6" s="33">
        <v>0.52510000000000001</v>
      </c>
      <c r="M6" s="33">
        <v>2.7099999999999999E-2</v>
      </c>
      <c r="N6" s="33">
        <v>2.5100000000000001E-2</v>
      </c>
      <c r="O6" s="33">
        <v>3.4000000000000002E-2</v>
      </c>
      <c r="P6" s="33">
        <v>0.40400000000000003</v>
      </c>
      <c r="Q6" s="33" t="s">
        <v>119</v>
      </c>
      <c r="R6" s="33">
        <v>7.3999999999999996E-2</v>
      </c>
      <c r="S6" s="31"/>
      <c r="T6" s="31">
        <v>9096</v>
      </c>
      <c r="U6" s="31">
        <v>5857</v>
      </c>
      <c r="V6" s="31">
        <v>0</v>
      </c>
      <c r="W6" s="31">
        <v>4774</v>
      </c>
      <c r="X6" s="31">
        <v>1543</v>
      </c>
      <c r="Y6" s="31">
        <v>537</v>
      </c>
      <c r="Z6" s="31">
        <v>31</v>
      </c>
      <c r="AA6" s="31">
        <v>8550</v>
      </c>
      <c r="AB6" s="31">
        <v>441</v>
      </c>
      <c r="AC6" s="31">
        <v>408</v>
      </c>
      <c r="AD6" s="31">
        <v>508</v>
      </c>
      <c r="AE6" s="31">
        <v>6036</v>
      </c>
      <c r="AF6" s="34" t="s">
        <v>119</v>
      </c>
      <c r="AG6" s="31">
        <v>1101</v>
      </c>
      <c r="AH6" s="32"/>
      <c r="AI6" s="35" t="s">
        <v>120</v>
      </c>
    </row>
    <row r="7" spans="1:35" ht="12.75" x14ac:dyDescent="0.2">
      <c r="A7" s="28" t="s">
        <v>40</v>
      </c>
      <c r="B7" s="29">
        <v>2021</v>
      </c>
      <c r="C7" s="31">
        <v>13497</v>
      </c>
      <c r="D7" s="33">
        <v>7.5399999999999995E-2</v>
      </c>
      <c r="E7" s="33">
        <v>0.70340000000000003</v>
      </c>
      <c r="F7" s="33">
        <v>0.29659999999999997</v>
      </c>
      <c r="G7" s="33">
        <v>0</v>
      </c>
      <c r="H7" s="33">
        <v>0.1867</v>
      </c>
      <c r="I7" s="33">
        <v>0.1182</v>
      </c>
      <c r="J7" s="33">
        <v>5.4999999999999997E-3</v>
      </c>
      <c r="K7" s="33">
        <v>2.7000000000000001E-3</v>
      </c>
      <c r="L7" s="33">
        <v>0.61240000000000006</v>
      </c>
      <c r="M7" s="33">
        <v>4.2500000000000003E-2</v>
      </c>
      <c r="N7" s="33">
        <v>3.1899999999999998E-2</v>
      </c>
      <c r="O7" s="33">
        <v>4.7E-2</v>
      </c>
      <c r="P7" s="33">
        <v>0.58399999999999996</v>
      </c>
      <c r="Q7" s="33">
        <v>8.3000000000000004E-2</v>
      </c>
      <c r="R7" s="33">
        <v>9.1999999999999998E-2</v>
      </c>
      <c r="S7" s="31"/>
      <c r="T7" s="31">
        <v>9494</v>
      </c>
      <c r="U7" s="31">
        <v>4003</v>
      </c>
      <c r="V7" s="31">
        <v>0</v>
      </c>
      <c r="W7" s="31">
        <v>2520</v>
      </c>
      <c r="X7" s="31">
        <v>1596</v>
      </c>
      <c r="Y7" s="31">
        <v>74</v>
      </c>
      <c r="Z7" s="31">
        <v>37</v>
      </c>
      <c r="AA7" s="31">
        <v>8266</v>
      </c>
      <c r="AB7" s="31">
        <v>574</v>
      </c>
      <c r="AC7" s="31">
        <v>430</v>
      </c>
      <c r="AD7" s="31">
        <v>637</v>
      </c>
      <c r="AE7" s="31">
        <v>7888</v>
      </c>
      <c r="AF7" s="31">
        <v>1114</v>
      </c>
      <c r="AG7" s="31">
        <v>1236</v>
      </c>
      <c r="AH7" s="32"/>
      <c r="AI7" s="27" t="s">
        <v>121</v>
      </c>
    </row>
    <row r="8" spans="1:35" ht="12.75" x14ac:dyDescent="0.2">
      <c r="A8" s="28" t="s">
        <v>41</v>
      </c>
      <c r="B8" s="29">
        <v>2020</v>
      </c>
      <c r="C8" s="31">
        <v>8304</v>
      </c>
      <c r="D8" s="33">
        <v>1.9599999999999999E-2</v>
      </c>
      <c r="E8" s="33">
        <v>0.78359999999999996</v>
      </c>
      <c r="F8" s="33">
        <v>0.21340000000000001</v>
      </c>
      <c r="G8" s="33">
        <v>0</v>
      </c>
      <c r="H8" s="33">
        <v>5.8900000000000001E-2</v>
      </c>
      <c r="I8" s="33">
        <v>0.41</v>
      </c>
      <c r="J8" s="33">
        <v>2.1299999999999999E-2</v>
      </c>
      <c r="K8" s="33">
        <v>0</v>
      </c>
      <c r="L8" s="33">
        <v>0.41260000000000002</v>
      </c>
      <c r="M8" s="33">
        <v>5.3699999999999998E-2</v>
      </c>
      <c r="N8" s="33">
        <v>4.36E-2</v>
      </c>
      <c r="O8" s="33">
        <v>3.1E-2</v>
      </c>
      <c r="P8" s="33">
        <v>0.44900000000000001</v>
      </c>
      <c r="Q8" s="33" t="s">
        <v>119</v>
      </c>
      <c r="R8" s="33">
        <v>9.9000000000000005E-2</v>
      </c>
      <c r="S8" s="31"/>
      <c r="T8" s="31">
        <v>6507</v>
      </c>
      <c r="U8" s="31">
        <v>1772</v>
      </c>
      <c r="V8" s="31">
        <v>0</v>
      </c>
      <c r="W8" s="31">
        <v>476</v>
      </c>
      <c r="X8" s="31">
        <v>3313</v>
      </c>
      <c r="Y8" s="31">
        <v>172</v>
      </c>
      <c r="Z8" s="31">
        <v>0</v>
      </c>
      <c r="AA8" s="31">
        <v>3334</v>
      </c>
      <c r="AB8" s="31">
        <v>434</v>
      </c>
      <c r="AC8" s="31">
        <v>352</v>
      </c>
      <c r="AD8" s="31">
        <v>256</v>
      </c>
      <c r="AE8" s="31">
        <v>3732</v>
      </c>
      <c r="AF8" s="34" t="s">
        <v>119</v>
      </c>
      <c r="AG8" s="31">
        <v>826</v>
      </c>
      <c r="AH8" s="32"/>
      <c r="AI8" s="35" t="s">
        <v>121</v>
      </c>
    </row>
    <row r="9" spans="1:35" ht="12.75" x14ac:dyDescent="0.2">
      <c r="A9" s="28" t="s">
        <v>122</v>
      </c>
      <c r="B9" s="29" t="s">
        <v>34</v>
      </c>
      <c r="C9" s="29" t="s">
        <v>34</v>
      </c>
      <c r="D9" s="30" t="s">
        <v>34</v>
      </c>
      <c r="E9" s="30" t="s">
        <v>34</v>
      </c>
      <c r="F9" s="30" t="s">
        <v>34</v>
      </c>
      <c r="G9" s="30" t="s">
        <v>34</v>
      </c>
      <c r="H9" s="30" t="s">
        <v>34</v>
      </c>
      <c r="I9" s="30" t="s">
        <v>34</v>
      </c>
      <c r="J9" s="30" t="s">
        <v>34</v>
      </c>
      <c r="K9" s="30" t="s">
        <v>34</v>
      </c>
      <c r="L9" s="30" t="s">
        <v>34</v>
      </c>
      <c r="M9" s="30" t="s">
        <v>34</v>
      </c>
      <c r="N9" s="30" t="s">
        <v>34</v>
      </c>
      <c r="O9" s="30" t="s">
        <v>34</v>
      </c>
      <c r="P9" s="30" t="s">
        <v>34</v>
      </c>
      <c r="Q9" s="30" t="s">
        <v>34</v>
      </c>
      <c r="R9" s="30" t="s">
        <v>34</v>
      </c>
      <c r="S9" s="31"/>
      <c r="T9" s="29" t="s">
        <v>34</v>
      </c>
      <c r="U9" s="29" t="s">
        <v>34</v>
      </c>
      <c r="V9" s="29" t="s">
        <v>34</v>
      </c>
      <c r="W9" s="29" t="s">
        <v>34</v>
      </c>
      <c r="X9" s="29" t="s">
        <v>34</v>
      </c>
      <c r="Y9" s="29" t="s">
        <v>34</v>
      </c>
      <c r="Z9" s="29" t="s">
        <v>34</v>
      </c>
      <c r="AA9" s="29" t="s">
        <v>34</v>
      </c>
      <c r="AB9" s="29" t="s">
        <v>34</v>
      </c>
      <c r="AC9" s="29" t="s">
        <v>34</v>
      </c>
      <c r="AD9" s="29" t="s">
        <v>34</v>
      </c>
      <c r="AE9" s="29" t="s">
        <v>34</v>
      </c>
      <c r="AF9" s="29" t="s">
        <v>34</v>
      </c>
      <c r="AG9" s="29" t="s">
        <v>34</v>
      </c>
      <c r="AH9" s="32"/>
      <c r="AI9" s="35"/>
    </row>
    <row r="10" spans="1:35" ht="12.75" x14ac:dyDescent="0.2">
      <c r="A10" s="28" t="s">
        <v>44</v>
      </c>
      <c r="B10" s="29" t="s">
        <v>34</v>
      </c>
      <c r="C10" s="29" t="s">
        <v>34</v>
      </c>
      <c r="D10" s="30" t="s">
        <v>34</v>
      </c>
      <c r="E10" s="30" t="s">
        <v>34</v>
      </c>
      <c r="F10" s="30" t="s">
        <v>34</v>
      </c>
      <c r="G10" s="30" t="s">
        <v>34</v>
      </c>
      <c r="H10" s="30" t="s">
        <v>34</v>
      </c>
      <c r="I10" s="30" t="s">
        <v>34</v>
      </c>
      <c r="J10" s="30" t="s">
        <v>34</v>
      </c>
      <c r="K10" s="30" t="s">
        <v>34</v>
      </c>
      <c r="L10" s="30" t="s">
        <v>34</v>
      </c>
      <c r="M10" s="30" t="s">
        <v>34</v>
      </c>
      <c r="N10" s="30" t="s">
        <v>34</v>
      </c>
      <c r="O10" s="30" t="s">
        <v>34</v>
      </c>
      <c r="P10" s="30" t="s">
        <v>34</v>
      </c>
      <c r="Q10" s="30" t="s">
        <v>34</v>
      </c>
      <c r="R10" s="30" t="s">
        <v>34</v>
      </c>
      <c r="S10" s="31"/>
      <c r="T10" s="29" t="s">
        <v>34</v>
      </c>
      <c r="U10" s="29" t="s">
        <v>34</v>
      </c>
      <c r="V10" s="29" t="s">
        <v>34</v>
      </c>
      <c r="W10" s="29" t="s">
        <v>34</v>
      </c>
      <c r="X10" s="29" t="s">
        <v>34</v>
      </c>
      <c r="Y10" s="29" t="s">
        <v>34</v>
      </c>
      <c r="Z10" s="29" t="s">
        <v>34</v>
      </c>
      <c r="AA10" s="29" t="s">
        <v>34</v>
      </c>
      <c r="AB10" s="29" t="s">
        <v>34</v>
      </c>
      <c r="AC10" s="29" t="s">
        <v>34</v>
      </c>
      <c r="AD10" s="29" t="s">
        <v>34</v>
      </c>
      <c r="AE10" s="29" t="s">
        <v>34</v>
      </c>
      <c r="AF10" s="29" t="s">
        <v>34</v>
      </c>
      <c r="AG10" s="29" t="s">
        <v>34</v>
      </c>
      <c r="AH10" s="32"/>
      <c r="AI10" s="27"/>
    </row>
    <row r="11" spans="1:35" ht="63.75" x14ac:dyDescent="0.2">
      <c r="A11" s="28" t="s">
        <v>45</v>
      </c>
      <c r="B11" s="29">
        <v>2019</v>
      </c>
      <c r="C11" s="31">
        <v>8960</v>
      </c>
      <c r="D11" s="33">
        <v>5.2999999999999999E-2</v>
      </c>
      <c r="E11" s="33">
        <v>0.75580000000000003</v>
      </c>
      <c r="F11" s="33">
        <v>0.2442</v>
      </c>
      <c r="G11" s="33" t="s">
        <v>119</v>
      </c>
      <c r="H11" s="33">
        <v>0.105</v>
      </c>
      <c r="I11" s="33">
        <v>0.19339999999999999</v>
      </c>
      <c r="J11" s="33">
        <v>1.2999999999999999E-3</v>
      </c>
      <c r="K11" s="33">
        <v>1E-3</v>
      </c>
      <c r="L11" s="33">
        <v>0.54320000000000002</v>
      </c>
      <c r="M11" s="33">
        <v>0.1229</v>
      </c>
      <c r="N11" s="33">
        <v>3.3099999999999997E-2</v>
      </c>
      <c r="O11" s="33">
        <v>3.6999999999999998E-2</v>
      </c>
      <c r="P11" s="33">
        <v>0.312</v>
      </c>
      <c r="Q11" s="33" t="s">
        <v>119</v>
      </c>
      <c r="R11" s="33">
        <v>9.0999999999999998E-2</v>
      </c>
      <c r="S11" s="31"/>
      <c r="T11" s="31">
        <v>6772</v>
      </c>
      <c r="U11" s="31">
        <v>2188</v>
      </c>
      <c r="V11" s="31" t="s">
        <v>119</v>
      </c>
      <c r="W11" s="31">
        <v>941</v>
      </c>
      <c r="X11" s="31">
        <v>1733</v>
      </c>
      <c r="Y11" s="31">
        <v>12</v>
      </c>
      <c r="Z11" s="31">
        <v>9</v>
      </c>
      <c r="AA11" s="31">
        <v>4867</v>
      </c>
      <c r="AB11" s="31">
        <v>1101</v>
      </c>
      <c r="AC11" s="31">
        <v>297</v>
      </c>
      <c r="AD11" s="31">
        <v>328</v>
      </c>
      <c r="AE11" s="31">
        <v>2799</v>
      </c>
      <c r="AF11" s="36" t="s">
        <v>119</v>
      </c>
      <c r="AG11" s="31">
        <v>811</v>
      </c>
      <c r="AH11" s="32"/>
      <c r="AI11" s="35" t="s">
        <v>123</v>
      </c>
    </row>
    <row r="12" spans="1:35" ht="12.75" x14ac:dyDescent="0.2">
      <c r="A12" s="28" t="s">
        <v>46</v>
      </c>
      <c r="B12" s="29" t="s">
        <v>34</v>
      </c>
      <c r="C12" s="29" t="s">
        <v>34</v>
      </c>
      <c r="D12" s="30" t="s">
        <v>34</v>
      </c>
      <c r="E12" s="30" t="s">
        <v>34</v>
      </c>
      <c r="F12" s="30" t="s">
        <v>34</v>
      </c>
      <c r="G12" s="30" t="s">
        <v>34</v>
      </c>
      <c r="H12" s="30" t="s">
        <v>34</v>
      </c>
      <c r="I12" s="30" t="s">
        <v>34</v>
      </c>
      <c r="J12" s="30" t="s">
        <v>34</v>
      </c>
      <c r="K12" s="30" t="s">
        <v>34</v>
      </c>
      <c r="L12" s="30" t="s">
        <v>34</v>
      </c>
      <c r="M12" s="30" t="s">
        <v>34</v>
      </c>
      <c r="N12" s="30" t="s">
        <v>34</v>
      </c>
      <c r="O12" s="30" t="s">
        <v>34</v>
      </c>
      <c r="P12" s="30" t="s">
        <v>34</v>
      </c>
      <c r="Q12" s="30" t="s">
        <v>34</v>
      </c>
      <c r="R12" s="30" t="s">
        <v>34</v>
      </c>
      <c r="S12" s="31"/>
      <c r="T12" s="29" t="s">
        <v>34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29" t="s">
        <v>34</v>
      </c>
      <c r="AA12" s="29" t="s">
        <v>34</v>
      </c>
      <c r="AB12" s="29" t="s">
        <v>34</v>
      </c>
      <c r="AC12" s="29" t="s">
        <v>34</v>
      </c>
      <c r="AD12" s="29" t="s">
        <v>34</v>
      </c>
      <c r="AE12" s="29" t="s">
        <v>34</v>
      </c>
      <c r="AF12" s="29" t="s">
        <v>34</v>
      </c>
      <c r="AG12" s="29" t="s">
        <v>34</v>
      </c>
      <c r="AH12" s="32"/>
      <c r="AI12" s="27"/>
    </row>
    <row r="13" spans="1:35" ht="38.25" x14ac:dyDescent="0.2">
      <c r="A13" s="28" t="s">
        <v>47</v>
      </c>
      <c r="B13" s="29">
        <v>2021</v>
      </c>
      <c r="C13" s="31">
        <v>2106</v>
      </c>
      <c r="D13" s="33">
        <v>4.0899999999999999E-2</v>
      </c>
      <c r="E13" s="33">
        <v>0.73080000000000001</v>
      </c>
      <c r="F13" s="33">
        <v>0.26919999999999999</v>
      </c>
      <c r="G13" s="33">
        <v>0</v>
      </c>
      <c r="H13" s="33">
        <v>0.26690000000000003</v>
      </c>
      <c r="I13" s="33">
        <v>0.1239</v>
      </c>
      <c r="J13" s="33">
        <v>5.1999999999999998E-3</v>
      </c>
      <c r="K13" s="33">
        <v>1.9E-3</v>
      </c>
      <c r="L13" s="33">
        <v>0.43919999999999998</v>
      </c>
      <c r="M13" s="33">
        <v>0.1206</v>
      </c>
      <c r="N13" s="33">
        <v>4.2299999999999997E-2</v>
      </c>
      <c r="O13" s="33">
        <v>4.1000000000000002E-2</v>
      </c>
      <c r="P13" s="33">
        <v>0.13</v>
      </c>
      <c r="Q13" s="33" t="s">
        <v>119</v>
      </c>
      <c r="R13" s="33">
        <v>9.9000000000000005E-2</v>
      </c>
      <c r="S13" s="31"/>
      <c r="T13" s="31">
        <v>1539</v>
      </c>
      <c r="U13" s="31">
        <v>567</v>
      </c>
      <c r="V13" s="31">
        <v>0</v>
      </c>
      <c r="W13" s="31">
        <v>562</v>
      </c>
      <c r="X13" s="31">
        <v>261</v>
      </c>
      <c r="Y13" s="31">
        <v>11</v>
      </c>
      <c r="Z13" s="31">
        <v>4</v>
      </c>
      <c r="AA13" s="31">
        <v>925</v>
      </c>
      <c r="AB13" s="31">
        <v>254</v>
      </c>
      <c r="AC13" s="31">
        <v>89</v>
      </c>
      <c r="AD13" s="31">
        <v>87</v>
      </c>
      <c r="AE13" s="31">
        <v>273</v>
      </c>
      <c r="AF13" s="34" t="s">
        <v>119</v>
      </c>
      <c r="AG13" s="31">
        <v>208</v>
      </c>
      <c r="AH13" s="32"/>
      <c r="AI13" s="35" t="s">
        <v>124</v>
      </c>
    </row>
    <row r="14" spans="1:35" ht="12.75" x14ac:dyDescent="0.2">
      <c r="A14" s="28" t="s">
        <v>48</v>
      </c>
      <c r="B14" s="29">
        <v>2021</v>
      </c>
      <c r="C14" s="31">
        <v>25669</v>
      </c>
      <c r="D14" s="33">
        <v>2.5999999999999999E-2</v>
      </c>
      <c r="E14" s="33">
        <v>0.70830000000000004</v>
      </c>
      <c r="F14" s="33">
        <v>0.29170000000000001</v>
      </c>
      <c r="G14" s="33">
        <v>0</v>
      </c>
      <c r="H14" s="33">
        <v>0.1358</v>
      </c>
      <c r="I14" s="33">
        <v>0.30359999999999998</v>
      </c>
      <c r="J14" s="33">
        <v>3.0000000000000001E-3</v>
      </c>
      <c r="K14" s="33">
        <v>2E-3</v>
      </c>
      <c r="L14" s="33">
        <v>0.4098</v>
      </c>
      <c r="M14" s="33">
        <v>0.1085</v>
      </c>
      <c r="N14" s="33">
        <v>3.7400000000000003E-2</v>
      </c>
      <c r="O14" s="33">
        <v>2.1000000000000001E-2</v>
      </c>
      <c r="P14" s="33">
        <v>0.33900000000000002</v>
      </c>
      <c r="Q14" s="33">
        <v>5.3999999999999999E-2</v>
      </c>
      <c r="R14" s="33">
        <v>5.8999999999999997E-2</v>
      </c>
      <c r="S14" s="31"/>
      <c r="T14" s="31">
        <v>18181</v>
      </c>
      <c r="U14" s="31">
        <v>7488</v>
      </c>
      <c r="V14" s="31">
        <v>0</v>
      </c>
      <c r="W14" s="31">
        <v>3485</v>
      </c>
      <c r="X14" s="31">
        <v>7792</v>
      </c>
      <c r="Y14" s="31">
        <v>76</v>
      </c>
      <c r="Z14" s="31">
        <v>51</v>
      </c>
      <c r="AA14" s="31">
        <v>10520</v>
      </c>
      <c r="AB14" s="31">
        <v>2786</v>
      </c>
      <c r="AC14" s="31">
        <v>959</v>
      </c>
      <c r="AD14" s="31">
        <v>528</v>
      </c>
      <c r="AE14" s="31">
        <v>8710</v>
      </c>
      <c r="AF14" s="31">
        <v>1392</v>
      </c>
      <c r="AG14" s="31">
        <v>1503</v>
      </c>
      <c r="AH14" s="32"/>
      <c r="AI14" s="27" t="s">
        <v>121</v>
      </c>
    </row>
    <row r="15" spans="1:35" ht="12.75" x14ac:dyDescent="0.2">
      <c r="A15" s="28" t="s">
        <v>49</v>
      </c>
      <c r="B15" s="29">
        <v>2021</v>
      </c>
      <c r="C15" s="31">
        <v>19866</v>
      </c>
      <c r="D15" s="33">
        <v>3.5700000000000003E-2</v>
      </c>
      <c r="E15" s="33">
        <v>0.71409999999999996</v>
      </c>
      <c r="F15" s="33">
        <v>0.28589999999999999</v>
      </c>
      <c r="G15" s="33">
        <v>0</v>
      </c>
      <c r="H15" s="33">
        <v>0.317</v>
      </c>
      <c r="I15" s="33">
        <v>0.11890000000000001</v>
      </c>
      <c r="J15" s="33">
        <v>2.5000000000000001E-3</v>
      </c>
      <c r="K15" s="33">
        <v>1.1000000000000001E-3</v>
      </c>
      <c r="L15" s="33">
        <v>0.34060000000000001</v>
      </c>
      <c r="M15" s="33">
        <v>0.18310000000000001</v>
      </c>
      <c r="N15" s="33">
        <v>3.6700000000000003E-2</v>
      </c>
      <c r="O15" s="33">
        <v>2.5000000000000001E-2</v>
      </c>
      <c r="P15" s="33" t="s">
        <v>119</v>
      </c>
      <c r="Q15" s="33" t="s">
        <v>119</v>
      </c>
      <c r="R15" s="33">
        <v>6.5000000000000002E-2</v>
      </c>
      <c r="S15" s="31"/>
      <c r="T15" s="31">
        <v>14186</v>
      </c>
      <c r="U15" s="31">
        <v>5680</v>
      </c>
      <c r="V15" s="31">
        <v>0</v>
      </c>
      <c r="W15" s="31">
        <v>6298</v>
      </c>
      <c r="X15" s="31">
        <v>2362</v>
      </c>
      <c r="Y15" s="31">
        <v>49</v>
      </c>
      <c r="Z15" s="31">
        <v>22</v>
      </c>
      <c r="AA15" s="31">
        <v>6767</v>
      </c>
      <c r="AB15" s="31">
        <v>3638</v>
      </c>
      <c r="AC15" s="31">
        <v>730</v>
      </c>
      <c r="AD15" s="31">
        <v>499</v>
      </c>
      <c r="AE15" s="34" t="s">
        <v>119</v>
      </c>
      <c r="AF15" s="34" t="s">
        <v>119</v>
      </c>
      <c r="AG15" s="31">
        <v>1299</v>
      </c>
      <c r="AH15" s="32"/>
      <c r="AI15" s="27"/>
    </row>
    <row r="16" spans="1:35" ht="51" x14ac:dyDescent="0.2">
      <c r="A16" s="28" t="s">
        <v>125</v>
      </c>
      <c r="B16" s="29">
        <v>2021</v>
      </c>
      <c r="C16" s="31">
        <v>2247</v>
      </c>
      <c r="D16" s="33">
        <v>3.6900000000000002E-2</v>
      </c>
      <c r="E16" s="33">
        <v>0.75570000000000004</v>
      </c>
      <c r="F16" s="33">
        <v>0.23810000000000001</v>
      </c>
      <c r="G16" s="33">
        <v>0</v>
      </c>
      <c r="H16" s="33">
        <v>1.37E-2</v>
      </c>
      <c r="I16" s="33">
        <v>0.12920000000000001</v>
      </c>
      <c r="J16" s="33">
        <v>0</v>
      </c>
      <c r="K16" s="33">
        <v>0.14069999999999999</v>
      </c>
      <c r="L16" s="33">
        <v>0.13339999999999999</v>
      </c>
      <c r="M16" s="33">
        <v>0.43490000000000001</v>
      </c>
      <c r="N16" s="33">
        <v>0.14799999999999999</v>
      </c>
      <c r="O16" s="33">
        <v>2.5000000000000001E-2</v>
      </c>
      <c r="P16" s="33">
        <v>0.28599999999999998</v>
      </c>
      <c r="Q16" s="33">
        <v>4.9000000000000002E-2</v>
      </c>
      <c r="R16" s="33">
        <v>6.8000000000000005E-2</v>
      </c>
      <c r="S16" s="31"/>
      <c r="T16" s="31">
        <v>1698</v>
      </c>
      <c r="U16" s="31">
        <v>535</v>
      </c>
      <c r="V16" s="31">
        <v>0</v>
      </c>
      <c r="W16" s="31">
        <v>30</v>
      </c>
      <c r="X16" s="31">
        <v>282</v>
      </c>
      <c r="Y16" s="31">
        <v>0</v>
      </c>
      <c r="Z16" s="31">
        <v>307</v>
      </c>
      <c r="AA16" s="31">
        <v>291</v>
      </c>
      <c r="AB16" s="31">
        <v>949</v>
      </c>
      <c r="AC16" s="31">
        <v>323</v>
      </c>
      <c r="AD16" s="31">
        <v>56</v>
      </c>
      <c r="AE16" s="31">
        <v>642</v>
      </c>
      <c r="AF16" s="31">
        <v>111</v>
      </c>
      <c r="AG16" s="31">
        <v>153</v>
      </c>
      <c r="AH16" s="32"/>
      <c r="AI16" s="35" t="s">
        <v>126</v>
      </c>
    </row>
    <row r="17" spans="1:35" ht="12.75" x14ac:dyDescent="0.2">
      <c r="A17" s="28" t="s">
        <v>52</v>
      </c>
      <c r="B17" s="29">
        <v>2021</v>
      </c>
      <c r="C17" s="31">
        <v>7069</v>
      </c>
      <c r="D17" s="33">
        <v>4.2299999999999997E-2</v>
      </c>
      <c r="E17" s="33">
        <v>0.80079999999999996</v>
      </c>
      <c r="F17" s="33">
        <v>0.1988</v>
      </c>
      <c r="G17" s="33">
        <v>0</v>
      </c>
      <c r="H17" s="33">
        <v>3.73E-2</v>
      </c>
      <c r="I17" s="33">
        <v>8.6400000000000005E-2</v>
      </c>
      <c r="J17" s="33">
        <v>3.7000000000000002E-3</v>
      </c>
      <c r="K17" s="33">
        <v>1.8E-3</v>
      </c>
      <c r="L17" s="33">
        <v>0.76739999999999997</v>
      </c>
      <c r="M17" s="33">
        <v>6.0299999999999999E-2</v>
      </c>
      <c r="N17" s="33">
        <v>4.2999999999999997E-2</v>
      </c>
      <c r="O17" s="33">
        <v>2.4E-2</v>
      </c>
      <c r="P17" s="33">
        <v>0.29699999999999999</v>
      </c>
      <c r="Q17" s="33">
        <v>5.8999999999999997E-2</v>
      </c>
      <c r="R17" s="33">
        <v>7.0000000000000007E-2</v>
      </c>
      <c r="S17" s="31"/>
      <c r="T17" s="31">
        <v>5661</v>
      </c>
      <c r="U17" s="31">
        <v>1405</v>
      </c>
      <c r="V17" s="31">
        <v>0</v>
      </c>
      <c r="W17" s="31">
        <v>264</v>
      </c>
      <c r="X17" s="31">
        <v>611</v>
      </c>
      <c r="Y17" s="31">
        <v>26</v>
      </c>
      <c r="Z17" s="31">
        <v>13</v>
      </c>
      <c r="AA17" s="31">
        <v>5425</v>
      </c>
      <c r="AB17" s="31">
        <v>426</v>
      </c>
      <c r="AC17" s="31">
        <v>304</v>
      </c>
      <c r="AD17" s="31">
        <v>173</v>
      </c>
      <c r="AE17" s="31">
        <v>2101</v>
      </c>
      <c r="AF17" s="31">
        <v>414</v>
      </c>
      <c r="AG17" s="31">
        <v>498</v>
      </c>
      <c r="AH17" s="32"/>
      <c r="AI17" s="27"/>
    </row>
    <row r="18" spans="1:35" ht="12.75" x14ac:dyDescent="0.2">
      <c r="A18" s="28" t="s">
        <v>53</v>
      </c>
      <c r="B18" s="29">
        <v>2021</v>
      </c>
      <c r="C18" s="31">
        <v>1779</v>
      </c>
      <c r="D18" s="33">
        <v>1.3899999999999999E-2</v>
      </c>
      <c r="E18" s="33">
        <v>0.73019999999999996</v>
      </c>
      <c r="F18" s="33">
        <v>0.24</v>
      </c>
      <c r="G18" s="33">
        <v>0</v>
      </c>
      <c r="H18" s="33">
        <v>5.1999999999999998E-3</v>
      </c>
      <c r="I18" s="33">
        <v>0.17119999999999999</v>
      </c>
      <c r="J18" s="33">
        <v>2.8999999999999998E-3</v>
      </c>
      <c r="K18" s="33">
        <v>0</v>
      </c>
      <c r="L18" s="33">
        <v>0.75539999999999996</v>
      </c>
      <c r="M18" s="33">
        <v>4.02E-2</v>
      </c>
      <c r="N18" s="33">
        <v>2.5000000000000001E-2</v>
      </c>
      <c r="O18" s="33">
        <v>2.5999999999999999E-2</v>
      </c>
      <c r="P18" s="33">
        <v>0.15</v>
      </c>
      <c r="Q18" s="33">
        <v>6.7000000000000004E-2</v>
      </c>
      <c r="R18" s="33">
        <v>5.3999999999999999E-2</v>
      </c>
      <c r="S18" s="31"/>
      <c r="T18" s="31">
        <v>1299</v>
      </c>
      <c r="U18" s="31">
        <v>427</v>
      </c>
      <c r="V18" s="31">
        <v>0</v>
      </c>
      <c r="W18" s="31">
        <v>9</v>
      </c>
      <c r="X18" s="31">
        <v>294</v>
      </c>
      <c r="Y18" s="31">
        <v>5</v>
      </c>
      <c r="Z18" s="31">
        <v>0</v>
      </c>
      <c r="AA18" s="31">
        <v>1297</v>
      </c>
      <c r="AB18" s="31">
        <v>69</v>
      </c>
      <c r="AC18" s="31">
        <v>43</v>
      </c>
      <c r="AD18" s="31">
        <v>46</v>
      </c>
      <c r="AE18" s="31">
        <v>266</v>
      </c>
      <c r="AF18" s="31">
        <v>120</v>
      </c>
      <c r="AG18" s="31">
        <v>96</v>
      </c>
      <c r="AH18" s="32"/>
      <c r="AI18" s="35" t="s">
        <v>121</v>
      </c>
    </row>
    <row r="19" spans="1:35" ht="12.75" x14ac:dyDescent="0.2">
      <c r="A19" s="28" t="s">
        <v>54</v>
      </c>
      <c r="B19" s="29" t="s">
        <v>34</v>
      </c>
      <c r="C19" s="29" t="s">
        <v>34</v>
      </c>
      <c r="D19" s="30" t="s">
        <v>34</v>
      </c>
      <c r="E19" s="30" t="s">
        <v>34</v>
      </c>
      <c r="F19" s="30" t="s">
        <v>34</v>
      </c>
      <c r="G19" s="30" t="s">
        <v>34</v>
      </c>
      <c r="H19" s="30" t="s">
        <v>34</v>
      </c>
      <c r="I19" s="30" t="s">
        <v>34</v>
      </c>
      <c r="J19" s="30" t="s">
        <v>34</v>
      </c>
      <c r="K19" s="30" t="s">
        <v>34</v>
      </c>
      <c r="L19" s="30" t="s">
        <v>34</v>
      </c>
      <c r="M19" s="30" t="s">
        <v>34</v>
      </c>
      <c r="N19" s="30" t="s">
        <v>34</v>
      </c>
      <c r="O19" s="30" t="s">
        <v>34</v>
      </c>
      <c r="P19" s="30" t="s">
        <v>34</v>
      </c>
      <c r="Q19" s="30" t="s">
        <v>34</v>
      </c>
      <c r="R19" s="30" t="s">
        <v>34</v>
      </c>
      <c r="S19" s="31"/>
      <c r="T19" s="29" t="s">
        <v>34</v>
      </c>
      <c r="U19" s="29" t="s">
        <v>34</v>
      </c>
      <c r="V19" s="29" t="s">
        <v>34</v>
      </c>
      <c r="W19" s="29" t="s">
        <v>34</v>
      </c>
      <c r="X19" s="29" t="s">
        <v>34</v>
      </c>
      <c r="Y19" s="29" t="s">
        <v>34</v>
      </c>
      <c r="Z19" s="29" t="s">
        <v>34</v>
      </c>
      <c r="AA19" s="29" t="s">
        <v>34</v>
      </c>
      <c r="AB19" s="29" t="s">
        <v>34</v>
      </c>
      <c r="AC19" s="29" t="s">
        <v>34</v>
      </c>
      <c r="AD19" s="29" t="s">
        <v>34</v>
      </c>
      <c r="AE19" s="29" t="s">
        <v>34</v>
      </c>
      <c r="AF19" s="29" t="s">
        <v>34</v>
      </c>
      <c r="AG19" s="29" t="s">
        <v>34</v>
      </c>
      <c r="AH19" s="32"/>
      <c r="AI19" s="35"/>
    </row>
    <row r="20" spans="1:35" ht="12.75" x14ac:dyDescent="0.2">
      <c r="A20" s="28" t="s">
        <v>55</v>
      </c>
      <c r="B20" s="29">
        <v>2021</v>
      </c>
      <c r="C20" s="31">
        <v>21236</v>
      </c>
      <c r="D20" s="33">
        <v>5.8200000000000002E-2</v>
      </c>
      <c r="E20" s="33">
        <v>0.7782</v>
      </c>
      <c r="F20" s="33">
        <v>0.2248</v>
      </c>
      <c r="G20" s="33">
        <v>0</v>
      </c>
      <c r="H20" s="33">
        <v>0.124</v>
      </c>
      <c r="I20" s="33">
        <v>0.11840000000000001</v>
      </c>
      <c r="J20" s="33">
        <v>1.6999999999999999E-3</v>
      </c>
      <c r="K20" s="33">
        <v>6.9999999999999999E-4</v>
      </c>
      <c r="L20" s="33">
        <v>0.65820000000000001</v>
      </c>
      <c r="M20" s="33">
        <v>4.9200000000000001E-2</v>
      </c>
      <c r="N20" s="33">
        <v>4.7699999999999999E-2</v>
      </c>
      <c r="O20" s="33">
        <v>3.2000000000000001E-2</v>
      </c>
      <c r="P20" s="33">
        <v>0.38100000000000001</v>
      </c>
      <c r="Q20" s="33">
        <v>4.2999999999999997E-2</v>
      </c>
      <c r="R20" s="33">
        <v>0.122</v>
      </c>
      <c r="S20" s="31"/>
      <c r="T20" s="31">
        <v>16525</v>
      </c>
      <c r="U20" s="31">
        <v>4774</v>
      </c>
      <c r="V20" s="31">
        <v>0</v>
      </c>
      <c r="W20" s="31">
        <v>2641</v>
      </c>
      <c r="X20" s="31">
        <v>2521</v>
      </c>
      <c r="Y20" s="31">
        <v>37</v>
      </c>
      <c r="Z20" s="31">
        <v>15</v>
      </c>
      <c r="AA20" s="31">
        <v>14020</v>
      </c>
      <c r="AB20" s="31">
        <v>1048</v>
      </c>
      <c r="AC20" s="31">
        <v>1017</v>
      </c>
      <c r="AD20" s="31">
        <v>672</v>
      </c>
      <c r="AE20" s="31">
        <v>8092</v>
      </c>
      <c r="AF20" s="31">
        <v>903</v>
      </c>
      <c r="AG20" s="31">
        <v>2596</v>
      </c>
      <c r="AH20" s="32"/>
      <c r="AI20" s="27"/>
    </row>
    <row r="21" spans="1:35" ht="51" x14ac:dyDescent="0.2">
      <c r="A21" s="28" t="s">
        <v>56</v>
      </c>
      <c r="B21" s="29">
        <v>2018</v>
      </c>
      <c r="C21" s="31">
        <v>4744</v>
      </c>
      <c r="D21" s="33">
        <v>2.9399999999999999E-2</v>
      </c>
      <c r="E21" s="33">
        <v>0.85009999999999997</v>
      </c>
      <c r="F21" s="33">
        <v>0.14949999999999999</v>
      </c>
      <c r="G21" s="33">
        <v>0</v>
      </c>
      <c r="H21" s="33">
        <v>4.9200000000000001E-2</v>
      </c>
      <c r="I21" s="33">
        <v>0.17810000000000001</v>
      </c>
      <c r="J21" s="33">
        <v>2.2000000000000001E-3</v>
      </c>
      <c r="K21" s="33">
        <v>0</v>
      </c>
      <c r="L21" s="33">
        <v>0.63739999999999997</v>
      </c>
      <c r="M21" s="33">
        <v>9.1200000000000003E-2</v>
      </c>
      <c r="N21" s="33">
        <v>4.19E-2</v>
      </c>
      <c r="O21" s="33" t="s">
        <v>119</v>
      </c>
      <c r="P21" s="33">
        <v>0.33300000000000002</v>
      </c>
      <c r="Q21" s="33" t="s">
        <v>119</v>
      </c>
      <c r="R21" s="33">
        <v>6.4000000000000001E-2</v>
      </c>
      <c r="S21" s="31"/>
      <c r="T21" s="31">
        <v>4033</v>
      </c>
      <c r="U21" s="31">
        <v>709</v>
      </c>
      <c r="V21" s="31">
        <v>0</v>
      </c>
      <c r="W21" s="31">
        <v>229</v>
      </c>
      <c r="X21" s="31">
        <v>828</v>
      </c>
      <c r="Y21" s="31">
        <v>10</v>
      </c>
      <c r="Z21" s="31">
        <v>0</v>
      </c>
      <c r="AA21" s="31">
        <v>2964</v>
      </c>
      <c r="AB21" s="31">
        <v>424</v>
      </c>
      <c r="AC21" s="31">
        <v>195</v>
      </c>
      <c r="AD21" s="31">
        <v>0</v>
      </c>
      <c r="AE21" s="31">
        <v>1581</v>
      </c>
      <c r="AF21" s="31">
        <v>0</v>
      </c>
      <c r="AG21" s="31">
        <v>302</v>
      </c>
      <c r="AH21" s="32"/>
      <c r="AI21" s="35" t="s">
        <v>127</v>
      </c>
    </row>
    <row r="22" spans="1:35" ht="12.75" x14ac:dyDescent="0.2">
      <c r="A22" s="28" t="s">
        <v>57</v>
      </c>
      <c r="B22" s="29">
        <v>2021</v>
      </c>
      <c r="C22" s="31">
        <v>21365</v>
      </c>
      <c r="D22" s="33">
        <v>9.9699999999999997E-2</v>
      </c>
      <c r="E22" s="33">
        <v>0.71299999999999997</v>
      </c>
      <c r="F22" s="33">
        <v>0.28699999999999998</v>
      </c>
      <c r="G22" s="33">
        <v>0</v>
      </c>
      <c r="H22" s="33">
        <v>0.11070000000000001</v>
      </c>
      <c r="I22" s="33">
        <v>7.0199999999999999E-2</v>
      </c>
      <c r="J22" s="33">
        <v>2E-3</v>
      </c>
      <c r="K22" s="33">
        <v>1E-3</v>
      </c>
      <c r="L22" s="33">
        <v>0.74129999999999996</v>
      </c>
      <c r="M22" s="33">
        <v>4.0300000000000002E-2</v>
      </c>
      <c r="N22" s="33">
        <v>3.44E-2</v>
      </c>
      <c r="O22" s="33">
        <v>3.6999999999999998E-2</v>
      </c>
      <c r="P22" s="33">
        <v>0.54400000000000004</v>
      </c>
      <c r="Q22" s="33" t="s">
        <v>119</v>
      </c>
      <c r="R22" s="33">
        <v>9.9000000000000005E-2</v>
      </c>
      <c r="S22" s="31"/>
      <c r="T22" s="31">
        <v>15234</v>
      </c>
      <c r="U22" s="31">
        <v>6131</v>
      </c>
      <c r="V22" s="31">
        <v>0</v>
      </c>
      <c r="W22" s="31">
        <v>2366</v>
      </c>
      <c r="X22" s="31">
        <v>1501</v>
      </c>
      <c r="Y22" s="31">
        <v>42</v>
      </c>
      <c r="Z22" s="31">
        <v>22</v>
      </c>
      <c r="AA22" s="31">
        <v>15842</v>
      </c>
      <c r="AB22" s="31">
        <v>862</v>
      </c>
      <c r="AC22" s="31">
        <v>735</v>
      </c>
      <c r="AD22" s="31">
        <v>781</v>
      </c>
      <c r="AE22" s="31">
        <v>11614</v>
      </c>
      <c r="AF22" s="34" t="s">
        <v>119</v>
      </c>
      <c r="AG22" s="31">
        <v>2110</v>
      </c>
      <c r="AH22" s="32"/>
      <c r="AI22" s="27"/>
    </row>
    <row r="23" spans="1:35" ht="38.25" x14ac:dyDescent="0.2">
      <c r="A23" s="28" t="s">
        <v>58</v>
      </c>
      <c r="B23" s="29">
        <v>2019</v>
      </c>
      <c r="C23" s="31">
        <v>4578</v>
      </c>
      <c r="D23" s="33">
        <v>1.8200000000000001E-2</v>
      </c>
      <c r="E23" s="33">
        <v>0.60619999999999996</v>
      </c>
      <c r="F23" s="33">
        <v>0.39379999999999998</v>
      </c>
      <c r="G23" s="33">
        <v>0</v>
      </c>
      <c r="H23" s="33">
        <v>0.48930000000000001</v>
      </c>
      <c r="I23" s="33">
        <v>5.7000000000000002E-2</v>
      </c>
      <c r="J23" s="33">
        <v>0</v>
      </c>
      <c r="K23" s="33">
        <v>0</v>
      </c>
      <c r="L23" s="33">
        <v>0.38979999999999998</v>
      </c>
      <c r="M23" s="33">
        <v>5.0599999999999999E-2</v>
      </c>
      <c r="N23" s="33">
        <v>1.34E-2</v>
      </c>
      <c r="O23" s="33">
        <v>1.2999999999999999E-2</v>
      </c>
      <c r="P23" s="33">
        <v>0.371</v>
      </c>
      <c r="Q23" s="33" t="s">
        <v>119</v>
      </c>
      <c r="R23" s="33">
        <v>5.7000000000000002E-2</v>
      </c>
      <c r="S23" s="31"/>
      <c r="T23" s="31">
        <v>2775</v>
      </c>
      <c r="U23" s="31">
        <v>1803</v>
      </c>
      <c r="V23" s="31">
        <v>0</v>
      </c>
      <c r="W23" s="31">
        <v>2233</v>
      </c>
      <c r="X23" s="31">
        <v>260</v>
      </c>
      <c r="Y23" s="31">
        <v>0</v>
      </c>
      <c r="Z23" s="31">
        <v>0</v>
      </c>
      <c r="AA23" s="31">
        <v>1779</v>
      </c>
      <c r="AB23" s="31">
        <v>231</v>
      </c>
      <c r="AC23" s="31">
        <v>61</v>
      </c>
      <c r="AD23" s="31">
        <v>60</v>
      </c>
      <c r="AE23" s="31">
        <v>1700</v>
      </c>
      <c r="AF23" s="31">
        <v>381</v>
      </c>
      <c r="AG23" s="31">
        <v>263</v>
      </c>
      <c r="AH23" s="32"/>
      <c r="AI23" s="27" t="s">
        <v>128</v>
      </c>
    </row>
    <row r="24" spans="1:35" ht="114.75" x14ac:dyDescent="0.2">
      <c r="A24" s="28" t="s">
        <v>59</v>
      </c>
      <c r="B24" s="29">
        <v>2020</v>
      </c>
      <c r="C24" s="31">
        <v>19148</v>
      </c>
      <c r="D24" s="33">
        <v>5.8400000000000001E-2</v>
      </c>
      <c r="E24" s="33">
        <v>0.71450000000000002</v>
      </c>
      <c r="F24" s="33">
        <v>0.2843</v>
      </c>
      <c r="G24" s="33">
        <v>1E-3</v>
      </c>
      <c r="H24" s="33">
        <v>9.1300000000000006E-2</v>
      </c>
      <c r="I24" s="33">
        <v>0.14649999999999999</v>
      </c>
      <c r="J24" s="33">
        <v>2.7000000000000001E-3</v>
      </c>
      <c r="K24" s="33">
        <v>6.9999999999999999E-4</v>
      </c>
      <c r="L24" s="33">
        <v>0.57350000000000001</v>
      </c>
      <c r="M24" s="33">
        <v>0.1484</v>
      </c>
      <c r="N24" s="33">
        <v>3.6900000000000002E-2</v>
      </c>
      <c r="O24" s="33">
        <v>3.2000000000000001E-2</v>
      </c>
      <c r="P24" s="33">
        <v>0.252</v>
      </c>
      <c r="Q24" s="33" t="s">
        <v>119</v>
      </c>
      <c r="R24" s="33">
        <v>9.8000000000000004E-2</v>
      </c>
      <c r="S24" s="31"/>
      <c r="T24" s="31">
        <v>13682</v>
      </c>
      <c r="U24" s="31">
        <v>5443</v>
      </c>
      <c r="V24" s="31">
        <v>20</v>
      </c>
      <c r="W24" s="31">
        <v>1748</v>
      </c>
      <c r="X24" s="31">
        <v>2804</v>
      </c>
      <c r="Y24" s="31">
        <v>52</v>
      </c>
      <c r="Z24" s="31">
        <v>13</v>
      </c>
      <c r="AA24" s="31">
        <v>10980</v>
      </c>
      <c r="AB24" s="31">
        <v>2842</v>
      </c>
      <c r="AC24" s="31">
        <v>706</v>
      </c>
      <c r="AD24" s="31">
        <v>618</v>
      </c>
      <c r="AE24" s="31">
        <v>4821</v>
      </c>
      <c r="AF24" s="34" t="s">
        <v>119</v>
      </c>
      <c r="AG24" s="31">
        <v>1885</v>
      </c>
      <c r="AH24" s="32"/>
      <c r="AI24" s="35" t="s">
        <v>129</v>
      </c>
    </row>
    <row r="25" spans="1:35" ht="51" x14ac:dyDescent="0.2">
      <c r="A25" s="28" t="s">
        <v>60</v>
      </c>
      <c r="B25" s="29">
        <v>2020</v>
      </c>
      <c r="C25" s="31">
        <v>39357</v>
      </c>
      <c r="D25" s="33">
        <v>0.1426</v>
      </c>
      <c r="E25" s="33">
        <v>0.57499999999999996</v>
      </c>
      <c r="F25" s="33">
        <v>0.42399999999999999</v>
      </c>
      <c r="G25" s="33">
        <v>0</v>
      </c>
      <c r="H25" s="33">
        <v>0.3543</v>
      </c>
      <c r="I25" s="33">
        <v>0.1431</v>
      </c>
      <c r="J25" s="37">
        <v>5.9999999999999995E-4</v>
      </c>
      <c r="K25" s="37">
        <v>0</v>
      </c>
      <c r="L25" s="33">
        <v>0.33879999999999999</v>
      </c>
      <c r="M25" s="33">
        <v>0.1202</v>
      </c>
      <c r="N25" s="33">
        <v>4.2999999999999997E-2</v>
      </c>
      <c r="O25" s="33">
        <v>4.4999999999999998E-2</v>
      </c>
      <c r="P25" s="33">
        <v>0.24199999999999999</v>
      </c>
      <c r="Q25" s="33">
        <v>5.0999999999999997E-2</v>
      </c>
      <c r="R25" s="33">
        <v>7.5999999999999998E-2</v>
      </c>
      <c r="S25" s="31"/>
      <c r="T25" s="31">
        <v>22631</v>
      </c>
      <c r="U25" s="31">
        <v>16689</v>
      </c>
      <c r="V25" s="31">
        <v>0</v>
      </c>
      <c r="W25" s="31">
        <v>13828</v>
      </c>
      <c r="X25" s="31">
        <v>5586</v>
      </c>
      <c r="Y25" s="31">
        <v>22</v>
      </c>
      <c r="Z25" s="31">
        <v>0</v>
      </c>
      <c r="AA25" s="31">
        <v>13222</v>
      </c>
      <c r="AB25" s="31">
        <v>4691</v>
      </c>
      <c r="AC25" s="31">
        <v>1677</v>
      </c>
      <c r="AD25" s="31">
        <v>1784</v>
      </c>
      <c r="AE25" s="31">
        <v>9517</v>
      </c>
      <c r="AF25" s="31">
        <v>2023</v>
      </c>
      <c r="AG25" s="31">
        <v>3008</v>
      </c>
      <c r="AH25" s="32"/>
      <c r="AI25" s="27" t="s">
        <v>130</v>
      </c>
    </row>
    <row r="26" spans="1:35" ht="12.75" x14ac:dyDescent="0.2">
      <c r="A26" s="28" t="s">
        <v>61</v>
      </c>
      <c r="B26" s="29" t="s">
        <v>34</v>
      </c>
      <c r="C26" s="29" t="s">
        <v>34</v>
      </c>
      <c r="D26" s="30" t="s">
        <v>34</v>
      </c>
      <c r="E26" s="30" t="s">
        <v>34</v>
      </c>
      <c r="F26" s="30" t="s">
        <v>34</v>
      </c>
      <c r="G26" s="30" t="s">
        <v>34</v>
      </c>
      <c r="H26" s="30" t="s">
        <v>34</v>
      </c>
      <c r="I26" s="30" t="s">
        <v>34</v>
      </c>
      <c r="J26" s="30" t="s">
        <v>34</v>
      </c>
      <c r="K26" s="30" t="s">
        <v>34</v>
      </c>
      <c r="L26" s="30" t="s">
        <v>34</v>
      </c>
      <c r="M26" s="30" t="s">
        <v>34</v>
      </c>
      <c r="N26" s="30" t="s">
        <v>34</v>
      </c>
      <c r="O26" s="30" t="s">
        <v>34</v>
      </c>
      <c r="P26" s="30" t="s">
        <v>34</v>
      </c>
      <c r="Q26" s="30" t="s">
        <v>34</v>
      </c>
      <c r="R26" s="30" t="s">
        <v>34</v>
      </c>
      <c r="S26" s="31"/>
      <c r="T26" s="29" t="s">
        <v>34</v>
      </c>
      <c r="U26" s="29" t="s">
        <v>34</v>
      </c>
      <c r="V26" s="29" t="s">
        <v>34</v>
      </c>
      <c r="W26" s="29" t="s">
        <v>34</v>
      </c>
      <c r="X26" s="29" t="s">
        <v>34</v>
      </c>
      <c r="Y26" s="29" t="s">
        <v>34</v>
      </c>
      <c r="Z26" s="29" t="s">
        <v>34</v>
      </c>
      <c r="AA26" s="29" t="s">
        <v>34</v>
      </c>
      <c r="AB26" s="29" t="s">
        <v>34</v>
      </c>
      <c r="AC26" s="29" t="s">
        <v>34</v>
      </c>
      <c r="AD26" s="29" t="s">
        <v>34</v>
      </c>
      <c r="AE26" s="29" t="s">
        <v>34</v>
      </c>
      <c r="AF26" s="29" t="s">
        <v>34</v>
      </c>
      <c r="AG26" s="29" t="s">
        <v>34</v>
      </c>
      <c r="AH26" s="32"/>
      <c r="AI26" s="27"/>
    </row>
    <row r="27" spans="1:35" ht="12.75" x14ac:dyDescent="0.2">
      <c r="A27" s="28" t="s">
        <v>62</v>
      </c>
      <c r="B27" s="29" t="s">
        <v>34</v>
      </c>
      <c r="C27" s="29" t="s">
        <v>34</v>
      </c>
      <c r="D27" s="30" t="s">
        <v>34</v>
      </c>
      <c r="E27" s="30" t="s">
        <v>34</v>
      </c>
      <c r="F27" s="30" t="s">
        <v>34</v>
      </c>
      <c r="G27" s="30" t="s">
        <v>34</v>
      </c>
      <c r="H27" s="30" t="s">
        <v>34</v>
      </c>
      <c r="I27" s="30" t="s">
        <v>34</v>
      </c>
      <c r="J27" s="30" t="s">
        <v>34</v>
      </c>
      <c r="K27" s="30" t="s">
        <v>34</v>
      </c>
      <c r="L27" s="30" t="s">
        <v>34</v>
      </c>
      <c r="M27" s="30" t="s">
        <v>34</v>
      </c>
      <c r="N27" s="30" t="s">
        <v>34</v>
      </c>
      <c r="O27" s="30" t="s">
        <v>34</v>
      </c>
      <c r="P27" s="30" t="s">
        <v>34</v>
      </c>
      <c r="Q27" s="30" t="s">
        <v>34</v>
      </c>
      <c r="R27" s="30" t="s">
        <v>34</v>
      </c>
      <c r="S27" s="31"/>
      <c r="T27" s="29" t="s">
        <v>34</v>
      </c>
      <c r="U27" s="29" t="s">
        <v>34</v>
      </c>
      <c r="V27" s="29" t="s">
        <v>34</v>
      </c>
      <c r="W27" s="29" t="s">
        <v>34</v>
      </c>
      <c r="X27" s="29" t="s">
        <v>34</v>
      </c>
      <c r="Y27" s="29" t="s">
        <v>34</v>
      </c>
      <c r="Z27" s="29" t="s">
        <v>34</v>
      </c>
      <c r="AA27" s="29" t="s">
        <v>34</v>
      </c>
      <c r="AB27" s="29" t="s">
        <v>34</v>
      </c>
      <c r="AC27" s="29" t="s">
        <v>34</v>
      </c>
      <c r="AD27" s="29" t="s">
        <v>34</v>
      </c>
      <c r="AE27" s="29" t="s">
        <v>34</v>
      </c>
      <c r="AF27" s="29" t="s">
        <v>34</v>
      </c>
      <c r="AG27" s="29" t="s">
        <v>34</v>
      </c>
      <c r="AH27" s="32"/>
      <c r="AI27" s="27"/>
    </row>
    <row r="28" spans="1:35" ht="12.75" x14ac:dyDescent="0.2">
      <c r="A28" s="28" t="s">
        <v>64</v>
      </c>
      <c r="B28" s="29" t="s">
        <v>34</v>
      </c>
      <c r="C28" s="29" t="s">
        <v>34</v>
      </c>
      <c r="D28" s="30" t="s">
        <v>34</v>
      </c>
      <c r="E28" s="30" t="s">
        <v>34</v>
      </c>
      <c r="F28" s="30" t="s">
        <v>34</v>
      </c>
      <c r="G28" s="30" t="s">
        <v>34</v>
      </c>
      <c r="H28" s="30" t="s">
        <v>34</v>
      </c>
      <c r="I28" s="30" t="s">
        <v>34</v>
      </c>
      <c r="J28" s="30" t="s">
        <v>34</v>
      </c>
      <c r="K28" s="30" t="s">
        <v>34</v>
      </c>
      <c r="L28" s="30" t="s">
        <v>34</v>
      </c>
      <c r="M28" s="30" t="s">
        <v>34</v>
      </c>
      <c r="N28" s="30" t="s">
        <v>34</v>
      </c>
      <c r="O28" s="30" t="s">
        <v>34</v>
      </c>
      <c r="P28" s="30" t="s">
        <v>34</v>
      </c>
      <c r="Q28" s="30" t="s">
        <v>34</v>
      </c>
      <c r="R28" s="30" t="s">
        <v>34</v>
      </c>
      <c r="S28" s="31"/>
      <c r="T28" s="29" t="s">
        <v>34</v>
      </c>
      <c r="U28" s="29" t="s">
        <v>34</v>
      </c>
      <c r="V28" s="29" t="s">
        <v>34</v>
      </c>
      <c r="W28" s="29" t="s">
        <v>34</v>
      </c>
      <c r="X28" s="29" t="s">
        <v>34</v>
      </c>
      <c r="Y28" s="29" t="s">
        <v>34</v>
      </c>
      <c r="Z28" s="29" t="s">
        <v>34</v>
      </c>
      <c r="AA28" s="29" t="s">
        <v>34</v>
      </c>
      <c r="AB28" s="29" t="s">
        <v>34</v>
      </c>
      <c r="AC28" s="29" t="s">
        <v>34</v>
      </c>
      <c r="AD28" s="29" t="s">
        <v>34</v>
      </c>
      <c r="AE28" s="29" t="s">
        <v>34</v>
      </c>
      <c r="AF28" s="29" t="s">
        <v>34</v>
      </c>
      <c r="AG28" s="29" t="s">
        <v>34</v>
      </c>
      <c r="AH28" s="32"/>
      <c r="AI28" s="27"/>
    </row>
    <row r="29" spans="1:35" ht="51" x14ac:dyDescent="0.2">
      <c r="A29" s="28" t="s">
        <v>65</v>
      </c>
      <c r="B29" s="29">
        <v>2019</v>
      </c>
      <c r="C29" s="31">
        <v>9235</v>
      </c>
      <c r="D29" s="33">
        <v>3.32E-2</v>
      </c>
      <c r="E29" s="33">
        <v>0.753</v>
      </c>
      <c r="F29" s="33">
        <v>0.247</v>
      </c>
      <c r="G29" s="33" t="s">
        <v>119</v>
      </c>
      <c r="H29" s="33">
        <v>0.12130000000000001</v>
      </c>
      <c r="I29" s="33">
        <v>6.0499999999999998E-2</v>
      </c>
      <c r="J29" s="37">
        <v>0</v>
      </c>
      <c r="K29" s="37">
        <v>0</v>
      </c>
      <c r="L29" s="33">
        <v>0.73839999999999995</v>
      </c>
      <c r="M29" s="33">
        <v>5.3600000000000002E-2</v>
      </c>
      <c r="N29" s="33">
        <v>2.6200000000000001E-2</v>
      </c>
      <c r="O29" s="33">
        <v>1.7999999999999999E-2</v>
      </c>
      <c r="P29" s="33">
        <v>0.39800000000000002</v>
      </c>
      <c r="Q29" s="33" t="s">
        <v>119</v>
      </c>
      <c r="R29" s="33">
        <v>8.1000000000000003E-2</v>
      </c>
      <c r="S29" s="31"/>
      <c r="T29" s="31">
        <v>6954</v>
      </c>
      <c r="U29" s="31">
        <v>2281</v>
      </c>
      <c r="V29" s="31" t="s">
        <v>119</v>
      </c>
      <c r="W29" s="31">
        <v>1106</v>
      </c>
      <c r="X29" s="31">
        <v>552</v>
      </c>
      <c r="Y29" s="31">
        <v>0</v>
      </c>
      <c r="Z29" s="31">
        <v>0</v>
      </c>
      <c r="AA29" s="31">
        <v>6735</v>
      </c>
      <c r="AB29" s="31">
        <v>489</v>
      </c>
      <c r="AC29" s="31">
        <v>239</v>
      </c>
      <c r="AD29" s="31">
        <v>163</v>
      </c>
      <c r="AE29" s="31">
        <v>3679</v>
      </c>
      <c r="AF29" s="36" t="s">
        <v>119</v>
      </c>
      <c r="AG29" s="31">
        <v>745</v>
      </c>
      <c r="AH29" s="32"/>
      <c r="AI29" s="35" t="s">
        <v>131</v>
      </c>
    </row>
    <row r="30" spans="1:35" ht="12.75" x14ac:dyDescent="0.2">
      <c r="A30" s="28" t="s">
        <v>66</v>
      </c>
      <c r="B30" s="29">
        <v>2021</v>
      </c>
      <c r="C30" s="31">
        <v>10005</v>
      </c>
      <c r="D30" s="33">
        <v>6.5000000000000002E-2</v>
      </c>
      <c r="E30" s="33">
        <v>0.52590000000000003</v>
      </c>
      <c r="F30" s="33">
        <v>0.46660000000000001</v>
      </c>
      <c r="G30" s="33">
        <v>0</v>
      </c>
      <c r="H30" s="33">
        <v>0.48980000000000001</v>
      </c>
      <c r="I30" s="33">
        <v>4.1599999999999998E-2</v>
      </c>
      <c r="J30" s="37">
        <v>2.2000000000000001E-3</v>
      </c>
      <c r="K30" s="37">
        <v>0</v>
      </c>
      <c r="L30" s="33">
        <v>0.42580000000000001</v>
      </c>
      <c r="M30" s="33">
        <v>1.17E-2</v>
      </c>
      <c r="N30" s="33">
        <v>2.9000000000000001E-2</v>
      </c>
      <c r="O30" s="33">
        <v>2.5000000000000001E-2</v>
      </c>
      <c r="P30" s="33" t="s">
        <v>119</v>
      </c>
      <c r="Q30" s="33">
        <v>1.2E-2</v>
      </c>
      <c r="R30" s="33">
        <v>0.114</v>
      </c>
      <c r="S30" s="31"/>
      <c r="T30" s="31">
        <v>5262</v>
      </c>
      <c r="U30" s="31">
        <v>4668</v>
      </c>
      <c r="V30" s="31">
        <v>0</v>
      </c>
      <c r="W30" s="31">
        <v>4868</v>
      </c>
      <c r="X30" s="31">
        <v>413</v>
      </c>
      <c r="Y30" s="31">
        <v>22</v>
      </c>
      <c r="Z30" s="31">
        <v>0</v>
      </c>
      <c r="AA30" s="31">
        <v>4232</v>
      </c>
      <c r="AB30" s="31">
        <v>116</v>
      </c>
      <c r="AC30" s="31">
        <v>288</v>
      </c>
      <c r="AD30" s="31">
        <v>250</v>
      </c>
      <c r="AE30" s="34" t="s">
        <v>119</v>
      </c>
      <c r="AF30" s="31">
        <v>125</v>
      </c>
      <c r="AG30" s="31">
        <v>1144</v>
      </c>
      <c r="AH30" s="32"/>
      <c r="AI30" s="35" t="s">
        <v>132</v>
      </c>
    </row>
    <row r="31" spans="1:35" ht="12.75" x14ac:dyDescent="0.2">
      <c r="A31" s="28" t="s">
        <v>67</v>
      </c>
      <c r="B31" s="29">
        <v>2021</v>
      </c>
      <c r="C31" s="31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 t="s">
        <v>119</v>
      </c>
      <c r="P31" s="33" t="s">
        <v>119</v>
      </c>
      <c r="Q31" s="33" t="s">
        <v>119</v>
      </c>
      <c r="R31" s="33" t="s">
        <v>119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  <c r="AI31" s="35"/>
    </row>
    <row r="32" spans="1:35" ht="12.75" x14ac:dyDescent="0.2">
      <c r="A32" s="28" t="s">
        <v>68</v>
      </c>
      <c r="B32" s="29" t="s">
        <v>34</v>
      </c>
      <c r="C32" s="29" t="s">
        <v>34</v>
      </c>
      <c r="D32" s="30" t="s">
        <v>34</v>
      </c>
      <c r="E32" s="30" t="s">
        <v>34</v>
      </c>
      <c r="F32" s="30" t="s">
        <v>34</v>
      </c>
      <c r="G32" s="30" t="s">
        <v>34</v>
      </c>
      <c r="H32" s="30" t="s">
        <v>34</v>
      </c>
      <c r="I32" s="30" t="s">
        <v>34</v>
      </c>
      <c r="J32" s="30" t="s">
        <v>34</v>
      </c>
      <c r="K32" s="30" t="s">
        <v>34</v>
      </c>
      <c r="L32" s="30" t="s">
        <v>34</v>
      </c>
      <c r="M32" s="30" t="s">
        <v>34</v>
      </c>
      <c r="N32" s="30" t="s">
        <v>34</v>
      </c>
      <c r="O32" s="30" t="s">
        <v>34</v>
      </c>
      <c r="P32" s="30" t="s">
        <v>34</v>
      </c>
      <c r="Q32" s="30" t="s">
        <v>34</v>
      </c>
      <c r="R32" s="30" t="s">
        <v>34</v>
      </c>
      <c r="S32" s="31"/>
      <c r="T32" s="29" t="s">
        <v>34</v>
      </c>
      <c r="U32" s="29" t="s">
        <v>34</v>
      </c>
      <c r="V32" s="29" t="s">
        <v>34</v>
      </c>
      <c r="W32" s="29" t="s">
        <v>34</v>
      </c>
      <c r="X32" s="29" t="s">
        <v>34</v>
      </c>
      <c r="Y32" s="29" t="s">
        <v>34</v>
      </c>
      <c r="Z32" s="29" t="s">
        <v>34</v>
      </c>
      <c r="AA32" s="29" t="s">
        <v>34</v>
      </c>
      <c r="AB32" s="29" t="s">
        <v>34</v>
      </c>
      <c r="AC32" s="29" t="s">
        <v>34</v>
      </c>
      <c r="AD32" s="29" t="s">
        <v>34</v>
      </c>
      <c r="AE32" s="29" t="s">
        <v>34</v>
      </c>
      <c r="AF32" s="29" t="s">
        <v>34</v>
      </c>
      <c r="AG32" s="29" t="s">
        <v>34</v>
      </c>
      <c r="AH32" s="32"/>
      <c r="AI32" s="27"/>
    </row>
    <row r="33" spans="1:35" ht="12.75" x14ac:dyDescent="0.2">
      <c r="A33" s="28" t="s">
        <v>69</v>
      </c>
      <c r="B33" s="29">
        <v>2021</v>
      </c>
      <c r="C33" s="31">
        <v>1658</v>
      </c>
      <c r="D33" s="33">
        <v>4.3900000000000002E-2</v>
      </c>
      <c r="E33" s="33">
        <v>0.82989999999999997</v>
      </c>
      <c r="F33" s="33">
        <v>0.1701</v>
      </c>
      <c r="G33" s="33">
        <v>0</v>
      </c>
      <c r="H33" s="33" t="s">
        <v>119</v>
      </c>
      <c r="I33" s="33" t="s">
        <v>119</v>
      </c>
      <c r="J33" s="33" t="s">
        <v>119</v>
      </c>
      <c r="K33" s="33" t="s">
        <v>119</v>
      </c>
      <c r="L33" s="33" t="s">
        <v>119</v>
      </c>
      <c r="M33" s="33" t="s">
        <v>119</v>
      </c>
      <c r="N33" s="33" t="s">
        <v>119</v>
      </c>
      <c r="O33" s="33" t="s">
        <v>119</v>
      </c>
      <c r="P33" s="33" t="s">
        <v>119</v>
      </c>
      <c r="Q33" s="33" t="s">
        <v>119</v>
      </c>
      <c r="R33" s="33" t="s">
        <v>119</v>
      </c>
      <c r="S33" s="31"/>
      <c r="T33" s="31">
        <v>1376</v>
      </c>
      <c r="U33" s="31">
        <v>282</v>
      </c>
      <c r="V33" s="31">
        <v>0</v>
      </c>
      <c r="W33" s="31" t="s">
        <v>119</v>
      </c>
      <c r="X33" s="31" t="s">
        <v>119</v>
      </c>
      <c r="Y33" s="31" t="s">
        <v>119</v>
      </c>
      <c r="Z33" s="31" t="s">
        <v>119</v>
      </c>
      <c r="AA33" s="31" t="s">
        <v>119</v>
      </c>
      <c r="AB33" s="31" t="s">
        <v>119</v>
      </c>
      <c r="AC33" s="31" t="s">
        <v>119</v>
      </c>
      <c r="AD33" s="34" t="s">
        <v>119</v>
      </c>
      <c r="AE33" s="34" t="s">
        <v>119</v>
      </c>
      <c r="AF33" s="34" t="s">
        <v>119</v>
      </c>
      <c r="AG33" s="34" t="s">
        <v>119</v>
      </c>
      <c r="AH33" s="32"/>
      <c r="AI33" s="35"/>
    </row>
    <row r="34" spans="1:35" ht="12.75" x14ac:dyDescent="0.2">
      <c r="A34" s="28" t="s">
        <v>70</v>
      </c>
      <c r="B34" s="29">
        <v>2020</v>
      </c>
      <c r="C34" s="31">
        <v>3750</v>
      </c>
      <c r="D34" s="33">
        <v>3.56E-2</v>
      </c>
      <c r="E34" s="33">
        <v>0.81789999999999996</v>
      </c>
      <c r="F34" s="33">
        <v>0.18210000000000001</v>
      </c>
      <c r="G34" s="33">
        <v>0</v>
      </c>
      <c r="H34" s="33">
        <v>4.8300000000000003E-2</v>
      </c>
      <c r="I34" s="33">
        <v>0.13150000000000001</v>
      </c>
      <c r="J34" s="33">
        <v>7.1999999999999998E-3</v>
      </c>
      <c r="K34" s="33">
        <v>1.6000000000000001E-3</v>
      </c>
      <c r="L34" s="33">
        <v>0.72850000000000004</v>
      </c>
      <c r="M34" s="33">
        <v>5.1999999999999998E-2</v>
      </c>
      <c r="N34" s="33">
        <v>3.09E-2</v>
      </c>
      <c r="O34" s="33">
        <v>1.4999999999999999E-2</v>
      </c>
      <c r="P34" s="33">
        <v>0.311</v>
      </c>
      <c r="Q34" s="33">
        <v>3.6999999999999998E-2</v>
      </c>
      <c r="R34" s="33">
        <v>0.105</v>
      </c>
      <c r="S34" s="31"/>
      <c r="T34" s="31">
        <v>3067</v>
      </c>
      <c r="U34" s="31">
        <v>683</v>
      </c>
      <c r="V34" s="31">
        <v>0</v>
      </c>
      <c r="W34" s="31">
        <v>181</v>
      </c>
      <c r="X34" s="31">
        <v>493</v>
      </c>
      <c r="Y34" s="31">
        <v>27</v>
      </c>
      <c r="Z34" s="31">
        <v>6</v>
      </c>
      <c r="AA34" s="31">
        <v>2732</v>
      </c>
      <c r="AB34" s="31">
        <v>195</v>
      </c>
      <c r="AC34" s="31">
        <v>116</v>
      </c>
      <c r="AD34" s="31">
        <v>58</v>
      </c>
      <c r="AE34" s="31">
        <v>1167</v>
      </c>
      <c r="AF34" s="31">
        <v>137</v>
      </c>
      <c r="AG34" s="31">
        <v>394</v>
      </c>
      <c r="AH34" s="32"/>
      <c r="AI34" s="27"/>
    </row>
    <row r="35" spans="1:35" ht="12.75" x14ac:dyDescent="0.2">
      <c r="A35" s="28" t="s">
        <v>71</v>
      </c>
      <c r="B35" s="29" t="s">
        <v>34</v>
      </c>
      <c r="C35" s="29" t="s">
        <v>34</v>
      </c>
      <c r="D35" s="30" t="s">
        <v>34</v>
      </c>
      <c r="E35" s="30" t="s">
        <v>34</v>
      </c>
      <c r="F35" s="30" t="s">
        <v>34</v>
      </c>
      <c r="G35" s="30" t="s">
        <v>34</v>
      </c>
      <c r="H35" s="30" t="s">
        <v>34</v>
      </c>
      <c r="I35" s="30" t="s">
        <v>34</v>
      </c>
      <c r="J35" s="30" t="s">
        <v>34</v>
      </c>
      <c r="K35" s="30" t="s">
        <v>34</v>
      </c>
      <c r="L35" s="30" t="s">
        <v>34</v>
      </c>
      <c r="M35" s="30" t="s">
        <v>34</v>
      </c>
      <c r="N35" s="30" t="s">
        <v>34</v>
      </c>
      <c r="O35" s="30" t="s">
        <v>34</v>
      </c>
      <c r="P35" s="30" t="s">
        <v>34</v>
      </c>
      <c r="Q35" s="30" t="s">
        <v>34</v>
      </c>
      <c r="R35" s="30" t="s">
        <v>34</v>
      </c>
      <c r="S35" s="31"/>
      <c r="T35" s="29" t="s">
        <v>34</v>
      </c>
      <c r="U35" s="29" t="s">
        <v>34</v>
      </c>
      <c r="V35" s="29" t="s">
        <v>34</v>
      </c>
      <c r="W35" s="29" t="s">
        <v>34</v>
      </c>
      <c r="X35" s="29" t="s">
        <v>34</v>
      </c>
      <c r="Y35" s="29" t="s">
        <v>34</v>
      </c>
      <c r="Z35" s="29" t="s">
        <v>34</v>
      </c>
      <c r="AA35" s="29" t="s">
        <v>34</v>
      </c>
      <c r="AB35" s="29" t="s">
        <v>34</v>
      </c>
      <c r="AC35" s="29" t="s">
        <v>34</v>
      </c>
      <c r="AD35" s="29" t="s">
        <v>34</v>
      </c>
      <c r="AE35" s="29" t="s">
        <v>34</v>
      </c>
      <c r="AF35" s="29" t="s">
        <v>34</v>
      </c>
      <c r="AG35" s="29" t="s">
        <v>34</v>
      </c>
      <c r="AH35" s="32"/>
      <c r="AI35" s="27"/>
    </row>
    <row r="36" spans="1:35" ht="25.5" x14ac:dyDescent="0.2">
      <c r="A36" s="28" t="s">
        <v>72</v>
      </c>
      <c r="B36" s="29">
        <v>2020</v>
      </c>
      <c r="C36" s="31">
        <v>41528</v>
      </c>
      <c r="D36" s="33">
        <v>9.0999999999999998E-2</v>
      </c>
      <c r="E36" s="33">
        <v>0.68679999999999997</v>
      </c>
      <c r="F36" s="33">
        <v>0.30740000000000001</v>
      </c>
      <c r="G36" s="33">
        <v>0</v>
      </c>
      <c r="H36" s="33">
        <v>0.1081</v>
      </c>
      <c r="I36" s="33">
        <v>0.19980000000000001</v>
      </c>
      <c r="J36" s="37">
        <v>1.1999999999999999E-3</v>
      </c>
      <c r="K36" s="37">
        <v>2.5000000000000001E-3</v>
      </c>
      <c r="L36" s="33">
        <v>0.42630000000000001</v>
      </c>
      <c r="M36" s="33">
        <v>0.26219999999999999</v>
      </c>
      <c r="N36" s="33" t="s">
        <v>119</v>
      </c>
      <c r="O36" s="33">
        <v>2.1000000000000001E-2</v>
      </c>
      <c r="P36" s="33">
        <v>0.20699999999999999</v>
      </c>
      <c r="Q36" s="33" t="s">
        <v>119</v>
      </c>
      <c r="R36" s="33">
        <v>0.10199999999999999</v>
      </c>
      <c r="S36" s="31"/>
      <c r="T36" s="31">
        <v>28520</v>
      </c>
      <c r="U36" s="31">
        <v>12767</v>
      </c>
      <c r="V36" s="31">
        <v>0</v>
      </c>
      <c r="W36" s="31">
        <v>4363</v>
      </c>
      <c r="X36" s="31">
        <v>8063</v>
      </c>
      <c r="Y36" s="31">
        <v>49</v>
      </c>
      <c r="Z36" s="31">
        <v>99</v>
      </c>
      <c r="AA36" s="31">
        <v>17208</v>
      </c>
      <c r="AB36" s="31">
        <v>10582</v>
      </c>
      <c r="AC36" s="31" t="s">
        <v>119</v>
      </c>
      <c r="AD36" s="31">
        <v>853</v>
      </c>
      <c r="AE36" s="31">
        <v>8617</v>
      </c>
      <c r="AF36" s="34" t="s">
        <v>119</v>
      </c>
      <c r="AG36" s="31">
        <v>4230</v>
      </c>
      <c r="AH36" s="32"/>
      <c r="AI36" s="27" t="s">
        <v>133</v>
      </c>
    </row>
    <row r="37" spans="1:35" ht="12.75" x14ac:dyDescent="0.2">
      <c r="A37" s="28" t="s">
        <v>73</v>
      </c>
      <c r="B37" s="29">
        <v>2021</v>
      </c>
      <c r="C37" s="31">
        <v>2963</v>
      </c>
      <c r="D37" s="33">
        <v>2.5399999999999999E-2</v>
      </c>
      <c r="E37" s="33">
        <v>0.6986</v>
      </c>
      <c r="F37" s="33">
        <v>0.29970000000000002</v>
      </c>
      <c r="G37" s="33">
        <v>0</v>
      </c>
      <c r="H37" s="33">
        <v>1.2999999999999999E-2</v>
      </c>
      <c r="I37" s="33">
        <v>0.53480000000000005</v>
      </c>
      <c r="J37" s="33">
        <v>0.1101</v>
      </c>
      <c r="K37" s="33">
        <v>0</v>
      </c>
      <c r="L37" s="33">
        <v>0.28439999999999999</v>
      </c>
      <c r="M37" s="33">
        <v>2.8799999999999999E-2</v>
      </c>
      <c r="N37" s="33">
        <v>2.8799999999999999E-2</v>
      </c>
      <c r="O37" s="33">
        <v>0.113</v>
      </c>
      <c r="P37" s="33">
        <v>0.53600000000000003</v>
      </c>
      <c r="Q37" s="33">
        <v>1.4999999999999999E-2</v>
      </c>
      <c r="R37" s="33">
        <v>0.114</v>
      </c>
      <c r="S37" s="31"/>
      <c r="T37" s="31">
        <v>2070</v>
      </c>
      <c r="U37" s="31">
        <v>888</v>
      </c>
      <c r="V37" s="31">
        <v>0</v>
      </c>
      <c r="W37" s="31">
        <v>38</v>
      </c>
      <c r="X37" s="31">
        <v>1559</v>
      </c>
      <c r="Y37" s="31">
        <v>321</v>
      </c>
      <c r="Z37" s="31">
        <v>0</v>
      </c>
      <c r="AA37" s="31">
        <v>829</v>
      </c>
      <c r="AB37" s="31">
        <v>84</v>
      </c>
      <c r="AC37" s="31">
        <v>84</v>
      </c>
      <c r="AD37" s="31">
        <v>334</v>
      </c>
      <c r="AE37" s="31">
        <v>1588</v>
      </c>
      <c r="AF37" s="31">
        <v>45</v>
      </c>
      <c r="AG37" s="31">
        <v>339</v>
      </c>
      <c r="AH37" s="32"/>
      <c r="AI37" s="35" t="s">
        <v>121</v>
      </c>
    </row>
    <row r="38" spans="1:35" ht="12.75" x14ac:dyDescent="0.2">
      <c r="A38" s="28" t="s">
        <v>74</v>
      </c>
      <c r="B38" s="29">
        <v>2021</v>
      </c>
      <c r="C38" s="31">
        <v>5858</v>
      </c>
      <c r="D38" s="33">
        <v>3.5400000000000001E-2</v>
      </c>
      <c r="E38" s="33">
        <v>0.66390000000000005</v>
      </c>
      <c r="F38" s="33">
        <v>0.33610000000000001</v>
      </c>
      <c r="G38" s="33">
        <v>0</v>
      </c>
      <c r="H38" s="33">
        <v>7.1400000000000005E-2</v>
      </c>
      <c r="I38" s="33">
        <v>0.39479999999999998</v>
      </c>
      <c r="J38" s="33">
        <v>6.1000000000000004E-3</v>
      </c>
      <c r="K38" s="33">
        <v>1.35E-2</v>
      </c>
      <c r="L38" s="33">
        <v>0.2974</v>
      </c>
      <c r="M38" s="33">
        <v>0.14699999999999999</v>
      </c>
      <c r="N38" s="33">
        <v>6.9800000000000001E-2</v>
      </c>
      <c r="O38" s="33">
        <v>7.2999999999999995E-2</v>
      </c>
      <c r="P38" s="33">
        <v>0.82199999999999995</v>
      </c>
      <c r="Q38" s="33">
        <v>2.8000000000000001E-2</v>
      </c>
      <c r="R38" s="33">
        <v>4.4999999999999998E-2</v>
      </c>
      <c r="S38" s="31"/>
      <c r="T38" s="31">
        <v>3889</v>
      </c>
      <c r="U38" s="31">
        <v>1969</v>
      </c>
      <c r="V38" s="31">
        <v>0</v>
      </c>
      <c r="W38" s="31">
        <v>418</v>
      </c>
      <c r="X38" s="31">
        <v>2313</v>
      </c>
      <c r="Y38" s="31">
        <v>36</v>
      </c>
      <c r="Z38" s="31">
        <v>79</v>
      </c>
      <c r="AA38" s="31">
        <v>1742</v>
      </c>
      <c r="AB38" s="31">
        <v>861</v>
      </c>
      <c r="AC38" s="31">
        <v>409</v>
      </c>
      <c r="AD38" s="31">
        <v>425</v>
      </c>
      <c r="AE38" s="31">
        <v>4813</v>
      </c>
      <c r="AF38" s="31">
        <v>162</v>
      </c>
      <c r="AG38" s="31">
        <v>264</v>
      </c>
      <c r="AH38" s="32"/>
      <c r="AI38" s="35"/>
    </row>
    <row r="39" spans="1:35" ht="102" x14ac:dyDescent="0.2">
      <c r="A39" s="28" t="s">
        <v>76</v>
      </c>
      <c r="B39" s="29">
        <v>2020</v>
      </c>
      <c r="C39" s="31">
        <v>32248</v>
      </c>
      <c r="D39" s="33">
        <v>3.3799999999999997E-2</v>
      </c>
      <c r="E39" s="33">
        <v>0.68769999999999998</v>
      </c>
      <c r="F39" s="33">
        <v>0.31230000000000002</v>
      </c>
      <c r="G39" s="33">
        <v>0</v>
      </c>
      <c r="H39" s="33">
        <v>0.1326</v>
      </c>
      <c r="I39" s="33">
        <v>0.1842</v>
      </c>
      <c r="J39" s="33">
        <v>6.6E-3</v>
      </c>
      <c r="K39" s="33">
        <v>3.7000000000000002E-3</v>
      </c>
      <c r="L39" s="33">
        <v>0.43569999999999998</v>
      </c>
      <c r="M39" s="33">
        <v>0.21310000000000001</v>
      </c>
      <c r="N39" s="33">
        <v>2.41E-2</v>
      </c>
      <c r="O39" s="33">
        <v>0.03</v>
      </c>
      <c r="P39" s="33">
        <v>0.437</v>
      </c>
      <c r="Q39" s="33" t="s">
        <v>119</v>
      </c>
      <c r="R39" s="33" t="s">
        <v>119</v>
      </c>
      <c r="S39" s="31"/>
      <c r="T39" s="31">
        <v>22178</v>
      </c>
      <c r="U39" s="31">
        <v>10070</v>
      </c>
      <c r="V39" s="31">
        <v>0</v>
      </c>
      <c r="W39" s="31">
        <v>4277</v>
      </c>
      <c r="X39" s="31">
        <v>5942</v>
      </c>
      <c r="Y39" s="31">
        <v>214</v>
      </c>
      <c r="Z39" s="31">
        <v>119</v>
      </c>
      <c r="AA39" s="31">
        <v>14051</v>
      </c>
      <c r="AB39" s="31">
        <v>6872</v>
      </c>
      <c r="AC39" s="31">
        <v>776</v>
      </c>
      <c r="AD39" s="31">
        <v>968</v>
      </c>
      <c r="AE39" s="31">
        <v>14087</v>
      </c>
      <c r="AF39" s="34" t="s">
        <v>119</v>
      </c>
      <c r="AG39" s="36" t="s">
        <v>119</v>
      </c>
      <c r="AH39" s="32"/>
      <c r="AI39" s="35" t="s">
        <v>134</v>
      </c>
    </row>
    <row r="40" spans="1:35" ht="12.75" x14ac:dyDescent="0.2">
      <c r="A40" s="28" t="s">
        <v>77</v>
      </c>
      <c r="B40" s="29" t="s">
        <v>34</v>
      </c>
      <c r="C40" s="29" t="s">
        <v>34</v>
      </c>
      <c r="D40" s="30" t="s">
        <v>34</v>
      </c>
      <c r="E40" s="30" t="s">
        <v>34</v>
      </c>
      <c r="F40" s="30" t="s">
        <v>34</v>
      </c>
      <c r="G40" s="30" t="s">
        <v>34</v>
      </c>
      <c r="H40" s="30" t="s">
        <v>34</v>
      </c>
      <c r="I40" s="30" t="s">
        <v>34</v>
      </c>
      <c r="J40" s="30" t="s">
        <v>34</v>
      </c>
      <c r="K40" s="30" t="s">
        <v>34</v>
      </c>
      <c r="L40" s="30" t="s">
        <v>34</v>
      </c>
      <c r="M40" s="30" t="s">
        <v>34</v>
      </c>
      <c r="N40" s="30" t="s">
        <v>34</v>
      </c>
      <c r="O40" s="30" t="s">
        <v>34</v>
      </c>
      <c r="P40" s="30" t="s">
        <v>34</v>
      </c>
      <c r="Q40" s="30" t="s">
        <v>34</v>
      </c>
      <c r="R40" s="30" t="s">
        <v>34</v>
      </c>
      <c r="S40" s="31"/>
      <c r="T40" s="29" t="s">
        <v>34</v>
      </c>
      <c r="U40" s="29" t="s">
        <v>34</v>
      </c>
      <c r="V40" s="29" t="s">
        <v>34</v>
      </c>
      <c r="W40" s="29" t="s">
        <v>34</v>
      </c>
      <c r="X40" s="29" t="s">
        <v>34</v>
      </c>
      <c r="Y40" s="29" t="s">
        <v>34</v>
      </c>
      <c r="Z40" s="29" t="s">
        <v>34</v>
      </c>
      <c r="AA40" s="29" t="s">
        <v>34</v>
      </c>
      <c r="AB40" s="29" t="s">
        <v>34</v>
      </c>
      <c r="AC40" s="29" t="s">
        <v>34</v>
      </c>
      <c r="AD40" s="29" t="s">
        <v>34</v>
      </c>
      <c r="AE40" s="29" t="s">
        <v>34</v>
      </c>
      <c r="AF40" s="29" t="s">
        <v>34</v>
      </c>
      <c r="AG40" s="29" t="s">
        <v>34</v>
      </c>
      <c r="AH40" s="32"/>
      <c r="AI40" s="27"/>
    </row>
    <row r="41" spans="1:35" ht="12.75" x14ac:dyDescent="0.2">
      <c r="A41" s="28" t="s">
        <v>78</v>
      </c>
      <c r="B41" s="29">
        <v>2021</v>
      </c>
      <c r="C41" s="31">
        <v>9379</v>
      </c>
      <c r="D41" s="33">
        <v>4.7199999999999999E-2</v>
      </c>
      <c r="E41" s="33">
        <v>0.629</v>
      </c>
      <c r="F41" s="33">
        <v>0.36780000000000002</v>
      </c>
      <c r="G41" s="33">
        <v>0</v>
      </c>
      <c r="H41" s="33">
        <v>5.2900000000000003E-2</v>
      </c>
      <c r="I41" s="33">
        <v>0.1585</v>
      </c>
      <c r="J41" s="33">
        <v>0.1414</v>
      </c>
      <c r="K41" s="33">
        <v>3.7000000000000002E-3</v>
      </c>
      <c r="L41" s="33">
        <v>0.5101</v>
      </c>
      <c r="M41" s="33">
        <v>3.1399999999999997E-2</v>
      </c>
      <c r="N41" s="33">
        <v>0.10199999999999999</v>
      </c>
      <c r="O41" s="33">
        <v>5.0999999999999997E-2</v>
      </c>
      <c r="P41" s="33">
        <v>0.38</v>
      </c>
      <c r="Q41" s="33">
        <v>2.8000000000000001E-2</v>
      </c>
      <c r="R41" s="33">
        <v>0.158</v>
      </c>
      <c r="S41" s="31"/>
      <c r="T41" s="31">
        <v>5899</v>
      </c>
      <c r="U41" s="31">
        <v>3450</v>
      </c>
      <c r="V41" s="31">
        <v>0</v>
      </c>
      <c r="W41" s="31">
        <v>484</v>
      </c>
      <c r="X41" s="31">
        <v>1451</v>
      </c>
      <c r="Y41" s="31">
        <v>1294</v>
      </c>
      <c r="Z41" s="31">
        <v>34</v>
      </c>
      <c r="AA41" s="31">
        <v>4669</v>
      </c>
      <c r="AB41" s="31">
        <v>287</v>
      </c>
      <c r="AC41" s="31">
        <v>934</v>
      </c>
      <c r="AD41" s="31">
        <v>474</v>
      </c>
      <c r="AE41" s="31">
        <v>3561</v>
      </c>
      <c r="AF41" s="31">
        <v>267</v>
      </c>
      <c r="AG41" s="31">
        <v>1485</v>
      </c>
      <c r="AH41" s="32"/>
      <c r="AI41" s="27" t="s">
        <v>121</v>
      </c>
    </row>
    <row r="42" spans="1:35" ht="102" x14ac:dyDescent="0.2">
      <c r="A42" s="28" t="s">
        <v>79</v>
      </c>
      <c r="B42" s="29">
        <v>2020</v>
      </c>
      <c r="C42" s="31">
        <v>14654</v>
      </c>
      <c r="D42" s="33">
        <v>7.17E-2</v>
      </c>
      <c r="E42" s="33">
        <v>0.75319999999999998</v>
      </c>
      <c r="F42" s="33">
        <v>0.2422</v>
      </c>
      <c r="G42" s="33">
        <v>0</v>
      </c>
      <c r="H42" s="33">
        <v>1.7299999999999999E-2</v>
      </c>
      <c r="I42" s="33">
        <v>0.1832</v>
      </c>
      <c r="J42" s="33">
        <v>1.11E-2</v>
      </c>
      <c r="K42" s="33">
        <v>4.4000000000000003E-3</v>
      </c>
      <c r="L42" s="33">
        <v>0.62619999999999998</v>
      </c>
      <c r="M42" s="33">
        <v>8.8400000000000006E-2</v>
      </c>
      <c r="N42" s="33">
        <v>6.9500000000000006E-2</v>
      </c>
      <c r="O42" s="33">
        <v>2.3E-2</v>
      </c>
      <c r="P42" s="33">
        <v>0.46300000000000002</v>
      </c>
      <c r="Q42" s="33" t="s">
        <v>119</v>
      </c>
      <c r="R42" s="33">
        <v>0.107</v>
      </c>
      <c r="S42" s="31"/>
      <c r="T42" s="31">
        <v>11037</v>
      </c>
      <c r="U42" s="31">
        <v>3549</v>
      </c>
      <c r="V42" s="31">
        <v>0</v>
      </c>
      <c r="W42" s="31">
        <v>253</v>
      </c>
      <c r="X42" s="31">
        <v>2684</v>
      </c>
      <c r="Y42" s="31">
        <v>163</v>
      </c>
      <c r="Z42" s="31">
        <v>64</v>
      </c>
      <c r="AA42" s="31">
        <v>9175</v>
      </c>
      <c r="AB42" s="31">
        <v>1295</v>
      </c>
      <c r="AC42" s="31">
        <v>1018</v>
      </c>
      <c r="AD42" s="31">
        <v>338</v>
      </c>
      <c r="AE42" s="31">
        <v>6788</v>
      </c>
      <c r="AF42" s="36" t="s">
        <v>119</v>
      </c>
      <c r="AG42" s="31">
        <v>1569</v>
      </c>
      <c r="AH42" s="32"/>
      <c r="AI42" s="35" t="s">
        <v>134</v>
      </c>
    </row>
    <row r="43" spans="1:35" ht="12.75" x14ac:dyDescent="0.2">
      <c r="A43" s="28" t="s">
        <v>80</v>
      </c>
      <c r="B43" s="29" t="s">
        <v>34</v>
      </c>
      <c r="C43" s="29" t="s">
        <v>34</v>
      </c>
      <c r="D43" s="30" t="s">
        <v>34</v>
      </c>
      <c r="E43" s="30" t="s">
        <v>34</v>
      </c>
      <c r="F43" s="30" t="s">
        <v>34</v>
      </c>
      <c r="G43" s="30" t="s">
        <v>34</v>
      </c>
      <c r="H43" s="30" t="s">
        <v>34</v>
      </c>
      <c r="I43" s="30" t="s">
        <v>34</v>
      </c>
      <c r="J43" s="30" t="s">
        <v>34</v>
      </c>
      <c r="K43" s="30" t="s">
        <v>34</v>
      </c>
      <c r="L43" s="30" t="s">
        <v>34</v>
      </c>
      <c r="M43" s="30" t="s">
        <v>34</v>
      </c>
      <c r="N43" s="30" t="s">
        <v>34</v>
      </c>
      <c r="O43" s="30" t="s">
        <v>34</v>
      </c>
      <c r="P43" s="30" t="s">
        <v>34</v>
      </c>
      <c r="Q43" s="30" t="s">
        <v>34</v>
      </c>
      <c r="R43" s="30" t="s">
        <v>34</v>
      </c>
      <c r="S43" s="31"/>
      <c r="T43" s="29" t="s">
        <v>34</v>
      </c>
      <c r="U43" s="29" t="s">
        <v>34</v>
      </c>
      <c r="V43" s="29" t="s">
        <v>34</v>
      </c>
      <c r="W43" s="29" t="s">
        <v>34</v>
      </c>
      <c r="X43" s="29" t="s">
        <v>34</v>
      </c>
      <c r="Y43" s="29" t="s">
        <v>34</v>
      </c>
      <c r="Z43" s="29" t="s">
        <v>34</v>
      </c>
      <c r="AA43" s="29" t="s">
        <v>34</v>
      </c>
      <c r="AB43" s="29" t="s">
        <v>34</v>
      </c>
      <c r="AC43" s="29" t="s">
        <v>34</v>
      </c>
      <c r="AD43" s="29" t="s">
        <v>34</v>
      </c>
      <c r="AE43" s="29" t="s">
        <v>34</v>
      </c>
      <c r="AF43" s="29" t="s">
        <v>34</v>
      </c>
      <c r="AG43" s="29" t="s">
        <v>34</v>
      </c>
      <c r="AH43" s="32"/>
      <c r="AI43" s="27"/>
    </row>
    <row r="44" spans="1:35" ht="12.75" x14ac:dyDescent="0.2">
      <c r="A44" s="28" t="s">
        <v>81</v>
      </c>
      <c r="B44" s="29" t="s">
        <v>34</v>
      </c>
      <c r="C44" s="29" t="s">
        <v>34</v>
      </c>
      <c r="D44" s="30" t="s">
        <v>34</v>
      </c>
      <c r="E44" s="30" t="s">
        <v>34</v>
      </c>
      <c r="F44" s="30" t="s">
        <v>34</v>
      </c>
      <c r="G44" s="30" t="s">
        <v>34</v>
      </c>
      <c r="H44" s="30" t="s">
        <v>34</v>
      </c>
      <c r="I44" s="30" t="s">
        <v>34</v>
      </c>
      <c r="J44" s="30" t="s">
        <v>34</v>
      </c>
      <c r="K44" s="30" t="s">
        <v>34</v>
      </c>
      <c r="L44" s="30" t="s">
        <v>34</v>
      </c>
      <c r="M44" s="30" t="s">
        <v>34</v>
      </c>
      <c r="N44" s="30" t="s">
        <v>34</v>
      </c>
      <c r="O44" s="30" t="s">
        <v>34</v>
      </c>
      <c r="P44" s="30" t="s">
        <v>34</v>
      </c>
      <c r="Q44" s="30" t="s">
        <v>34</v>
      </c>
      <c r="R44" s="30" t="s">
        <v>34</v>
      </c>
      <c r="S44" s="31"/>
      <c r="T44" s="29" t="s">
        <v>34</v>
      </c>
      <c r="U44" s="29" t="s">
        <v>34</v>
      </c>
      <c r="V44" s="29" t="s">
        <v>34</v>
      </c>
      <c r="W44" s="29" t="s">
        <v>34</v>
      </c>
      <c r="X44" s="29" t="s">
        <v>34</v>
      </c>
      <c r="Y44" s="29" t="s">
        <v>34</v>
      </c>
      <c r="Z44" s="29" t="s">
        <v>34</v>
      </c>
      <c r="AA44" s="29" t="s">
        <v>34</v>
      </c>
      <c r="AB44" s="29" t="s">
        <v>34</v>
      </c>
      <c r="AC44" s="29" t="s">
        <v>34</v>
      </c>
      <c r="AD44" s="29" t="s">
        <v>34</v>
      </c>
      <c r="AE44" s="29" t="s">
        <v>34</v>
      </c>
      <c r="AF44" s="29" t="s">
        <v>34</v>
      </c>
      <c r="AG44" s="29" t="s">
        <v>34</v>
      </c>
      <c r="AH44" s="32"/>
      <c r="AI44" s="27"/>
    </row>
    <row r="45" spans="1:35" ht="38.25" x14ac:dyDescent="0.2">
      <c r="A45" s="28" t="s">
        <v>82</v>
      </c>
      <c r="B45" s="29">
        <v>2021</v>
      </c>
      <c r="C45" s="31">
        <v>64648</v>
      </c>
      <c r="D45" s="33">
        <v>0.25729999999999997</v>
      </c>
      <c r="E45" s="33">
        <v>0.53080000000000005</v>
      </c>
      <c r="F45" s="33">
        <v>0.46870000000000001</v>
      </c>
      <c r="G45" s="33">
        <v>0</v>
      </c>
      <c r="H45" s="33">
        <v>0.30320000000000003</v>
      </c>
      <c r="I45" s="33">
        <v>9.9500000000000005E-2</v>
      </c>
      <c r="J45" s="33">
        <v>3.3500000000000002E-2</v>
      </c>
      <c r="K45" s="33">
        <v>5.7999999999999996E-3</v>
      </c>
      <c r="L45" s="33">
        <v>0.48949999999999999</v>
      </c>
      <c r="M45" s="33">
        <v>2.47E-2</v>
      </c>
      <c r="N45" s="33">
        <v>4.3799999999999999E-2</v>
      </c>
      <c r="O45" s="33">
        <v>0.108</v>
      </c>
      <c r="P45" s="33">
        <v>0.59299999999999997</v>
      </c>
      <c r="Q45" s="37">
        <v>1E-3</v>
      </c>
      <c r="R45" s="33">
        <v>0.105</v>
      </c>
      <c r="S45" s="31"/>
      <c r="T45" s="31">
        <v>34314</v>
      </c>
      <c r="U45" s="31">
        <v>30298</v>
      </c>
      <c r="V45" s="31">
        <v>0</v>
      </c>
      <c r="W45" s="31">
        <v>24202</v>
      </c>
      <c r="X45" s="31">
        <v>7940</v>
      </c>
      <c r="Y45" s="31">
        <v>2674</v>
      </c>
      <c r="Z45" s="31">
        <v>464</v>
      </c>
      <c r="AA45" s="31">
        <v>39068</v>
      </c>
      <c r="AB45" s="31">
        <v>1969</v>
      </c>
      <c r="AC45" s="31">
        <v>3499</v>
      </c>
      <c r="AD45" s="31">
        <v>6991</v>
      </c>
      <c r="AE45" s="31">
        <v>38329</v>
      </c>
      <c r="AF45" s="31">
        <v>67</v>
      </c>
      <c r="AG45" s="31">
        <v>6764</v>
      </c>
      <c r="AH45" s="32"/>
      <c r="AI45" s="35" t="s">
        <v>120</v>
      </c>
    </row>
    <row r="46" spans="1:35" ht="12.75" x14ac:dyDescent="0.2">
      <c r="A46" s="28" t="s">
        <v>83</v>
      </c>
      <c r="B46" s="29" t="s">
        <v>34</v>
      </c>
      <c r="C46" s="29" t="s">
        <v>34</v>
      </c>
      <c r="D46" s="30" t="s">
        <v>34</v>
      </c>
      <c r="E46" s="30" t="s">
        <v>34</v>
      </c>
      <c r="F46" s="30" t="s">
        <v>34</v>
      </c>
      <c r="G46" s="30" t="s">
        <v>34</v>
      </c>
      <c r="H46" s="30" t="s">
        <v>34</v>
      </c>
      <c r="I46" s="30" t="s">
        <v>34</v>
      </c>
      <c r="J46" s="30" t="s">
        <v>34</v>
      </c>
      <c r="K46" s="30" t="s">
        <v>34</v>
      </c>
      <c r="L46" s="30" t="s">
        <v>34</v>
      </c>
      <c r="M46" s="30" t="s">
        <v>34</v>
      </c>
      <c r="N46" s="30" t="s">
        <v>34</v>
      </c>
      <c r="O46" s="30" t="s">
        <v>34</v>
      </c>
      <c r="P46" s="30" t="s">
        <v>34</v>
      </c>
      <c r="Q46" s="30" t="s">
        <v>34</v>
      </c>
      <c r="R46" s="30" t="s">
        <v>34</v>
      </c>
      <c r="S46" s="31"/>
      <c r="T46" s="29" t="s">
        <v>34</v>
      </c>
      <c r="U46" s="29" t="s">
        <v>34</v>
      </c>
      <c r="V46" s="29" t="s">
        <v>34</v>
      </c>
      <c r="W46" s="29" t="s">
        <v>34</v>
      </c>
      <c r="X46" s="29" t="s">
        <v>34</v>
      </c>
      <c r="Y46" s="29" t="s">
        <v>34</v>
      </c>
      <c r="Z46" s="29" t="s">
        <v>34</v>
      </c>
      <c r="AA46" s="29" t="s">
        <v>34</v>
      </c>
      <c r="AB46" s="29" t="s">
        <v>34</v>
      </c>
      <c r="AC46" s="29" t="s">
        <v>34</v>
      </c>
      <c r="AD46" s="29" t="s">
        <v>34</v>
      </c>
      <c r="AE46" s="29" t="s">
        <v>34</v>
      </c>
      <c r="AF46" s="29" t="s">
        <v>34</v>
      </c>
      <c r="AG46" s="29" t="s">
        <v>34</v>
      </c>
      <c r="AH46" s="32"/>
      <c r="AI46" s="27"/>
    </row>
    <row r="47" spans="1:35" ht="51" x14ac:dyDescent="0.2">
      <c r="A47" s="28" t="s">
        <v>84</v>
      </c>
      <c r="B47" s="29">
        <v>2021</v>
      </c>
      <c r="C47" s="31">
        <v>13786</v>
      </c>
      <c r="D47" s="33">
        <v>4.3299999999999998E-2</v>
      </c>
      <c r="E47" s="33">
        <v>0.71319999999999995</v>
      </c>
      <c r="F47" s="33">
        <v>0.2868</v>
      </c>
      <c r="G47" s="33">
        <v>0</v>
      </c>
      <c r="H47" s="33">
        <v>0.20699999999999999</v>
      </c>
      <c r="I47" s="33">
        <v>8.7800000000000003E-2</v>
      </c>
      <c r="J47" s="33">
        <v>1.29E-2</v>
      </c>
      <c r="K47" s="33">
        <v>3.7000000000000002E-3</v>
      </c>
      <c r="L47" s="33">
        <v>0.52729999999999999</v>
      </c>
      <c r="M47" s="33">
        <v>4.8800000000000003E-2</v>
      </c>
      <c r="N47" s="33">
        <v>0.1125</v>
      </c>
      <c r="O47" s="33">
        <v>4.8000000000000001E-2</v>
      </c>
      <c r="P47" s="33">
        <v>0.26700000000000002</v>
      </c>
      <c r="Q47" s="33">
        <v>2.1999999999999999E-2</v>
      </c>
      <c r="R47" s="33">
        <v>8.6999999999999994E-2</v>
      </c>
      <c r="S47" s="31"/>
      <c r="T47" s="31">
        <v>9832</v>
      </c>
      <c r="U47" s="31">
        <v>3954</v>
      </c>
      <c r="V47" s="31">
        <v>0</v>
      </c>
      <c r="W47" s="31">
        <v>3727</v>
      </c>
      <c r="X47" s="31">
        <v>1581</v>
      </c>
      <c r="Y47" s="31">
        <v>233</v>
      </c>
      <c r="Z47" s="31">
        <v>66</v>
      </c>
      <c r="AA47" s="31">
        <v>9497</v>
      </c>
      <c r="AB47" s="31">
        <v>879</v>
      </c>
      <c r="AC47" s="31">
        <v>2026</v>
      </c>
      <c r="AD47" s="31">
        <v>658</v>
      </c>
      <c r="AE47" s="31">
        <v>3687</v>
      </c>
      <c r="AF47" s="31">
        <v>302</v>
      </c>
      <c r="AG47" s="31">
        <v>1199</v>
      </c>
      <c r="AH47" s="32"/>
      <c r="AI47" s="35" t="s">
        <v>135</v>
      </c>
    </row>
    <row r="48" spans="1:35" ht="12.75" x14ac:dyDescent="0.2">
      <c r="A48" s="28" t="s">
        <v>85</v>
      </c>
      <c r="B48" s="29">
        <v>2020</v>
      </c>
      <c r="C48" s="31">
        <v>111717</v>
      </c>
      <c r="D48" s="33">
        <v>6.0299999999999999E-2</v>
      </c>
      <c r="E48" s="33">
        <v>0.72740000000000005</v>
      </c>
      <c r="F48" s="33">
        <v>0.27260000000000001</v>
      </c>
      <c r="G48" s="33">
        <v>0</v>
      </c>
      <c r="H48" s="33">
        <v>9.3799999999999994E-2</v>
      </c>
      <c r="I48" s="33">
        <v>0.41920000000000002</v>
      </c>
      <c r="J48" s="37">
        <v>2.2000000000000001E-3</v>
      </c>
      <c r="K48" s="37">
        <v>1.1000000000000001E-3</v>
      </c>
      <c r="L48" s="33">
        <v>0.28370000000000001</v>
      </c>
      <c r="M48" s="33">
        <v>0.17219999999999999</v>
      </c>
      <c r="N48" s="33">
        <v>2.7699999999999999E-2</v>
      </c>
      <c r="O48" s="33">
        <v>0.104</v>
      </c>
      <c r="P48" s="33">
        <v>0.439</v>
      </c>
      <c r="Q48" s="33">
        <v>8.4000000000000005E-2</v>
      </c>
      <c r="R48" s="33">
        <v>6.2E-2</v>
      </c>
      <c r="S48" s="31"/>
      <c r="T48" s="31">
        <v>81262</v>
      </c>
      <c r="U48" s="31">
        <v>30455</v>
      </c>
      <c r="V48" s="31">
        <v>0</v>
      </c>
      <c r="W48" s="31">
        <v>10467</v>
      </c>
      <c r="X48" s="31">
        <v>46760</v>
      </c>
      <c r="Y48" s="31">
        <v>240</v>
      </c>
      <c r="Z48" s="31">
        <v>126</v>
      </c>
      <c r="AA48" s="31">
        <v>31639</v>
      </c>
      <c r="AB48" s="31">
        <v>19212</v>
      </c>
      <c r="AC48" s="31">
        <v>3092</v>
      </c>
      <c r="AD48" s="31">
        <v>11666</v>
      </c>
      <c r="AE48" s="31">
        <v>49000</v>
      </c>
      <c r="AF48" s="31">
        <v>9335</v>
      </c>
      <c r="AG48" s="31">
        <v>6949</v>
      </c>
      <c r="AH48" s="32"/>
      <c r="AI48" s="35" t="s">
        <v>121</v>
      </c>
    </row>
    <row r="49" spans="1:35" ht="38.25" x14ac:dyDescent="0.2">
      <c r="A49" s="28" t="s">
        <v>87</v>
      </c>
      <c r="B49" s="29">
        <v>2021</v>
      </c>
      <c r="C49" s="31">
        <v>29832</v>
      </c>
      <c r="D49" s="33">
        <v>9.9099999999999994E-2</v>
      </c>
      <c r="E49" s="33">
        <v>0.68320000000000003</v>
      </c>
      <c r="F49" s="33">
        <v>0.3165</v>
      </c>
      <c r="G49" s="33">
        <v>2.9999999999999997E-4</v>
      </c>
      <c r="H49" s="33">
        <v>1.38E-2</v>
      </c>
      <c r="I49" s="33">
        <v>0.1976</v>
      </c>
      <c r="J49" s="33">
        <v>1.14E-2</v>
      </c>
      <c r="K49" s="33">
        <v>1.4E-2</v>
      </c>
      <c r="L49" s="33">
        <v>0.70440000000000003</v>
      </c>
      <c r="M49" s="33">
        <v>2.8400000000000002E-2</v>
      </c>
      <c r="N49" s="33">
        <v>3.0300000000000001E-2</v>
      </c>
      <c r="O49" s="33">
        <v>7.2999999999999995E-2</v>
      </c>
      <c r="P49" s="37">
        <v>2E-3</v>
      </c>
      <c r="Q49" s="33">
        <v>4.1000000000000002E-2</v>
      </c>
      <c r="R49" s="33">
        <v>0.114</v>
      </c>
      <c r="S49" s="31"/>
      <c r="T49" s="31">
        <v>20382</v>
      </c>
      <c r="U49" s="31">
        <v>9442</v>
      </c>
      <c r="V49" s="31">
        <v>8</v>
      </c>
      <c r="W49" s="31">
        <v>412</v>
      </c>
      <c r="X49" s="31">
        <v>5898</v>
      </c>
      <c r="Y49" s="31">
        <v>341</v>
      </c>
      <c r="Z49" s="31">
        <v>418</v>
      </c>
      <c r="AA49" s="31">
        <v>21022</v>
      </c>
      <c r="AB49" s="31">
        <v>848</v>
      </c>
      <c r="AC49" s="31">
        <v>904</v>
      </c>
      <c r="AD49" s="31">
        <v>2183</v>
      </c>
      <c r="AE49" s="31">
        <v>62</v>
      </c>
      <c r="AF49" s="31">
        <v>1220</v>
      </c>
      <c r="AG49" s="31">
        <v>3402</v>
      </c>
      <c r="AH49" s="32"/>
      <c r="AI49" s="35" t="s">
        <v>136</v>
      </c>
    </row>
    <row r="50" spans="1:35" ht="12.75" x14ac:dyDescent="0.2">
      <c r="A50" s="28" t="s">
        <v>88</v>
      </c>
      <c r="B50" s="29">
        <v>2021</v>
      </c>
      <c r="C50" s="31">
        <v>25649</v>
      </c>
      <c r="D50" s="33">
        <v>6.3200000000000006E-2</v>
      </c>
      <c r="E50" s="33">
        <v>0.67589999999999995</v>
      </c>
      <c r="F50" s="33">
        <v>0.32400000000000001</v>
      </c>
      <c r="G50" s="33">
        <v>2.0000000000000001E-4</v>
      </c>
      <c r="H50" s="33">
        <v>0.16700000000000001</v>
      </c>
      <c r="I50" s="33">
        <v>0.13450000000000001</v>
      </c>
      <c r="J50" s="37">
        <v>1.8E-3</v>
      </c>
      <c r="K50" s="37">
        <v>1.1999999999999999E-3</v>
      </c>
      <c r="L50" s="33">
        <v>0.46350000000000002</v>
      </c>
      <c r="M50" s="33">
        <v>0.17019999999999999</v>
      </c>
      <c r="N50" s="33">
        <v>6.1699999999999998E-2</v>
      </c>
      <c r="O50" s="33">
        <v>8.1000000000000003E-2</v>
      </c>
      <c r="P50" s="33">
        <v>0.317</v>
      </c>
      <c r="Q50" s="33">
        <v>3.7999999999999999E-2</v>
      </c>
      <c r="R50" s="33">
        <v>8.4000000000000005E-2</v>
      </c>
      <c r="S50" s="31"/>
      <c r="T50" s="31">
        <v>17336</v>
      </c>
      <c r="U50" s="31">
        <v>8309</v>
      </c>
      <c r="V50" s="31">
        <v>4</v>
      </c>
      <c r="W50" s="31">
        <v>4283</v>
      </c>
      <c r="X50" s="31">
        <v>3451</v>
      </c>
      <c r="Y50" s="31">
        <v>47</v>
      </c>
      <c r="Z50" s="31">
        <v>31</v>
      </c>
      <c r="AA50" s="31">
        <v>11889</v>
      </c>
      <c r="AB50" s="31">
        <v>4365</v>
      </c>
      <c r="AC50" s="31">
        <v>1583</v>
      </c>
      <c r="AD50" s="31">
        <v>2083</v>
      </c>
      <c r="AE50" s="31">
        <v>8133</v>
      </c>
      <c r="AF50" s="31">
        <v>963</v>
      </c>
      <c r="AG50" s="31">
        <v>2155</v>
      </c>
      <c r="AH50" s="32"/>
      <c r="AI50" s="27"/>
    </row>
    <row r="51" spans="1:35" ht="12.75" x14ac:dyDescent="0.2">
      <c r="A51" s="28" t="s">
        <v>89</v>
      </c>
      <c r="B51" s="29">
        <v>2021</v>
      </c>
      <c r="C51" s="31">
        <v>905</v>
      </c>
      <c r="D51" s="33">
        <v>3.4599999999999999E-2</v>
      </c>
      <c r="E51" s="33">
        <v>0.71</v>
      </c>
      <c r="F51" s="33">
        <v>0.3</v>
      </c>
      <c r="G51" s="37">
        <v>0</v>
      </c>
      <c r="H51" s="33">
        <v>1.55E-2</v>
      </c>
      <c r="I51" s="33">
        <v>2.3199999999999998E-2</v>
      </c>
      <c r="J51" s="37">
        <v>4.4000000000000003E-3</v>
      </c>
      <c r="K51" s="37">
        <v>3.3E-3</v>
      </c>
      <c r="L51" s="33">
        <v>0.89059999999999995</v>
      </c>
      <c r="M51" s="33">
        <v>3.09E-2</v>
      </c>
      <c r="N51" s="33">
        <v>3.2000000000000001E-2</v>
      </c>
      <c r="O51" s="33">
        <v>7.0000000000000001E-3</v>
      </c>
      <c r="P51" s="33">
        <v>0.34699999999999998</v>
      </c>
      <c r="Q51" s="33">
        <v>0.104</v>
      </c>
      <c r="R51" s="33">
        <v>0.154</v>
      </c>
      <c r="S51" s="31"/>
      <c r="T51" s="31">
        <v>638</v>
      </c>
      <c r="U51" s="31">
        <v>267</v>
      </c>
      <c r="V51" s="31">
        <v>0</v>
      </c>
      <c r="W51" s="31">
        <v>14</v>
      </c>
      <c r="X51" s="31">
        <v>21</v>
      </c>
      <c r="Y51" s="31">
        <v>4</v>
      </c>
      <c r="Z51" s="31">
        <v>3</v>
      </c>
      <c r="AA51" s="31">
        <v>806</v>
      </c>
      <c r="AB51" s="31">
        <v>28</v>
      </c>
      <c r="AC51" s="31">
        <v>29</v>
      </c>
      <c r="AD51" s="31">
        <v>6</v>
      </c>
      <c r="AE51" s="31">
        <v>314</v>
      </c>
      <c r="AF51" s="31">
        <v>94</v>
      </c>
      <c r="AG51" s="31">
        <v>139</v>
      </c>
      <c r="AH51" s="32"/>
      <c r="AI51" s="27"/>
    </row>
    <row r="52" spans="1:35" ht="38.25" x14ac:dyDescent="0.2">
      <c r="A52" s="28" t="s">
        <v>90</v>
      </c>
      <c r="B52" s="29">
        <v>2019</v>
      </c>
      <c r="C52" s="31">
        <v>15045</v>
      </c>
      <c r="D52" s="33">
        <v>3.9899999999999998E-2</v>
      </c>
      <c r="E52" s="33">
        <v>0.73540000000000005</v>
      </c>
      <c r="F52" s="33">
        <v>0.25459999999999999</v>
      </c>
      <c r="G52" s="33">
        <v>0.01</v>
      </c>
      <c r="H52" s="33">
        <v>4.07E-2</v>
      </c>
      <c r="I52" s="33">
        <v>0.15709999999999999</v>
      </c>
      <c r="J52" s="33">
        <v>5.7000000000000002E-3</v>
      </c>
      <c r="K52" s="33">
        <v>6.1999999999999998E-3</v>
      </c>
      <c r="L52" s="33">
        <v>0.50349999999999995</v>
      </c>
      <c r="M52" s="33">
        <v>0.21099999999999999</v>
      </c>
      <c r="N52" s="33">
        <v>7.5800000000000006E-2</v>
      </c>
      <c r="O52" s="33">
        <v>6.4000000000000001E-2</v>
      </c>
      <c r="P52" s="33">
        <v>0.33200000000000002</v>
      </c>
      <c r="Q52" s="33">
        <v>6.7000000000000004E-2</v>
      </c>
      <c r="R52" s="33">
        <v>7.9000000000000001E-2</v>
      </c>
      <c r="S52" s="31"/>
      <c r="T52" s="31">
        <v>11064</v>
      </c>
      <c r="U52" s="31">
        <v>3831</v>
      </c>
      <c r="V52" s="31">
        <v>150</v>
      </c>
      <c r="W52" s="31">
        <v>610</v>
      </c>
      <c r="X52" s="31">
        <v>2354</v>
      </c>
      <c r="Y52" s="31">
        <v>86</v>
      </c>
      <c r="Z52" s="31">
        <v>93</v>
      </c>
      <c r="AA52" s="31">
        <v>7547</v>
      </c>
      <c r="AB52" s="31">
        <v>3162</v>
      </c>
      <c r="AC52" s="31">
        <v>1136</v>
      </c>
      <c r="AD52" s="31">
        <v>964</v>
      </c>
      <c r="AE52" s="31">
        <v>4991</v>
      </c>
      <c r="AF52" s="31">
        <v>1010</v>
      </c>
      <c r="AG52" s="31">
        <v>1192</v>
      </c>
      <c r="AH52" s="32"/>
      <c r="AI52" s="35" t="s">
        <v>128</v>
      </c>
    </row>
    <row r="53" spans="1:35" ht="38.25" x14ac:dyDescent="0.2">
      <c r="A53" s="28" t="s">
        <v>91</v>
      </c>
      <c r="B53" s="29">
        <v>2020</v>
      </c>
      <c r="C53" s="31">
        <v>12912</v>
      </c>
      <c r="D53" s="33">
        <v>4.5499999999999999E-2</v>
      </c>
      <c r="E53" s="33">
        <v>0.77280000000000004</v>
      </c>
      <c r="F53" s="33">
        <v>0.2271</v>
      </c>
      <c r="G53" s="33">
        <v>0</v>
      </c>
      <c r="H53" s="33">
        <v>8.2600000000000007E-2</v>
      </c>
      <c r="I53" s="33">
        <v>0.10920000000000001</v>
      </c>
      <c r="J53" s="33">
        <v>1.2500000000000001E-2</v>
      </c>
      <c r="K53" s="33">
        <v>0</v>
      </c>
      <c r="L53" s="33">
        <v>0.70679999999999998</v>
      </c>
      <c r="M53" s="33">
        <v>5.6500000000000002E-2</v>
      </c>
      <c r="N53" s="33">
        <v>3.2399999999999998E-2</v>
      </c>
      <c r="O53" s="33">
        <v>3.3000000000000002E-2</v>
      </c>
      <c r="P53" s="33">
        <v>0.28799999999999998</v>
      </c>
      <c r="Q53" s="33">
        <v>3.1E-2</v>
      </c>
      <c r="R53" s="33">
        <v>0.104</v>
      </c>
      <c r="S53" s="31"/>
      <c r="T53" s="31">
        <v>9979</v>
      </c>
      <c r="U53" s="31">
        <v>2932</v>
      </c>
      <c r="V53" s="31">
        <v>0</v>
      </c>
      <c r="W53" s="31">
        <v>1066</v>
      </c>
      <c r="X53" s="31">
        <v>1410</v>
      </c>
      <c r="Y53" s="31">
        <v>162</v>
      </c>
      <c r="Z53" s="31">
        <v>0</v>
      </c>
      <c r="AA53" s="31">
        <v>9126</v>
      </c>
      <c r="AB53" s="31">
        <v>729</v>
      </c>
      <c r="AC53" s="31">
        <v>418</v>
      </c>
      <c r="AD53" s="31">
        <v>429</v>
      </c>
      <c r="AE53" s="31">
        <v>3723</v>
      </c>
      <c r="AF53" s="31">
        <v>395</v>
      </c>
      <c r="AG53" s="31">
        <v>1338</v>
      </c>
      <c r="AH53" s="32"/>
      <c r="AI53" s="35" t="s">
        <v>137</v>
      </c>
    </row>
    <row r="54" spans="1:35" ht="51" x14ac:dyDescent="0.2">
      <c r="A54" s="28" t="s">
        <v>92</v>
      </c>
      <c r="B54" s="29">
        <v>2021</v>
      </c>
      <c r="C54" s="31">
        <v>4357</v>
      </c>
      <c r="D54" s="33">
        <v>5.3800000000000001E-2</v>
      </c>
      <c r="E54" s="33">
        <v>0.65939999999999999</v>
      </c>
      <c r="F54" s="33">
        <v>0.3422</v>
      </c>
      <c r="G54" s="33">
        <v>0</v>
      </c>
      <c r="H54" s="33">
        <v>1.6E-2</v>
      </c>
      <c r="I54" s="37">
        <v>3.3E-3</v>
      </c>
      <c r="J54" s="37">
        <v>0</v>
      </c>
      <c r="K54" s="37">
        <v>0</v>
      </c>
      <c r="L54" s="33">
        <v>0.9496</v>
      </c>
      <c r="M54" s="33">
        <v>1.1900000000000001E-2</v>
      </c>
      <c r="N54" s="33">
        <v>1.9099999999999999E-2</v>
      </c>
      <c r="O54" s="33">
        <v>0</v>
      </c>
      <c r="P54" s="33">
        <v>0.441</v>
      </c>
      <c r="Q54" s="33">
        <v>2.7E-2</v>
      </c>
      <c r="R54" s="33">
        <v>0.122</v>
      </c>
      <c r="S54" s="31"/>
      <c r="T54" s="31">
        <v>2873</v>
      </c>
      <c r="U54" s="31">
        <v>1491</v>
      </c>
      <c r="V54" s="31">
        <v>0</v>
      </c>
      <c r="W54" s="31">
        <v>67</v>
      </c>
      <c r="X54" s="31">
        <v>14</v>
      </c>
      <c r="Y54" s="31">
        <v>0</v>
      </c>
      <c r="Z54" s="31">
        <v>0</v>
      </c>
      <c r="AA54" s="31">
        <v>3974</v>
      </c>
      <c r="AB54" s="31">
        <v>50</v>
      </c>
      <c r="AC54" s="31">
        <v>80</v>
      </c>
      <c r="AD54" s="31">
        <v>0</v>
      </c>
      <c r="AE54" s="31">
        <v>1922</v>
      </c>
      <c r="AF54" s="31">
        <v>118</v>
      </c>
      <c r="AG54" s="31">
        <v>532</v>
      </c>
      <c r="AH54" s="32"/>
      <c r="AI54" s="35" t="s">
        <v>138</v>
      </c>
    </row>
    <row r="55" spans="1:35" ht="12.75" x14ac:dyDescent="0.2">
      <c r="A55" s="28" t="s">
        <v>93</v>
      </c>
      <c r="B55" s="29">
        <v>2021</v>
      </c>
      <c r="C55" s="31">
        <v>1124</v>
      </c>
      <c r="D55" s="33">
        <v>3.6900000000000002E-2</v>
      </c>
      <c r="E55" s="33">
        <v>0.75180000000000002</v>
      </c>
      <c r="F55" s="33">
        <v>0.2482</v>
      </c>
      <c r="G55" s="33">
        <v>0</v>
      </c>
      <c r="H55" s="37">
        <v>4.4000000000000003E-3</v>
      </c>
      <c r="I55" s="33">
        <v>0.129</v>
      </c>
      <c r="J55" s="33">
        <v>5.8700000000000002E-2</v>
      </c>
      <c r="K55" s="37">
        <v>1.8E-3</v>
      </c>
      <c r="L55" s="33">
        <v>0.77049999999999996</v>
      </c>
      <c r="M55" s="33">
        <v>1.1599999999999999E-2</v>
      </c>
      <c r="N55" s="33">
        <v>2.4E-2</v>
      </c>
      <c r="O55" s="33">
        <v>1.0999999999999999E-2</v>
      </c>
      <c r="P55" s="33">
        <v>0.249</v>
      </c>
      <c r="Q55" s="33">
        <v>0.04</v>
      </c>
      <c r="R55" s="33">
        <v>7.8E-2</v>
      </c>
      <c r="S55" s="31"/>
      <c r="T55" s="31">
        <v>845</v>
      </c>
      <c r="U55" s="31">
        <v>279</v>
      </c>
      <c r="V55" s="31">
        <v>0</v>
      </c>
      <c r="W55" s="31">
        <v>5</v>
      </c>
      <c r="X55" s="31">
        <v>145</v>
      </c>
      <c r="Y55" s="31">
        <v>66</v>
      </c>
      <c r="Z55" s="31">
        <v>2</v>
      </c>
      <c r="AA55" s="31">
        <v>866</v>
      </c>
      <c r="AB55" s="31">
        <v>13</v>
      </c>
      <c r="AC55" s="31">
        <v>27</v>
      </c>
      <c r="AD55" s="31">
        <v>12</v>
      </c>
      <c r="AE55" s="31">
        <v>280</v>
      </c>
      <c r="AF55" s="31">
        <v>45</v>
      </c>
      <c r="AG55" s="31">
        <v>88</v>
      </c>
      <c r="AH55" s="32"/>
      <c r="AI55" s="27"/>
    </row>
    <row r="56" spans="1:35" ht="12.75" x14ac:dyDescent="0.2">
      <c r="A56" s="38"/>
      <c r="B56" s="29"/>
      <c r="C56" s="29"/>
      <c r="D56" s="29"/>
      <c r="E56" s="29"/>
      <c r="F56" s="29"/>
      <c r="G56" s="29"/>
      <c r="H56" s="29"/>
      <c r="I56" s="29"/>
      <c r="J56" s="33"/>
      <c r="K56" s="33"/>
      <c r="L56" s="33"/>
      <c r="M56" s="33"/>
      <c r="N56" s="33"/>
      <c r="O56" s="33"/>
      <c r="P56" s="33"/>
      <c r="Q56" s="33"/>
      <c r="R56" s="33"/>
      <c r="S56" s="39"/>
      <c r="T56" s="29"/>
      <c r="U56" s="29"/>
      <c r="V56" s="29"/>
      <c r="W56" s="29"/>
      <c r="X56" s="29"/>
      <c r="Y56" s="29"/>
      <c r="Z56" s="29"/>
      <c r="AA56" s="29"/>
      <c r="AB56" s="29"/>
      <c r="AC56" s="33"/>
      <c r="AD56" s="40"/>
      <c r="AE56" s="40"/>
      <c r="AF56" s="40"/>
      <c r="AG56" s="40"/>
      <c r="AH56" s="38"/>
      <c r="AI56" s="41"/>
    </row>
  </sheetData>
  <autoFilter ref="A3:AI55" xr:uid="{00000000-0009-0000-0000-000001000000}"/>
  <mergeCells count="3">
    <mergeCell ref="A1:A2"/>
    <mergeCell ref="E2:R2"/>
    <mergeCell ref="T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L57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D43" sqref="D43"/>
    </sheetView>
  </sheetViews>
  <sheetFormatPr defaultColWidth="12.5703125" defaultRowHeight="15.75" customHeight="1" x14ac:dyDescent="0.2"/>
  <sheetData>
    <row r="1" spans="1:12" x14ac:dyDescent="0.2">
      <c r="A1" s="42" t="s">
        <v>139</v>
      </c>
      <c r="B1" s="42"/>
      <c r="C1" s="42"/>
      <c r="D1" s="42"/>
      <c r="E1" s="42"/>
      <c r="F1" s="42"/>
      <c r="G1" s="43"/>
      <c r="H1" s="44"/>
      <c r="I1" s="44"/>
      <c r="J1" s="43"/>
      <c r="K1" s="43"/>
      <c r="L1" s="43"/>
    </row>
    <row r="2" spans="1:12" x14ac:dyDescent="0.2">
      <c r="A2" s="42"/>
      <c r="B2" s="42" t="s">
        <v>140</v>
      </c>
      <c r="C2" s="42"/>
      <c r="D2" s="42"/>
      <c r="E2" s="42"/>
      <c r="F2" s="42"/>
      <c r="G2" s="43"/>
      <c r="H2" s="44"/>
      <c r="I2" s="44"/>
      <c r="J2" s="43"/>
      <c r="K2" s="43"/>
      <c r="L2" s="43"/>
    </row>
    <row r="3" spans="1:12" x14ac:dyDescent="0.2">
      <c r="A3" s="45"/>
      <c r="B3" s="45" t="s">
        <v>21</v>
      </c>
      <c r="C3" s="45" t="s">
        <v>104</v>
      </c>
      <c r="D3" s="45" t="s">
        <v>105</v>
      </c>
      <c r="E3" s="45" t="s">
        <v>141</v>
      </c>
      <c r="F3" s="45" t="s">
        <v>22</v>
      </c>
      <c r="G3" s="45" t="s">
        <v>31</v>
      </c>
      <c r="H3" s="46" t="s">
        <v>24</v>
      </c>
      <c r="I3" s="46" t="s">
        <v>25</v>
      </c>
      <c r="J3" s="4" t="s">
        <v>26</v>
      </c>
      <c r="K3" s="4" t="s">
        <v>27</v>
      </c>
      <c r="L3" s="45" t="s">
        <v>28</v>
      </c>
    </row>
    <row r="4" spans="1:12" x14ac:dyDescent="0.2">
      <c r="A4" s="42" t="s">
        <v>118</v>
      </c>
      <c r="B4" s="47">
        <v>180921</v>
      </c>
      <c r="C4" s="48">
        <v>0.69159999999999999</v>
      </c>
      <c r="D4" s="48">
        <v>0.30580000000000002</v>
      </c>
      <c r="E4" s="49">
        <v>2.5999999999999999E-3</v>
      </c>
      <c r="F4" s="48">
        <v>6.3200000000000006E-2</v>
      </c>
      <c r="G4" s="48">
        <v>0.1648</v>
      </c>
      <c r="H4" s="49">
        <v>6.1999999999999998E-3</v>
      </c>
      <c r="I4" s="49">
        <v>1.5E-3</v>
      </c>
      <c r="J4" s="48">
        <v>0.42720000000000002</v>
      </c>
      <c r="K4" s="48">
        <v>0.28770000000000001</v>
      </c>
      <c r="L4" s="48">
        <v>4.9299999999999997E-2</v>
      </c>
    </row>
    <row r="5" spans="1:12" x14ac:dyDescent="0.2">
      <c r="A5" s="50" t="s">
        <v>36</v>
      </c>
      <c r="B5" s="51">
        <v>100</v>
      </c>
      <c r="C5" s="52">
        <v>0.8</v>
      </c>
      <c r="D5" s="52">
        <v>0.2</v>
      </c>
      <c r="E5" s="53" t="s">
        <v>142</v>
      </c>
      <c r="F5" s="54">
        <v>1.01E-2</v>
      </c>
      <c r="G5" s="52">
        <v>3.0300000000000001E-2</v>
      </c>
      <c r="H5" s="52">
        <v>3.0300000000000001E-2</v>
      </c>
      <c r="I5" s="54">
        <v>0</v>
      </c>
      <c r="J5" s="52">
        <v>0.71719999999999995</v>
      </c>
      <c r="K5" s="52">
        <v>0.1212</v>
      </c>
      <c r="L5" s="52">
        <v>9.0899999999999995E-2</v>
      </c>
    </row>
    <row r="6" spans="1:12" x14ac:dyDescent="0.2">
      <c r="A6" s="50" t="s">
        <v>38</v>
      </c>
      <c r="B6" s="55">
        <v>2399</v>
      </c>
      <c r="C6" s="52">
        <v>0.63649999999999995</v>
      </c>
      <c r="D6" s="52">
        <v>0.35510000000000003</v>
      </c>
      <c r="E6" s="56">
        <v>8.3000000000000001E-3</v>
      </c>
      <c r="F6" s="52">
        <v>0.1237</v>
      </c>
      <c r="G6" s="52">
        <v>7.2599999999999998E-2</v>
      </c>
      <c r="H6" s="52">
        <v>1.4200000000000001E-2</v>
      </c>
      <c r="I6" s="56">
        <v>8.9999999999999998E-4</v>
      </c>
      <c r="J6" s="52">
        <v>0.64990000000000003</v>
      </c>
      <c r="K6" s="52">
        <v>8.4199999999999997E-2</v>
      </c>
      <c r="L6" s="52">
        <v>5.4600000000000003E-2</v>
      </c>
    </row>
    <row r="7" spans="1:12" x14ac:dyDescent="0.2">
      <c r="A7" s="50" t="s">
        <v>40</v>
      </c>
      <c r="B7" s="55">
        <v>1406</v>
      </c>
      <c r="C7" s="52">
        <v>0.7006</v>
      </c>
      <c r="D7" s="52">
        <v>0.29449999999999998</v>
      </c>
      <c r="E7" s="56">
        <v>5.0000000000000001E-3</v>
      </c>
      <c r="F7" s="52">
        <v>6.8400000000000002E-2</v>
      </c>
      <c r="G7" s="52">
        <v>0.1103</v>
      </c>
      <c r="H7" s="52">
        <v>1.0999999999999999E-2</v>
      </c>
      <c r="I7" s="56">
        <v>3.7000000000000002E-3</v>
      </c>
      <c r="J7" s="52">
        <v>0.63680000000000003</v>
      </c>
      <c r="K7" s="52">
        <v>0.1221</v>
      </c>
      <c r="L7" s="52">
        <v>4.7800000000000002E-2</v>
      </c>
    </row>
    <row r="8" spans="1:12" x14ac:dyDescent="0.2">
      <c r="A8" s="50" t="s">
        <v>41</v>
      </c>
      <c r="B8" s="55">
        <v>1587</v>
      </c>
      <c r="C8" s="52">
        <v>0.72899999999999998</v>
      </c>
      <c r="D8" s="52">
        <v>0.26529999999999998</v>
      </c>
      <c r="E8" s="53" t="s">
        <v>143</v>
      </c>
      <c r="F8" s="52">
        <v>2.87E-2</v>
      </c>
      <c r="G8" s="52">
        <v>0.219</v>
      </c>
      <c r="H8" s="56">
        <v>1.24E-2</v>
      </c>
      <c r="I8" s="56">
        <v>1.2999999999999999E-3</v>
      </c>
      <c r="J8" s="52">
        <v>0.4224</v>
      </c>
      <c r="K8" s="52">
        <v>0.2666</v>
      </c>
      <c r="L8" s="52">
        <v>4.9500000000000002E-2</v>
      </c>
    </row>
    <row r="9" spans="1:12" x14ac:dyDescent="0.2">
      <c r="A9" s="50" t="s">
        <v>122</v>
      </c>
      <c r="B9" s="55">
        <v>31189</v>
      </c>
      <c r="C9" s="52">
        <v>0.68569999999999998</v>
      </c>
      <c r="D9" s="52">
        <v>0.31219999999999998</v>
      </c>
      <c r="E9" s="56">
        <v>2.0999999999999999E-3</v>
      </c>
      <c r="F9" s="52">
        <v>1.9E-2</v>
      </c>
      <c r="G9" s="52">
        <v>0.22459999999999999</v>
      </c>
      <c r="H9" s="56">
        <v>3.3999999999999998E-3</v>
      </c>
      <c r="I9" s="56">
        <v>3.0999999999999999E-3</v>
      </c>
      <c r="J9" s="52">
        <v>0.23080000000000001</v>
      </c>
      <c r="K9" s="52">
        <v>0.4597</v>
      </c>
      <c r="L9" s="52">
        <v>5.9400000000000001E-2</v>
      </c>
    </row>
    <row r="10" spans="1:12" x14ac:dyDescent="0.2">
      <c r="A10" s="50" t="s">
        <v>44</v>
      </c>
      <c r="B10" s="55">
        <v>2584</v>
      </c>
      <c r="C10" s="52">
        <v>0.73650000000000004</v>
      </c>
      <c r="D10" s="52">
        <v>0.26079999999999998</v>
      </c>
      <c r="E10" s="56">
        <v>2.7000000000000001E-3</v>
      </c>
      <c r="F10" s="52">
        <v>1.9300000000000001E-2</v>
      </c>
      <c r="G10" s="52">
        <v>0.13320000000000001</v>
      </c>
      <c r="H10" s="56">
        <v>5.1000000000000004E-3</v>
      </c>
      <c r="I10" s="56">
        <v>2E-3</v>
      </c>
      <c r="J10" s="52">
        <v>0.62919999999999998</v>
      </c>
      <c r="K10" s="52">
        <v>0.1462</v>
      </c>
      <c r="L10" s="52">
        <v>6.5000000000000002E-2</v>
      </c>
    </row>
    <row r="11" spans="1:12" x14ac:dyDescent="0.2">
      <c r="A11" s="50" t="s">
        <v>45</v>
      </c>
      <c r="B11" s="55">
        <v>3251</v>
      </c>
      <c r="C11" s="52">
        <v>0.70009999999999994</v>
      </c>
      <c r="D11" s="52">
        <v>0.29780000000000001</v>
      </c>
      <c r="E11" s="56">
        <v>2.2000000000000001E-3</v>
      </c>
      <c r="F11" s="52">
        <v>4.4499999999999998E-2</v>
      </c>
      <c r="G11" s="52">
        <v>0.106</v>
      </c>
      <c r="H11" s="56">
        <v>2.8999999999999998E-3</v>
      </c>
      <c r="I11" s="56">
        <v>2.9999999999999997E-4</v>
      </c>
      <c r="J11" s="52">
        <v>0.55730000000000002</v>
      </c>
      <c r="K11" s="52">
        <v>0.24379999999999999</v>
      </c>
      <c r="L11" s="52">
        <v>4.5199999999999997E-2</v>
      </c>
    </row>
    <row r="12" spans="1:12" x14ac:dyDescent="0.2">
      <c r="A12" s="50" t="s">
        <v>46</v>
      </c>
      <c r="B12" s="51">
        <v>352</v>
      </c>
      <c r="C12" s="52">
        <v>0.64490000000000003</v>
      </c>
      <c r="D12" s="52">
        <v>0.35510000000000003</v>
      </c>
      <c r="E12" s="56">
        <v>0</v>
      </c>
      <c r="F12" s="52">
        <v>0.37580000000000002</v>
      </c>
      <c r="G12" s="52">
        <v>0.14549999999999999</v>
      </c>
      <c r="H12" s="56">
        <v>3.0000000000000001E-3</v>
      </c>
      <c r="I12" s="53" t="s">
        <v>142</v>
      </c>
      <c r="J12" s="52">
        <v>0.33329999999999999</v>
      </c>
      <c r="K12" s="52">
        <v>7.2700000000000001E-2</v>
      </c>
      <c r="L12" s="52">
        <v>6.9699999999999998E-2</v>
      </c>
    </row>
    <row r="13" spans="1:12" x14ac:dyDescent="0.2">
      <c r="A13" s="50" t="s">
        <v>47</v>
      </c>
      <c r="B13" s="51">
        <v>513</v>
      </c>
      <c r="C13" s="52">
        <v>0.77969999999999995</v>
      </c>
      <c r="D13" s="52">
        <v>0.2203</v>
      </c>
      <c r="E13" s="56">
        <v>0</v>
      </c>
      <c r="F13" s="52">
        <v>0.14699999999999999</v>
      </c>
      <c r="G13" s="52">
        <v>8.0699999999999994E-2</v>
      </c>
      <c r="H13" s="56">
        <v>8.3000000000000001E-3</v>
      </c>
      <c r="I13" s="54">
        <v>0</v>
      </c>
      <c r="J13" s="52">
        <v>0.48449999999999999</v>
      </c>
      <c r="K13" s="52">
        <v>0.21329999999999999</v>
      </c>
      <c r="L13" s="52">
        <v>6.6299999999999998E-2</v>
      </c>
    </row>
    <row r="14" spans="1:12" x14ac:dyDescent="0.2">
      <c r="A14" s="50" t="s">
        <v>48</v>
      </c>
      <c r="B14" s="55">
        <v>14864</v>
      </c>
      <c r="C14" s="52">
        <v>0.68659999999999999</v>
      </c>
      <c r="D14" s="52">
        <v>0.311</v>
      </c>
      <c r="E14" s="56">
        <v>2.3999999999999998E-3</v>
      </c>
      <c r="F14" s="52">
        <v>8.6999999999999994E-2</v>
      </c>
      <c r="G14" s="52">
        <v>0.31440000000000001</v>
      </c>
      <c r="H14" s="56">
        <v>6.3E-3</v>
      </c>
      <c r="I14" s="56">
        <v>1.9E-3</v>
      </c>
      <c r="J14" s="52">
        <v>0.41510000000000002</v>
      </c>
      <c r="K14" s="52">
        <v>0.13500000000000001</v>
      </c>
      <c r="L14" s="52">
        <v>4.02E-2</v>
      </c>
    </row>
    <row r="15" spans="1:12" x14ac:dyDescent="0.2">
      <c r="A15" s="50" t="s">
        <v>49</v>
      </c>
      <c r="B15" s="55">
        <v>7221</v>
      </c>
      <c r="C15" s="52">
        <v>0.70420000000000005</v>
      </c>
      <c r="D15" s="52">
        <v>0.29399999999999998</v>
      </c>
      <c r="E15" s="56">
        <v>1.8E-3</v>
      </c>
      <c r="F15" s="52">
        <v>0.111</v>
      </c>
      <c r="G15" s="52">
        <v>9.3600000000000003E-2</v>
      </c>
      <c r="H15" s="56">
        <v>5.0000000000000001E-3</v>
      </c>
      <c r="I15" s="56">
        <v>1.2999999999999999E-3</v>
      </c>
      <c r="J15" s="52">
        <v>0.41549999999999998</v>
      </c>
      <c r="K15" s="52">
        <v>0.33090000000000003</v>
      </c>
      <c r="L15" s="52">
        <v>4.2799999999999998E-2</v>
      </c>
    </row>
    <row r="16" spans="1:12" x14ac:dyDescent="0.2">
      <c r="A16" s="50" t="s">
        <v>125</v>
      </c>
      <c r="B16" s="51">
        <v>782</v>
      </c>
      <c r="C16" s="52">
        <v>0.69820000000000004</v>
      </c>
      <c r="D16" s="52">
        <v>0.30180000000000001</v>
      </c>
      <c r="E16" s="56">
        <v>0</v>
      </c>
      <c r="F16" s="56">
        <v>4.0000000000000001E-3</v>
      </c>
      <c r="G16" s="52">
        <v>0.1186</v>
      </c>
      <c r="H16" s="56">
        <v>4.0000000000000001E-3</v>
      </c>
      <c r="I16" s="52">
        <v>2.7699999999999999E-2</v>
      </c>
      <c r="J16" s="52">
        <v>0.1265</v>
      </c>
      <c r="K16" s="52">
        <v>0.44009999999999999</v>
      </c>
      <c r="L16" s="52">
        <v>0.27929999999999999</v>
      </c>
    </row>
    <row r="17" spans="1:12" x14ac:dyDescent="0.2">
      <c r="A17" s="50" t="s">
        <v>52</v>
      </c>
      <c r="B17" s="51">
        <v>521</v>
      </c>
      <c r="C17" s="52">
        <v>0.75819999999999999</v>
      </c>
      <c r="D17" s="52">
        <v>0.23799999999999999</v>
      </c>
      <c r="E17" s="56">
        <v>3.8E-3</v>
      </c>
      <c r="F17" s="52">
        <v>4.9500000000000002E-2</v>
      </c>
      <c r="G17" s="52">
        <v>6.3399999999999998E-2</v>
      </c>
      <c r="H17" s="56">
        <v>2E-3</v>
      </c>
      <c r="I17" s="54">
        <v>0</v>
      </c>
      <c r="J17" s="52">
        <v>0.65739999999999998</v>
      </c>
      <c r="K17" s="52">
        <v>0.1822</v>
      </c>
      <c r="L17" s="52">
        <v>4.5499999999999999E-2</v>
      </c>
    </row>
    <row r="18" spans="1:12" x14ac:dyDescent="0.2">
      <c r="A18" s="50" t="s">
        <v>53</v>
      </c>
      <c r="B18" s="51">
        <v>429</v>
      </c>
      <c r="C18" s="52">
        <v>0.74129999999999996</v>
      </c>
      <c r="D18" s="52">
        <v>0.25869999999999999</v>
      </c>
      <c r="E18" s="54">
        <v>0</v>
      </c>
      <c r="F18" s="56">
        <v>7.4999999999999997E-3</v>
      </c>
      <c r="G18" s="52">
        <v>8.5199999999999998E-2</v>
      </c>
      <c r="H18" s="56">
        <v>1.2500000000000001E-2</v>
      </c>
      <c r="I18" s="56">
        <v>2.5000000000000001E-3</v>
      </c>
      <c r="J18" s="52">
        <v>0.71930000000000005</v>
      </c>
      <c r="K18" s="52">
        <v>0.12280000000000001</v>
      </c>
      <c r="L18" s="52">
        <v>5.0099999999999999E-2</v>
      </c>
    </row>
    <row r="19" spans="1:12" x14ac:dyDescent="0.2">
      <c r="A19" s="50" t="s">
        <v>54</v>
      </c>
      <c r="B19" s="55">
        <v>8572</v>
      </c>
      <c r="C19" s="52">
        <v>0.68359999999999999</v>
      </c>
      <c r="D19" s="52">
        <v>0.31559999999999999</v>
      </c>
      <c r="E19" s="54">
        <v>8.0000000000000004E-4</v>
      </c>
      <c r="F19" s="52">
        <v>5.8500000000000003E-2</v>
      </c>
      <c r="G19" s="52">
        <v>0.20599999999999999</v>
      </c>
      <c r="H19" s="56">
        <v>4.5999999999999999E-3</v>
      </c>
      <c r="I19" s="56">
        <v>2.0000000000000001E-4</v>
      </c>
      <c r="J19" s="52">
        <v>0.40579999999999999</v>
      </c>
      <c r="K19" s="52">
        <v>0.28239999999999998</v>
      </c>
      <c r="L19" s="52">
        <v>4.2500000000000003E-2</v>
      </c>
    </row>
    <row r="20" spans="1:12" x14ac:dyDescent="0.2">
      <c r="A20" s="50" t="s">
        <v>55</v>
      </c>
      <c r="B20" s="55">
        <v>2883</v>
      </c>
      <c r="C20" s="52">
        <v>0.76380000000000003</v>
      </c>
      <c r="D20" s="52">
        <v>0.23269999999999999</v>
      </c>
      <c r="E20" s="56">
        <v>3.5000000000000001E-3</v>
      </c>
      <c r="F20" s="52">
        <v>5.5E-2</v>
      </c>
      <c r="G20" s="52">
        <v>9.3100000000000002E-2</v>
      </c>
      <c r="H20" s="56">
        <v>8.6E-3</v>
      </c>
      <c r="I20" s="56">
        <v>0</v>
      </c>
      <c r="J20" s="52">
        <v>0.66449999999999998</v>
      </c>
      <c r="K20" s="52">
        <v>0.13880000000000001</v>
      </c>
      <c r="L20" s="52">
        <v>0.04</v>
      </c>
    </row>
    <row r="21" spans="1:12" x14ac:dyDescent="0.2">
      <c r="A21" s="50" t="s">
        <v>56</v>
      </c>
      <c r="B21" s="51">
        <v>236</v>
      </c>
      <c r="C21" s="52">
        <v>0.84750000000000003</v>
      </c>
      <c r="D21" s="52">
        <v>0.14829999999999999</v>
      </c>
      <c r="E21" s="54">
        <v>4.1999999999999997E-3</v>
      </c>
      <c r="F21" s="52">
        <v>2.6700000000000002E-2</v>
      </c>
      <c r="G21" s="52">
        <v>0.13780000000000001</v>
      </c>
      <c r="H21" s="56">
        <v>8.8999999999999999E-3</v>
      </c>
      <c r="I21" s="54">
        <v>4.4000000000000003E-3</v>
      </c>
      <c r="J21" s="52">
        <v>0.52</v>
      </c>
      <c r="K21" s="52">
        <v>0.2356</v>
      </c>
      <c r="L21" s="52">
        <v>6.6699999999999995E-2</v>
      </c>
    </row>
    <row r="22" spans="1:12" x14ac:dyDescent="0.2">
      <c r="A22" s="50" t="s">
        <v>57</v>
      </c>
      <c r="B22" s="55">
        <v>1462</v>
      </c>
      <c r="C22" s="52">
        <v>0.68059999999999998</v>
      </c>
      <c r="D22" s="52">
        <v>0.31459999999999999</v>
      </c>
      <c r="E22" s="56">
        <v>4.7999999999999996E-3</v>
      </c>
      <c r="F22" s="52">
        <v>2.69E-2</v>
      </c>
      <c r="G22" s="52">
        <v>5.0200000000000002E-2</v>
      </c>
      <c r="H22" s="56">
        <v>9.1999999999999998E-3</v>
      </c>
      <c r="I22" s="54">
        <v>0</v>
      </c>
      <c r="J22" s="52">
        <v>0.72719999999999996</v>
      </c>
      <c r="K22" s="52">
        <v>0.14560000000000001</v>
      </c>
      <c r="L22" s="52">
        <v>4.1000000000000002E-2</v>
      </c>
    </row>
    <row r="23" spans="1:12" x14ac:dyDescent="0.2">
      <c r="A23" s="50" t="s">
        <v>58</v>
      </c>
      <c r="B23" s="55">
        <v>1191</v>
      </c>
      <c r="C23" s="52">
        <v>0.64319999999999999</v>
      </c>
      <c r="D23" s="52">
        <v>0.3493</v>
      </c>
      <c r="E23" s="56">
        <v>7.6E-3</v>
      </c>
      <c r="F23" s="52">
        <v>0.17680000000000001</v>
      </c>
      <c r="G23" s="52">
        <v>9.2299999999999993E-2</v>
      </c>
      <c r="H23" s="56">
        <v>1.3100000000000001E-2</v>
      </c>
      <c r="I23" s="56">
        <v>1.6999999999999999E-3</v>
      </c>
      <c r="J23" s="52">
        <v>0.56789999999999996</v>
      </c>
      <c r="K23" s="52">
        <v>9.1499999999999998E-2</v>
      </c>
      <c r="L23" s="52">
        <v>5.6599999999999998E-2</v>
      </c>
    </row>
    <row r="24" spans="1:12" x14ac:dyDescent="0.2">
      <c r="A24" s="50" t="s">
        <v>59</v>
      </c>
      <c r="B24" s="55">
        <v>5451</v>
      </c>
      <c r="C24" s="52">
        <v>0.7006</v>
      </c>
      <c r="D24" s="52">
        <v>0.29520000000000002</v>
      </c>
      <c r="E24" s="56">
        <v>4.1999999999999997E-3</v>
      </c>
      <c r="F24" s="52">
        <v>6.9199999999999998E-2</v>
      </c>
      <c r="G24" s="52">
        <v>9.2100000000000001E-2</v>
      </c>
      <c r="H24" s="56">
        <v>5.4000000000000003E-3</v>
      </c>
      <c r="I24" s="56">
        <v>8.0000000000000004E-4</v>
      </c>
      <c r="J24" s="52">
        <v>0.54020000000000001</v>
      </c>
      <c r="K24" s="52">
        <v>0.2457</v>
      </c>
      <c r="L24" s="52">
        <v>4.6600000000000003E-2</v>
      </c>
    </row>
    <row r="25" spans="1:12" x14ac:dyDescent="0.2">
      <c r="A25" s="50" t="s">
        <v>60</v>
      </c>
      <c r="B25" s="55">
        <v>7662</v>
      </c>
      <c r="C25" s="52">
        <v>0.64339999999999997</v>
      </c>
      <c r="D25" s="52">
        <v>0.3538</v>
      </c>
      <c r="E25" s="56">
        <v>2.7000000000000001E-3</v>
      </c>
      <c r="F25" s="52">
        <v>0.1308</v>
      </c>
      <c r="G25" s="52">
        <v>7.7899999999999997E-2</v>
      </c>
      <c r="H25" s="56">
        <v>5.0000000000000001E-3</v>
      </c>
      <c r="I25" s="56">
        <v>6.9999999999999999E-4</v>
      </c>
      <c r="J25" s="52">
        <v>0.44390000000000002</v>
      </c>
      <c r="K25" s="52">
        <v>0.28139999999999998</v>
      </c>
      <c r="L25" s="52">
        <v>6.0299999999999999E-2</v>
      </c>
    </row>
    <row r="26" spans="1:12" x14ac:dyDescent="0.2">
      <c r="A26" s="50" t="s">
        <v>61</v>
      </c>
      <c r="B26" s="51">
        <v>242</v>
      </c>
      <c r="C26" s="52">
        <v>0.72309999999999997</v>
      </c>
      <c r="D26" s="52">
        <v>0.2727</v>
      </c>
      <c r="E26" s="56">
        <v>4.1000000000000003E-3</v>
      </c>
      <c r="F26" s="52">
        <v>8.8999999999999999E-3</v>
      </c>
      <c r="G26" s="52">
        <v>8.0399999999999999E-2</v>
      </c>
      <c r="H26" s="56">
        <v>8.8999999999999999E-3</v>
      </c>
      <c r="I26" s="53" t="s">
        <v>142</v>
      </c>
      <c r="J26" s="52">
        <v>0.73660000000000003</v>
      </c>
      <c r="K26" s="52">
        <v>0.1295</v>
      </c>
      <c r="L26" s="52">
        <v>3.5700000000000003E-2</v>
      </c>
    </row>
    <row r="27" spans="1:12" x14ac:dyDescent="0.2">
      <c r="A27" s="50" t="s">
        <v>62</v>
      </c>
      <c r="B27" s="55">
        <v>4504</v>
      </c>
      <c r="C27" s="52">
        <v>0.7016</v>
      </c>
      <c r="D27" s="52">
        <v>0.29680000000000001</v>
      </c>
      <c r="E27" s="56">
        <v>1.6000000000000001E-3</v>
      </c>
      <c r="F27" s="52">
        <v>2.8899999999999999E-2</v>
      </c>
      <c r="G27" s="52">
        <v>5.0500000000000003E-2</v>
      </c>
      <c r="H27" s="56">
        <v>3.5999999999999999E-3</v>
      </c>
      <c r="I27" s="56">
        <v>6.9999999999999999E-4</v>
      </c>
      <c r="J27" s="52">
        <v>0.6845</v>
      </c>
      <c r="K27" s="52">
        <v>0.20630000000000001</v>
      </c>
      <c r="L27" s="52">
        <v>2.5499999999999998E-2</v>
      </c>
    </row>
    <row r="28" spans="1:12" x14ac:dyDescent="0.2">
      <c r="A28" s="50" t="s">
        <v>64</v>
      </c>
      <c r="B28" s="55">
        <v>1432</v>
      </c>
      <c r="C28" s="52">
        <v>0.76400000000000001</v>
      </c>
      <c r="D28" s="52">
        <v>0.2311</v>
      </c>
      <c r="E28" s="56">
        <v>4.8999999999999998E-3</v>
      </c>
      <c r="F28" s="52">
        <v>3.9399999999999998E-2</v>
      </c>
      <c r="G28" s="52">
        <v>4.4499999999999998E-2</v>
      </c>
      <c r="H28" s="56">
        <v>5.7999999999999996E-3</v>
      </c>
      <c r="I28" s="56">
        <v>0</v>
      </c>
      <c r="J28" s="52">
        <v>0.59260000000000002</v>
      </c>
      <c r="K28" s="52">
        <v>0.26529999999999998</v>
      </c>
      <c r="L28" s="52">
        <v>5.2499999999999998E-2</v>
      </c>
    </row>
    <row r="29" spans="1:12" x14ac:dyDescent="0.2">
      <c r="A29" s="50" t="s">
        <v>65</v>
      </c>
      <c r="B29" s="55">
        <v>1199</v>
      </c>
      <c r="C29" s="52">
        <v>0.77400000000000002</v>
      </c>
      <c r="D29" s="52">
        <v>0.22270000000000001</v>
      </c>
      <c r="E29" s="56">
        <v>3.3E-3</v>
      </c>
      <c r="F29" s="52">
        <v>6.3600000000000004E-2</v>
      </c>
      <c r="G29" s="52">
        <v>5.5899999999999998E-2</v>
      </c>
      <c r="H29" s="56">
        <v>1.6299999999999999E-2</v>
      </c>
      <c r="I29" s="56">
        <v>8.9999999999999998E-4</v>
      </c>
      <c r="J29" s="52">
        <v>0.64490000000000003</v>
      </c>
      <c r="K29" s="52">
        <v>0.16250000000000001</v>
      </c>
      <c r="L29" s="52">
        <v>5.5899999999999998E-2</v>
      </c>
    </row>
    <row r="30" spans="1:12" x14ac:dyDescent="0.2">
      <c r="A30" s="50" t="s">
        <v>66</v>
      </c>
      <c r="B30" s="51">
        <v>400</v>
      </c>
      <c r="C30" s="52">
        <v>0.67249999999999999</v>
      </c>
      <c r="D30" s="52">
        <v>0.32750000000000001</v>
      </c>
      <c r="E30" s="56">
        <v>0</v>
      </c>
      <c r="F30" s="52">
        <v>0.17649999999999999</v>
      </c>
      <c r="G30" s="52">
        <v>5.8799999999999998E-2</v>
      </c>
      <c r="H30" s="56">
        <v>1.2800000000000001E-2</v>
      </c>
      <c r="I30" s="54">
        <v>0</v>
      </c>
      <c r="J30" s="52">
        <v>0.63429999999999997</v>
      </c>
      <c r="K30" s="52">
        <v>7.6700000000000004E-2</v>
      </c>
      <c r="L30" s="52">
        <v>4.0899999999999999E-2</v>
      </c>
    </row>
    <row r="31" spans="1:12" x14ac:dyDescent="0.2">
      <c r="A31" s="50" t="s">
        <v>67</v>
      </c>
      <c r="B31" s="51">
        <v>42</v>
      </c>
      <c r="C31" s="52">
        <v>0.78569999999999995</v>
      </c>
      <c r="D31" s="52">
        <v>0.21429999999999999</v>
      </c>
      <c r="E31" s="53" t="s">
        <v>142</v>
      </c>
      <c r="F31" s="52">
        <v>2.5600000000000001E-2</v>
      </c>
      <c r="G31" s="52">
        <v>5.1299999999999998E-2</v>
      </c>
      <c r="H31" s="53" t="s">
        <v>142</v>
      </c>
      <c r="I31" s="53" t="s">
        <v>142</v>
      </c>
      <c r="J31" s="52">
        <v>0.79490000000000005</v>
      </c>
      <c r="K31" s="52">
        <v>7.6899999999999996E-2</v>
      </c>
      <c r="L31" s="52">
        <v>5.1299999999999998E-2</v>
      </c>
    </row>
    <row r="32" spans="1:12" x14ac:dyDescent="0.2">
      <c r="A32" s="50" t="s">
        <v>68</v>
      </c>
      <c r="B32" s="55">
        <v>6273</v>
      </c>
      <c r="C32" s="52">
        <v>0.68869999999999998</v>
      </c>
      <c r="D32" s="52">
        <v>0.30880000000000002</v>
      </c>
      <c r="E32" s="56">
        <v>2.5999999999999999E-3</v>
      </c>
      <c r="F32" s="52">
        <v>9.3399999999999997E-2</v>
      </c>
      <c r="G32" s="52">
        <v>0.10050000000000001</v>
      </c>
      <c r="H32" s="56">
        <v>4.8999999999999998E-3</v>
      </c>
      <c r="I32" s="56">
        <v>8.0000000000000004E-4</v>
      </c>
      <c r="J32" s="52">
        <v>0.51619999999999999</v>
      </c>
      <c r="K32" s="52">
        <v>0.23830000000000001</v>
      </c>
      <c r="L32" s="52">
        <v>4.58E-2</v>
      </c>
    </row>
    <row r="33" spans="1:12" x14ac:dyDescent="0.2">
      <c r="A33" s="50" t="s">
        <v>69</v>
      </c>
      <c r="B33" s="51">
        <v>109</v>
      </c>
      <c r="C33" s="52">
        <v>0.82569999999999999</v>
      </c>
      <c r="D33" s="52">
        <v>0.156</v>
      </c>
      <c r="E33" s="56">
        <v>1.83E-2</v>
      </c>
      <c r="F33" s="52">
        <v>1.8700000000000001E-2</v>
      </c>
      <c r="G33" s="52">
        <v>6.54E-2</v>
      </c>
      <c r="H33" s="56">
        <v>3.7400000000000003E-2</v>
      </c>
      <c r="I33" s="53" t="s">
        <v>142</v>
      </c>
      <c r="J33" s="52">
        <v>0.78500000000000003</v>
      </c>
      <c r="K33" s="52">
        <v>9.2999999999999992E-3</v>
      </c>
      <c r="L33" s="52">
        <v>8.4099999999999994E-2</v>
      </c>
    </row>
    <row r="34" spans="1:12" x14ac:dyDescent="0.2">
      <c r="A34" s="50" t="s">
        <v>70</v>
      </c>
      <c r="B34" s="51">
        <v>514</v>
      </c>
      <c r="C34" s="52">
        <v>0.74119999999999997</v>
      </c>
      <c r="D34" s="52">
        <v>0.25290000000000001</v>
      </c>
      <c r="E34" s="54">
        <v>5.7999999999999996E-3</v>
      </c>
      <c r="F34" s="52">
        <v>4.3999999999999997E-2</v>
      </c>
      <c r="G34" s="52">
        <v>6.6000000000000003E-2</v>
      </c>
      <c r="H34" s="56">
        <v>6.0000000000000001E-3</v>
      </c>
      <c r="I34" s="56">
        <v>2E-3</v>
      </c>
      <c r="J34" s="52">
        <v>0.71199999999999997</v>
      </c>
      <c r="K34" s="52">
        <v>0.11799999999999999</v>
      </c>
      <c r="L34" s="52">
        <v>5.1999999999999998E-2</v>
      </c>
    </row>
    <row r="35" spans="1:12" x14ac:dyDescent="0.2">
      <c r="A35" s="50" t="s">
        <v>71</v>
      </c>
      <c r="B35" s="51">
        <v>403</v>
      </c>
      <c r="C35" s="52">
        <v>0.75190000000000001</v>
      </c>
      <c r="D35" s="52">
        <v>0.2432</v>
      </c>
      <c r="E35" s="53" t="s">
        <v>144</v>
      </c>
      <c r="F35" s="56">
        <v>8.0999999999999996E-3</v>
      </c>
      <c r="G35" s="52">
        <v>2.7E-2</v>
      </c>
      <c r="H35" s="56">
        <v>2.7000000000000001E-3</v>
      </c>
      <c r="I35" s="53" t="s">
        <v>145</v>
      </c>
      <c r="J35" s="52">
        <v>0.64959999999999996</v>
      </c>
      <c r="K35" s="52">
        <v>0.25609999999999999</v>
      </c>
      <c r="L35" s="52">
        <v>5.3900000000000003E-2</v>
      </c>
    </row>
    <row r="36" spans="1:12" x14ac:dyDescent="0.2">
      <c r="A36" s="50" t="s">
        <v>72</v>
      </c>
      <c r="B36" s="55">
        <v>9391</v>
      </c>
      <c r="C36" s="52">
        <v>0.69</v>
      </c>
      <c r="D36" s="52">
        <v>0.30919999999999997</v>
      </c>
      <c r="E36" s="56">
        <v>6.9999999999999999E-4</v>
      </c>
      <c r="F36" s="52">
        <v>4.7E-2</v>
      </c>
      <c r="G36" s="52">
        <v>0.14560000000000001</v>
      </c>
      <c r="H36" s="56">
        <v>5.7000000000000002E-3</v>
      </c>
      <c r="I36" s="54">
        <v>6.9999999999999999E-4</v>
      </c>
      <c r="J36" s="52">
        <v>0.38590000000000002</v>
      </c>
      <c r="K36" s="52">
        <v>0.376</v>
      </c>
      <c r="L36" s="52">
        <v>3.9100000000000003E-2</v>
      </c>
    </row>
    <row r="37" spans="1:12" x14ac:dyDescent="0.2">
      <c r="A37" s="50" t="s">
        <v>73</v>
      </c>
      <c r="B37" s="51">
        <v>270</v>
      </c>
      <c r="C37" s="52">
        <v>0.70740000000000003</v>
      </c>
      <c r="D37" s="52">
        <v>0.29260000000000003</v>
      </c>
      <c r="E37" s="56">
        <v>0</v>
      </c>
      <c r="F37" s="52">
        <v>2.1700000000000001E-2</v>
      </c>
      <c r="G37" s="52">
        <v>0.3478</v>
      </c>
      <c r="H37" s="52">
        <v>8.6999999999999994E-3</v>
      </c>
      <c r="I37" s="53" t="s">
        <v>142</v>
      </c>
      <c r="J37" s="52">
        <v>0.46089999999999998</v>
      </c>
      <c r="K37" s="52">
        <v>0.1348</v>
      </c>
      <c r="L37" s="52">
        <v>2.6100000000000002E-2</v>
      </c>
    </row>
    <row r="38" spans="1:12" x14ac:dyDescent="0.2">
      <c r="A38" s="50" t="s">
        <v>74</v>
      </c>
      <c r="B38" s="55">
        <v>1701</v>
      </c>
      <c r="C38" s="52">
        <v>0.64370000000000005</v>
      </c>
      <c r="D38" s="52">
        <v>0.34860000000000002</v>
      </c>
      <c r="E38" s="56">
        <v>7.6E-3</v>
      </c>
      <c r="F38" s="52">
        <v>4.2500000000000003E-2</v>
      </c>
      <c r="G38" s="52">
        <v>0.26629999999999998</v>
      </c>
      <c r="H38" s="56">
        <v>1.3599999999999999E-2</v>
      </c>
      <c r="I38" s="56">
        <v>3.7000000000000002E-3</v>
      </c>
      <c r="J38" s="52">
        <v>0.37980000000000003</v>
      </c>
      <c r="K38" s="52">
        <v>0.2041</v>
      </c>
      <c r="L38" s="52">
        <v>0.09</v>
      </c>
    </row>
    <row r="39" spans="1:12" x14ac:dyDescent="0.2">
      <c r="A39" s="50" t="s">
        <v>76</v>
      </c>
      <c r="B39" s="55">
        <v>13304</v>
      </c>
      <c r="C39" s="52">
        <v>0.64659999999999995</v>
      </c>
      <c r="D39" s="52">
        <v>0.35089999999999999</v>
      </c>
      <c r="E39" s="56">
        <v>2.5000000000000001E-3</v>
      </c>
      <c r="F39" s="52">
        <v>0.1046</v>
      </c>
      <c r="G39" s="52">
        <v>0.1694</v>
      </c>
      <c r="H39" s="56">
        <v>6.4000000000000003E-3</v>
      </c>
      <c r="I39" s="56">
        <v>8.9999999999999998E-4</v>
      </c>
      <c r="J39" s="52">
        <v>0.36549999999999999</v>
      </c>
      <c r="K39" s="52">
        <v>0.3165</v>
      </c>
      <c r="L39" s="52">
        <v>3.6600000000000001E-2</v>
      </c>
    </row>
    <row r="40" spans="1:12" x14ac:dyDescent="0.2">
      <c r="A40" s="50" t="s">
        <v>77</v>
      </c>
      <c r="B40" s="55">
        <v>3754</v>
      </c>
      <c r="C40" s="52">
        <v>0.72560000000000002</v>
      </c>
      <c r="D40" s="52">
        <v>0.27250000000000002</v>
      </c>
      <c r="E40" s="56">
        <v>1.9E-3</v>
      </c>
      <c r="F40" s="52">
        <v>6.6600000000000006E-2</v>
      </c>
      <c r="G40" s="52">
        <v>4.87E-2</v>
      </c>
      <c r="H40" s="56">
        <v>1.0800000000000001E-2</v>
      </c>
      <c r="I40" s="54">
        <v>8.0000000000000004E-4</v>
      </c>
      <c r="J40" s="52">
        <v>0.64800000000000002</v>
      </c>
      <c r="K40" s="52">
        <v>0.1792</v>
      </c>
      <c r="L40" s="52">
        <v>4.5900000000000003E-2</v>
      </c>
    </row>
    <row r="41" spans="1:12" x14ac:dyDescent="0.2">
      <c r="A41" s="50" t="s">
        <v>78</v>
      </c>
      <c r="B41" s="51">
        <v>500</v>
      </c>
      <c r="C41" s="52">
        <v>0.74</v>
      </c>
      <c r="D41" s="52">
        <v>0.248</v>
      </c>
      <c r="E41" s="56">
        <v>1.2E-2</v>
      </c>
      <c r="F41" s="52">
        <v>2.9399999999999999E-2</v>
      </c>
      <c r="G41" s="52">
        <v>0.187</v>
      </c>
      <c r="H41" s="52">
        <v>3.9899999999999998E-2</v>
      </c>
      <c r="I41" s="53" t="s">
        <v>142</v>
      </c>
      <c r="J41" s="52">
        <v>0.4874</v>
      </c>
      <c r="K41" s="52">
        <v>0.17230000000000001</v>
      </c>
      <c r="L41" s="52">
        <v>8.4000000000000005E-2</v>
      </c>
    </row>
    <row r="42" spans="1:12" x14ac:dyDescent="0.2">
      <c r="A42" s="50" t="s">
        <v>79</v>
      </c>
      <c r="B42" s="51">
        <v>714</v>
      </c>
      <c r="C42" s="52">
        <v>0.78290000000000004</v>
      </c>
      <c r="D42" s="52">
        <v>0.21290000000000001</v>
      </c>
      <c r="E42" s="56">
        <v>4.1999999999999997E-3</v>
      </c>
      <c r="F42" s="52">
        <v>1.49E-2</v>
      </c>
      <c r="G42" s="52">
        <v>0.1031</v>
      </c>
      <c r="H42" s="56">
        <v>3.0000000000000001E-3</v>
      </c>
      <c r="I42" s="56">
        <v>0</v>
      </c>
      <c r="J42" s="52">
        <v>0.58589999999999998</v>
      </c>
      <c r="K42" s="52">
        <v>0.22420000000000001</v>
      </c>
      <c r="L42" s="52">
        <v>6.88E-2</v>
      </c>
    </row>
    <row r="43" spans="1:12" x14ac:dyDescent="0.2">
      <c r="A43" s="50" t="s">
        <v>80</v>
      </c>
      <c r="B43" s="55">
        <v>6104</v>
      </c>
      <c r="C43" s="52">
        <v>0.72640000000000005</v>
      </c>
      <c r="D43" s="52">
        <v>0.27079999999999999</v>
      </c>
      <c r="E43" s="56">
        <v>2.8E-3</v>
      </c>
      <c r="F43" s="52">
        <v>4.5999999999999999E-2</v>
      </c>
      <c r="G43" s="52">
        <v>5.7700000000000001E-2</v>
      </c>
      <c r="H43" s="56">
        <v>8.3000000000000001E-3</v>
      </c>
      <c r="I43" s="56">
        <v>6.9999999999999999E-4</v>
      </c>
      <c r="J43" s="52">
        <v>0.60399999999999998</v>
      </c>
      <c r="K43" s="52">
        <v>0.23730000000000001</v>
      </c>
      <c r="L43" s="52">
        <v>4.5999999999999999E-2</v>
      </c>
    </row>
    <row r="44" spans="1:12" x14ac:dyDescent="0.2">
      <c r="A44" s="50" t="s">
        <v>81</v>
      </c>
      <c r="B44" s="51">
        <v>617</v>
      </c>
      <c r="C44" s="52">
        <v>0.69040000000000001</v>
      </c>
      <c r="D44" s="52">
        <v>0.30959999999999999</v>
      </c>
      <c r="E44" s="56">
        <v>0</v>
      </c>
      <c r="F44" s="52">
        <v>6.6000000000000003E-2</v>
      </c>
      <c r="G44" s="52">
        <v>0.1007</v>
      </c>
      <c r="H44" s="56">
        <v>3.5000000000000001E-3</v>
      </c>
      <c r="I44" s="56">
        <v>0</v>
      </c>
      <c r="J44" s="52">
        <v>0.67879999999999996</v>
      </c>
      <c r="K44" s="52">
        <v>0.1024</v>
      </c>
      <c r="L44" s="52">
        <v>4.8599999999999997E-2</v>
      </c>
    </row>
    <row r="45" spans="1:12" x14ac:dyDescent="0.2">
      <c r="A45" s="50" t="s">
        <v>82</v>
      </c>
      <c r="B45" s="55">
        <v>2159</v>
      </c>
      <c r="C45" s="52">
        <v>0.64839999999999998</v>
      </c>
      <c r="D45" s="52">
        <v>0.34370000000000001</v>
      </c>
      <c r="E45" s="56">
        <v>7.9000000000000008E-3</v>
      </c>
      <c r="F45" s="52">
        <v>8.8200000000000001E-2</v>
      </c>
      <c r="G45" s="52">
        <v>9.3399999999999997E-2</v>
      </c>
      <c r="H45" s="56">
        <v>8.6E-3</v>
      </c>
      <c r="I45" s="56">
        <v>1.9E-3</v>
      </c>
      <c r="J45" s="52">
        <v>0.65539999999999998</v>
      </c>
      <c r="K45" s="52">
        <v>9.6299999999999997E-2</v>
      </c>
      <c r="L45" s="52">
        <v>5.62E-2</v>
      </c>
    </row>
    <row r="46" spans="1:12" x14ac:dyDescent="0.2">
      <c r="A46" s="50" t="s">
        <v>83</v>
      </c>
      <c r="B46" s="51">
        <v>26</v>
      </c>
      <c r="C46" s="52">
        <v>0.84619999999999995</v>
      </c>
      <c r="D46" s="52">
        <v>0.15379999999999999</v>
      </c>
      <c r="E46" s="52">
        <v>0</v>
      </c>
      <c r="F46" s="52">
        <v>0.13039999999999999</v>
      </c>
      <c r="G46" s="52">
        <v>4.3499999999999997E-2</v>
      </c>
      <c r="H46" s="52">
        <v>0</v>
      </c>
      <c r="I46" s="53" t="s">
        <v>142</v>
      </c>
      <c r="J46" s="52">
        <v>0.56520000000000004</v>
      </c>
      <c r="K46" s="52">
        <v>0.1739</v>
      </c>
      <c r="L46" s="52">
        <v>8.6999999999999994E-2</v>
      </c>
    </row>
    <row r="47" spans="1:12" x14ac:dyDescent="0.2">
      <c r="A47" s="50" t="s">
        <v>84</v>
      </c>
      <c r="B47" s="55">
        <v>2046</v>
      </c>
      <c r="C47" s="52">
        <v>0.64419999999999999</v>
      </c>
      <c r="D47" s="52">
        <v>0.35189999999999999</v>
      </c>
      <c r="E47" s="56">
        <v>3.8999999999999998E-3</v>
      </c>
      <c r="F47" s="52">
        <v>0.18640000000000001</v>
      </c>
      <c r="G47" s="52">
        <v>0.1106</v>
      </c>
      <c r="H47" s="56">
        <v>6.4999999999999997E-3</v>
      </c>
      <c r="I47" s="56">
        <v>5.0000000000000001E-4</v>
      </c>
      <c r="J47" s="52">
        <v>0.4834</v>
      </c>
      <c r="K47" s="52">
        <v>0.1603</v>
      </c>
      <c r="L47" s="52">
        <v>5.2299999999999999E-2</v>
      </c>
    </row>
    <row r="48" spans="1:12" x14ac:dyDescent="0.2">
      <c r="A48" s="50" t="s">
        <v>85</v>
      </c>
      <c r="B48" s="55">
        <v>17307</v>
      </c>
      <c r="C48" s="52">
        <v>0.69420000000000004</v>
      </c>
      <c r="D48" s="52">
        <v>0.30359999999999998</v>
      </c>
      <c r="E48" s="56">
        <v>2.3E-3</v>
      </c>
      <c r="F48" s="52">
        <v>5.1200000000000002E-2</v>
      </c>
      <c r="G48" s="52">
        <v>0.29459999999999997</v>
      </c>
      <c r="H48" s="56">
        <v>7.7000000000000002E-3</v>
      </c>
      <c r="I48" s="56">
        <v>5.0000000000000001E-4</v>
      </c>
      <c r="J48" s="52">
        <v>0.28789999999999999</v>
      </c>
      <c r="K48" s="52">
        <v>0.3221</v>
      </c>
      <c r="L48" s="52">
        <v>3.5999999999999997E-2</v>
      </c>
    </row>
    <row r="49" spans="1:12" x14ac:dyDescent="0.2">
      <c r="A49" s="50" t="s">
        <v>87</v>
      </c>
      <c r="B49" s="51">
        <v>612</v>
      </c>
      <c r="C49" s="52">
        <v>0.76800000000000002</v>
      </c>
      <c r="D49" s="52">
        <v>0.2271</v>
      </c>
      <c r="E49" s="56">
        <v>4.8999999999999998E-3</v>
      </c>
      <c r="F49" s="52">
        <v>8.5000000000000006E-3</v>
      </c>
      <c r="G49" s="52">
        <v>0.10539999999999999</v>
      </c>
      <c r="H49" s="56">
        <v>1.6999999999999999E-3</v>
      </c>
      <c r="I49" s="56">
        <v>3.3999999999999998E-3</v>
      </c>
      <c r="J49" s="52">
        <v>0.71599999999999997</v>
      </c>
      <c r="K49" s="52">
        <v>9.5200000000000007E-2</v>
      </c>
      <c r="L49" s="52">
        <v>6.9699999999999998E-2</v>
      </c>
    </row>
    <row r="50" spans="1:12" x14ac:dyDescent="0.2">
      <c r="A50" s="50" t="s">
        <v>88</v>
      </c>
      <c r="B50" s="55">
        <v>6034</v>
      </c>
      <c r="C50" s="52">
        <v>0.71330000000000005</v>
      </c>
      <c r="D50" s="52">
        <v>0.28489999999999999</v>
      </c>
      <c r="E50" s="56">
        <v>1.8E-3</v>
      </c>
      <c r="F50" s="52">
        <v>7.8899999999999998E-2</v>
      </c>
      <c r="G50" s="52">
        <v>8.7400000000000005E-2</v>
      </c>
      <c r="H50" s="56">
        <v>3.5000000000000001E-3</v>
      </c>
      <c r="I50" s="56">
        <v>1.4E-3</v>
      </c>
      <c r="J50" s="52">
        <v>0.4083</v>
      </c>
      <c r="K50" s="52">
        <v>0.35780000000000001</v>
      </c>
      <c r="L50" s="52">
        <v>6.2700000000000006E-2</v>
      </c>
    </row>
    <row r="51" spans="1:12" x14ac:dyDescent="0.2">
      <c r="A51" s="50" t="s">
        <v>89</v>
      </c>
      <c r="B51" s="51">
        <v>150</v>
      </c>
      <c r="C51" s="52">
        <v>0.76</v>
      </c>
      <c r="D51" s="52">
        <v>0.22670000000000001</v>
      </c>
      <c r="E51" s="54">
        <v>1.3299999999999999E-2</v>
      </c>
      <c r="F51" s="52">
        <v>6.8999999999999999E-3</v>
      </c>
      <c r="G51" s="52">
        <v>1.38E-2</v>
      </c>
      <c r="H51" s="53" t="s">
        <v>142</v>
      </c>
      <c r="I51" s="53" t="s">
        <v>142</v>
      </c>
      <c r="J51" s="52">
        <v>0.79310000000000003</v>
      </c>
      <c r="K51" s="52">
        <v>9.6600000000000005E-2</v>
      </c>
      <c r="L51" s="52">
        <v>8.9700000000000002E-2</v>
      </c>
    </row>
    <row r="52" spans="1:12" x14ac:dyDescent="0.2">
      <c r="A52" s="50" t="s">
        <v>90</v>
      </c>
      <c r="B52" s="55">
        <v>4034</v>
      </c>
      <c r="C52" s="52">
        <v>0.67969999999999997</v>
      </c>
      <c r="D52" s="52">
        <v>0.31730000000000003</v>
      </c>
      <c r="E52" s="56">
        <v>3.0000000000000001E-3</v>
      </c>
      <c r="F52" s="52">
        <v>1.7000000000000001E-2</v>
      </c>
      <c r="G52" s="52">
        <v>6.2700000000000006E-2</v>
      </c>
      <c r="H52" s="56">
        <v>7.3000000000000001E-3</v>
      </c>
      <c r="I52" s="56">
        <v>2.3999999999999998E-3</v>
      </c>
      <c r="J52" s="52">
        <v>0.42149999999999999</v>
      </c>
      <c r="K52" s="52">
        <v>0.4153</v>
      </c>
      <c r="L52" s="52">
        <v>7.3899999999999993E-2</v>
      </c>
    </row>
    <row r="53" spans="1:12" x14ac:dyDescent="0.2">
      <c r="A53" s="50" t="s">
        <v>91</v>
      </c>
      <c r="B53" s="55">
        <v>2080</v>
      </c>
      <c r="C53" s="52">
        <v>0.76880000000000004</v>
      </c>
      <c r="D53" s="52">
        <v>0.2288</v>
      </c>
      <c r="E53" s="56">
        <v>2.3999999999999998E-3</v>
      </c>
      <c r="F53" s="52">
        <v>4.58E-2</v>
      </c>
      <c r="G53" s="52">
        <v>5.1400000000000001E-2</v>
      </c>
      <c r="H53" s="56">
        <v>7.0000000000000001E-3</v>
      </c>
      <c r="I53" s="56">
        <v>5.0000000000000001E-4</v>
      </c>
      <c r="J53" s="52">
        <v>0.71650000000000003</v>
      </c>
      <c r="K53" s="52">
        <v>0.13950000000000001</v>
      </c>
      <c r="L53" s="52">
        <v>3.9300000000000002E-2</v>
      </c>
    </row>
    <row r="54" spans="1:12" x14ac:dyDescent="0.2">
      <c r="A54" s="50" t="s">
        <v>92</v>
      </c>
      <c r="B54" s="51">
        <v>233</v>
      </c>
      <c r="C54" s="52">
        <v>0.68669999999999998</v>
      </c>
      <c r="D54" s="52">
        <v>0.31330000000000002</v>
      </c>
      <c r="E54" s="53" t="s">
        <v>142</v>
      </c>
      <c r="F54" s="52">
        <v>1.9199999999999998E-2</v>
      </c>
      <c r="G54" s="52">
        <v>1.9199999999999998E-2</v>
      </c>
      <c r="H54" s="56">
        <v>0</v>
      </c>
      <c r="I54" s="53" t="s">
        <v>146</v>
      </c>
      <c r="J54" s="52">
        <v>0.88460000000000005</v>
      </c>
      <c r="K54" s="52">
        <v>0</v>
      </c>
      <c r="L54" s="52">
        <v>6.25E-2</v>
      </c>
    </row>
    <row r="55" spans="1:12" x14ac:dyDescent="0.2">
      <c r="A55" s="50" t="s">
        <v>93</v>
      </c>
      <c r="B55" s="51">
        <v>112</v>
      </c>
      <c r="C55" s="52">
        <v>0.6875</v>
      </c>
      <c r="D55" s="52">
        <v>0.3125</v>
      </c>
      <c r="E55" s="52">
        <v>0</v>
      </c>
      <c r="F55" s="52">
        <v>0</v>
      </c>
      <c r="G55" s="52">
        <v>7.3400000000000007E-2</v>
      </c>
      <c r="H55" s="52">
        <v>0</v>
      </c>
      <c r="I55" s="53" t="s">
        <v>147</v>
      </c>
      <c r="J55" s="52">
        <v>0.82569999999999999</v>
      </c>
      <c r="K55" s="52">
        <v>0</v>
      </c>
      <c r="L55" s="52">
        <v>7.3400000000000007E-2</v>
      </c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I2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24.140625" customWidth="1"/>
  </cols>
  <sheetData>
    <row r="1" spans="1:35" x14ac:dyDescent="0.2">
      <c r="A1" s="45" t="s">
        <v>148</v>
      </c>
      <c r="B1" s="58"/>
      <c r="C1" s="58"/>
      <c r="D1" s="58"/>
      <c r="E1" s="58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42"/>
      <c r="U1" s="42"/>
      <c r="V1" s="42"/>
      <c r="W1" s="42"/>
      <c r="X1" s="42"/>
      <c r="Y1" s="42"/>
      <c r="Z1" s="42"/>
      <c r="AA1" s="42"/>
      <c r="AB1" s="42"/>
      <c r="AC1" s="59"/>
      <c r="AD1" s="42"/>
      <c r="AE1" s="42"/>
      <c r="AF1" s="42"/>
      <c r="AG1" s="42"/>
      <c r="AH1" s="42"/>
      <c r="AI1" s="42"/>
    </row>
    <row r="2" spans="1:35" x14ac:dyDescent="0.2">
      <c r="A2" s="57"/>
      <c r="B2" s="58"/>
      <c r="C2" s="58" t="s">
        <v>149</v>
      </c>
      <c r="D2" s="58"/>
      <c r="E2" s="58"/>
      <c r="F2" s="42"/>
      <c r="G2" s="42" t="s">
        <v>150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  <c r="T2" s="42"/>
      <c r="U2" s="42"/>
      <c r="W2" s="42" t="s">
        <v>151</v>
      </c>
      <c r="X2" s="42"/>
      <c r="Y2" s="42"/>
      <c r="Z2" s="42"/>
      <c r="AA2" s="42"/>
      <c r="AB2" s="42"/>
      <c r="AC2" s="59"/>
      <c r="AD2" s="42"/>
      <c r="AE2" s="42"/>
      <c r="AF2" s="42"/>
      <c r="AG2" s="42"/>
      <c r="AH2" s="57"/>
      <c r="AI2" s="42"/>
    </row>
    <row r="3" spans="1:35" x14ac:dyDescent="0.2">
      <c r="A3" s="42" t="s">
        <v>152</v>
      </c>
      <c r="B3" s="60" t="s">
        <v>153</v>
      </c>
      <c r="C3" s="60" t="s">
        <v>154</v>
      </c>
      <c r="D3" s="5" t="s">
        <v>155</v>
      </c>
      <c r="E3" s="5" t="s">
        <v>13</v>
      </c>
      <c r="F3" s="45"/>
      <c r="G3" s="24" t="s">
        <v>103</v>
      </c>
      <c r="H3" s="45" t="s">
        <v>105</v>
      </c>
      <c r="I3" s="45" t="s">
        <v>104</v>
      </c>
      <c r="J3" s="45" t="s">
        <v>22</v>
      </c>
      <c r="K3" s="45" t="s">
        <v>156</v>
      </c>
      <c r="L3" s="45" t="s">
        <v>24</v>
      </c>
      <c r="M3" s="45" t="s">
        <v>25</v>
      </c>
      <c r="N3" s="61" t="s">
        <v>26</v>
      </c>
      <c r="O3" s="45" t="s">
        <v>27</v>
      </c>
      <c r="P3" s="61" t="s">
        <v>28</v>
      </c>
      <c r="Q3" s="45" t="s">
        <v>107</v>
      </c>
      <c r="R3" s="62" t="s">
        <v>108</v>
      </c>
      <c r="S3" s="61" t="s">
        <v>109</v>
      </c>
      <c r="T3" s="45" t="s">
        <v>157</v>
      </c>
      <c r="U3" s="45"/>
      <c r="V3" s="24" t="s">
        <v>103</v>
      </c>
      <c r="W3" s="45" t="s">
        <v>105</v>
      </c>
      <c r="X3" s="45" t="s">
        <v>104</v>
      </c>
      <c r="Y3" s="45" t="s">
        <v>22</v>
      </c>
      <c r="Z3" s="45" t="s">
        <v>156</v>
      </c>
      <c r="AA3" s="45" t="s">
        <v>24</v>
      </c>
      <c r="AB3" s="45" t="s">
        <v>25</v>
      </c>
      <c r="AC3" s="63" t="s">
        <v>26</v>
      </c>
      <c r="AD3" s="45" t="s">
        <v>27</v>
      </c>
      <c r="AE3" s="61" t="s">
        <v>28</v>
      </c>
      <c r="AF3" s="45" t="s">
        <v>107</v>
      </c>
      <c r="AG3" s="62" t="s">
        <v>108</v>
      </c>
      <c r="AH3" s="45" t="s">
        <v>109</v>
      </c>
      <c r="AI3" s="45" t="s">
        <v>157</v>
      </c>
    </row>
    <row r="4" spans="1:35" x14ac:dyDescent="0.2">
      <c r="A4" s="42" t="s">
        <v>118</v>
      </c>
      <c r="B4" s="58" t="s">
        <v>34</v>
      </c>
      <c r="C4" s="48">
        <v>0.3</v>
      </c>
      <c r="D4" s="64">
        <v>26565</v>
      </c>
      <c r="E4" s="64">
        <v>7898</v>
      </c>
      <c r="F4" s="48"/>
      <c r="G4" s="48">
        <v>3.9E-2</v>
      </c>
      <c r="H4" s="48">
        <v>0.44</v>
      </c>
      <c r="I4" s="48">
        <v>0.56000000000000005</v>
      </c>
      <c r="J4" s="48">
        <v>0.22</v>
      </c>
      <c r="K4" s="48">
        <v>0.17</v>
      </c>
      <c r="L4" s="48">
        <v>0.01</v>
      </c>
      <c r="M4" s="48">
        <v>0.01</v>
      </c>
      <c r="N4" s="48">
        <v>0.48</v>
      </c>
      <c r="O4" s="48">
        <v>0.04</v>
      </c>
      <c r="P4" s="48">
        <v>7.0000000000000007E-2</v>
      </c>
      <c r="Q4" s="48">
        <v>0.09</v>
      </c>
      <c r="R4" s="48">
        <v>2.4E-2</v>
      </c>
      <c r="S4" s="48">
        <v>0.121</v>
      </c>
      <c r="T4" s="48">
        <v>0.46200000000000002</v>
      </c>
      <c r="U4" s="48"/>
      <c r="V4" s="48">
        <v>7.2999999999999995E-2</v>
      </c>
      <c r="W4" s="48">
        <v>0.48599999999999999</v>
      </c>
      <c r="X4" s="48">
        <v>0.51419999999999999</v>
      </c>
      <c r="Y4" s="48">
        <v>0.21</v>
      </c>
      <c r="Z4" s="48">
        <v>0.21</v>
      </c>
      <c r="AA4" s="48">
        <v>5.0000000000000001E-3</v>
      </c>
      <c r="AB4" s="48">
        <v>1.0999999999999999E-2</v>
      </c>
      <c r="AC4" s="65">
        <v>0.46</v>
      </c>
      <c r="AD4" s="48">
        <v>0.04</v>
      </c>
      <c r="AE4" s="48">
        <v>7.0000000000000007E-2</v>
      </c>
      <c r="AF4" s="48">
        <v>0.14099999999999999</v>
      </c>
      <c r="AG4" s="48">
        <v>1.0999999999999999E-2</v>
      </c>
      <c r="AH4" s="48">
        <v>0.14599999999999999</v>
      </c>
      <c r="AI4" s="48">
        <v>0.499</v>
      </c>
    </row>
    <row r="5" spans="1:35" x14ac:dyDescent="0.2">
      <c r="A5" s="57" t="s">
        <v>38</v>
      </c>
      <c r="B5" s="51">
        <v>2020</v>
      </c>
      <c r="C5" s="52">
        <v>0.33</v>
      </c>
      <c r="D5" s="66">
        <v>1206</v>
      </c>
      <c r="E5" s="66">
        <v>404</v>
      </c>
      <c r="F5" s="52"/>
      <c r="G5" s="52">
        <v>4.8000000000000001E-2</v>
      </c>
      <c r="H5" s="52">
        <v>0.42299999999999999</v>
      </c>
      <c r="I5" s="52">
        <v>0.57699999999999996</v>
      </c>
      <c r="J5" s="52">
        <v>0.25</v>
      </c>
      <c r="K5" s="52">
        <v>0.12</v>
      </c>
      <c r="L5" s="52">
        <v>3.3000000000000002E-2</v>
      </c>
      <c r="M5" s="52">
        <v>2E-3</v>
      </c>
      <c r="N5" s="52">
        <v>0.56000000000000005</v>
      </c>
      <c r="O5" s="52">
        <v>0.01</v>
      </c>
      <c r="P5" s="52">
        <v>0.03</v>
      </c>
      <c r="Q5" s="52">
        <v>5.3999999999999999E-2</v>
      </c>
      <c r="R5" s="52">
        <v>0.01</v>
      </c>
      <c r="S5" s="52">
        <v>0.10299999999999999</v>
      </c>
      <c r="T5" s="52">
        <v>0.54200000000000004</v>
      </c>
      <c r="U5" s="52"/>
      <c r="V5" s="53" t="s">
        <v>34</v>
      </c>
      <c r="W5" s="53" t="s">
        <v>34</v>
      </c>
      <c r="X5" s="53" t="s">
        <v>34</v>
      </c>
      <c r="Y5" s="53" t="s">
        <v>34</v>
      </c>
      <c r="Z5" s="53" t="s">
        <v>34</v>
      </c>
      <c r="AA5" s="53" t="s">
        <v>34</v>
      </c>
      <c r="AB5" s="53" t="s">
        <v>34</v>
      </c>
      <c r="AC5" s="53" t="s">
        <v>34</v>
      </c>
      <c r="AD5" s="53" t="s">
        <v>34</v>
      </c>
      <c r="AE5" s="53" t="s">
        <v>34</v>
      </c>
      <c r="AF5" s="53" t="s">
        <v>34</v>
      </c>
      <c r="AG5" s="53" t="s">
        <v>34</v>
      </c>
      <c r="AH5" s="53" t="s">
        <v>34</v>
      </c>
      <c r="AI5" s="53" t="s">
        <v>34</v>
      </c>
    </row>
    <row r="6" spans="1:35" x14ac:dyDescent="0.2">
      <c r="A6" s="57" t="s">
        <v>47</v>
      </c>
      <c r="B6" s="51">
        <v>2020</v>
      </c>
      <c r="C6" s="52">
        <v>0.19</v>
      </c>
      <c r="D6" s="66">
        <v>187</v>
      </c>
      <c r="E6" s="66">
        <v>36</v>
      </c>
      <c r="F6" s="52"/>
      <c r="G6" s="52">
        <v>1.6E-2</v>
      </c>
      <c r="H6" s="52">
        <v>0.45200000000000001</v>
      </c>
      <c r="I6" s="52">
        <v>0.54800000000000004</v>
      </c>
      <c r="J6" s="52">
        <v>0.21</v>
      </c>
      <c r="K6" s="52">
        <v>0.13</v>
      </c>
      <c r="L6" s="52">
        <v>8.9999999999999993E-3</v>
      </c>
      <c r="M6" s="52">
        <v>0</v>
      </c>
      <c r="N6" s="52">
        <v>0.55000000000000004</v>
      </c>
      <c r="O6" s="52">
        <v>0.06</v>
      </c>
      <c r="P6" s="52">
        <v>0.04</v>
      </c>
      <c r="Q6" s="52">
        <v>2.4E-2</v>
      </c>
      <c r="R6" s="52" t="s">
        <v>34</v>
      </c>
      <c r="S6" s="52">
        <v>0.127</v>
      </c>
      <c r="T6" s="52">
        <v>0.15</v>
      </c>
      <c r="U6" s="52"/>
      <c r="V6" s="53" t="s">
        <v>34</v>
      </c>
      <c r="W6" s="53" t="s">
        <v>34</v>
      </c>
      <c r="X6" s="53" t="s">
        <v>34</v>
      </c>
      <c r="Y6" s="53" t="s">
        <v>34</v>
      </c>
      <c r="Z6" s="53" t="s">
        <v>34</v>
      </c>
      <c r="AA6" s="53" t="s">
        <v>34</v>
      </c>
      <c r="AB6" s="53" t="s">
        <v>34</v>
      </c>
      <c r="AC6" s="53" t="s">
        <v>34</v>
      </c>
      <c r="AD6" s="53" t="s">
        <v>34</v>
      </c>
      <c r="AE6" s="53" t="s">
        <v>34</v>
      </c>
      <c r="AF6" s="53" t="s">
        <v>34</v>
      </c>
      <c r="AG6" s="53" t="s">
        <v>34</v>
      </c>
      <c r="AH6" s="53" t="s">
        <v>34</v>
      </c>
      <c r="AI6" s="53" t="s">
        <v>34</v>
      </c>
    </row>
    <row r="7" spans="1:35" x14ac:dyDescent="0.2">
      <c r="A7" s="57" t="s">
        <v>158</v>
      </c>
      <c r="B7" s="51">
        <v>2020</v>
      </c>
      <c r="C7" s="52">
        <v>0.35</v>
      </c>
      <c r="D7" s="66">
        <v>3667</v>
      </c>
      <c r="E7" s="66">
        <v>1280</v>
      </c>
      <c r="F7" s="52"/>
      <c r="G7" s="52">
        <v>2.5000000000000001E-2</v>
      </c>
      <c r="H7" s="52">
        <v>0.41199999999999998</v>
      </c>
      <c r="I7" s="52">
        <v>0.58799999999999997</v>
      </c>
      <c r="J7" s="52">
        <v>0.19</v>
      </c>
      <c r="K7" s="52">
        <v>0.3</v>
      </c>
      <c r="L7" s="56">
        <v>2E-3</v>
      </c>
      <c r="M7" s="56">
        <v>2E-3</v>
      </c>
      <c r="N7" s="52">
        <v>0.42</v>
      </c>
      <c r="O7" s="52">
        <v>0.04</v>
      </c>
      <c r="P7" s="52">
        <v>0.04</v>
      </c>
      <c r="Q7" s="52">
        <v>6.7000000000000004E-2</v>
      </c>
      <c r="R7" s="52" t="s">
        <v>34</v>
      </c>
      <c r="S7" s="52">
        <v>0.11899999999999999</v>
      </c>
      <c r="T7" s="52">
        <v>0.48099999999999998</v>
      </c>
      <c r="U7" s="52"/>
      <c r="V7" s="52">
        <v>0.13</v>
      </c>
      <c r="W7" s="52">
        <v>0.48599999999999999</v>
      </c>
      <c r="X7" s="52">
        <v>0.51429999999999998</v>
      </c>
      <c r="Y7" s="52">
        <v>0.23</v>
      </c>
      <c r="Z7" s="52">
        <v>0.27</v>
      </c>
      <c r="AA7" s="56">
        <v>3.0000000000000001E-3</v>
      </c>
      <c r="AB7" s="56">
        <v>2E-3</v>
      </c>
      <c r="AC7" s="67">
        <v>0.41</v>
      </c>
      <c r="AD7" s="52">
        <v>0.03</v>
      </c>
      <c r="AE7" s="52">
        <v>0.05</v>
      </c>
      <c r="AF7" s="52">
        <v>0.124</v>
      </c>
      <c r="AG7" s="52" t="s">
        <v>34</v>
      </c>
      <c r="AH7" s="52">
        <v>0.15</v>
      </c>
      <c r="AI7" s="52">
        <v>0.53</v>
      </c>
    </row>
    <row r="8" spans="1:35" x14ac:dyDescent="0.2">
      <c r="A8" s="57" t="s">
        <v>159</v>
      </c>
      <c r="B8" s="51">
        <v>2020</v>
      </c>
      <c r="C8" s="52">
        <v>0.27</v>
      </c>
      <c r="D8" s="66">
        <v>1898</v>
      </c>
      <c r="E8" s="66">
        <v>513</v>
      </c>
      <c r="F8" s="52"/>
      <c r="G8" s="52">
        <v>4.2000000000000003E-2</v>
      </c>
      <c r="H8" s="52">
        <v>0.46899999999999997</v>
      </c>
      <c r="I8" s="52">
        <v>0.53100000000000003</v>
      </c>
      <c r="J8" s="52">
        <v>0.31</v>
      </c>
      <c r="K8" s="52">
        <v>0.18</v>
      </c>
      <c r="L8" s="56">
        <v>2E-3</v>
      </c>
      <c r="M8" s="56">
        <v>1E-3</v>
      </c>
      <c r="N8" s="52">
        <v>0.43</v>
      </c>
      <c r="O8" s="52">
        <v>0.03</v>
      </c>
      <c r="P8" s="52">
        <v>0.04</v>
      </c>
      <c r="Q8" s="52">
        <v>8.1000000000000003E-2</v>
      </c>
      <c r="R8" s="52" t="s">
        <v>34</v>
      </c>
      <c r="S8" s="52">
        <v>0.14199999999999999</v>
      </c>
      <c r="T8" s="52">
        <v>0.61</v>
      </c>
      <c r="U8" s="52"/>
      <c r="V8" s="52">
        <v>1.4E-2</v>
      </c>
      <c r="W8" s="52">
        <v>0.499</v>
      </c>
      <c r="X8" s="52">
        <v>0.50090000000000001</v>
      </c>
      <c r="Y8" s="52">
        <v>0.44</v>
      </c>
      <c r="Z8" s="52">
        <v>0.13</v>
      </c>
      <c r="AA8" s="56">
        <v>1E-3</v>
      </c>
      <c r="AB8" s="56">
        <v>2E-3</v>
      </c>
      <c r="AC8" s="67">
        <v>0.35</v>
      </c>
      <c r="AD8" s="52">
        <v>0.03</v>
      </c>
      <c r="AE8" s="52">
        <v>0.04</v>
      </c>
      <c r="AF8" s="52">
        <v>8.7999999999999995E-2</v>
      </c>
      <c r="AG8" s="52" t="s">
        <v>34</v>
      </c>
      <c r="AH8" s="52">
        <v>9.7000000000000003E-2</v>
      </c>
      <c r="AI8" s="52">
        <v>0.63300000000000001</v>
      </c>
    </row>
    <row r="9" spans="1:35" x14ac:dyDescent="0.2">
      <c r="A9" s="57" t="s">
        <v>50</v>
      </c>
      <c r="B9" s="51">
        <v>2020</v>
      </c>
      <c r="C9" s="52">
        <v>0.42</v>
      </c>
      <c r="D9" s="66">
        <v>259</v>
      </c>
      <c r="E9" s="66">
        <v>108</v>
      </c>
      <c r="F9" s="52"/>
      <c r="G9" s="52">
        <v>0.129</v>
      </c>
      <c r="H9" s="52">
        <v>0.42899999999999999</v>
      </c>
      <c r="I9" s="52">
        <v>0.57099999999999995</v>
      </c>
      <c r="J9" s="52">
        <v>0.01</v>
      </c>
      <c r="K9" s="52">
        <v>0.2</v>
      </c>
      <c r="L9" s="56">
        <v>1E-3</v>
      </c>
      <c r="M9" s="52">
        <v>0.246</v>
      </c>
      <c r="N9" s="52">
        <v>0.09</v>
      </c>
      <c r="O9" s="52">
        <v>0.27</v>
      </c>
      <c r="P9" s="52">
        <v>0.18</v>
      </c>
      <c r="Q9" s="52">
        <v>7.8E-2</v>
      </c>
      <c r="R9" s="52">
        <v>3.6999999999999998E-2</v>
      </c>
      <c r="S9" s="52">
        <v>9.9000000000000005E-2</v>
      </c>
      <c r="T9" s="52">
        <v>0.52700000000000002</v>
      </c>
      <c r="U9" s="52"/>
      <c r="V9" s="52">
        <v>0.14000000000000001</v>
      </c>
      <c r="W9" s="52">
        <v>0.45800000000000002</v>
      </c>
      <c r="X9" s="52">
        <v>0.54210000000000003</v>
      </c>
      <c r="Y9" s="52">
        <v>0.01</v>
      </c>
      <c r="Z9" s="52">
        <v>0.18</v>
      </c>
      <c r="AA9" s="56">
        <v>1E-3</v>
      </c>
      <c r="AB9" s="52">
        <v>0.26400000000000001</v>
      </c>
      <c r="AC9" s="67">
        <v>7.0000000000000007E-2</v>
      </c>
      <c r="AD9" s="52">
        <v>0.32</v>
      </c>
      <c r="AE9" s="52">
        <v>0.16</v>
      </c>
      <c r="AF9" s="52">
        <v>0.153</v>
      </c>
      <c r="AG9" s="52">
        <v>2.4E-2</v>
      </c>
      <c r="AH9" s="52">
        <v>9.6000000000000002E-2</v>
      </c>
      <c r="AI9" s="52">
        <v>0.55900000000000005</v>
      </c>
    </row>
    <row r="10" spans="1:35" x14ac:dyDescent="0.2">
      <c r="A10" s="57" t="s">
        <v>160</v>
      </c>
      <c r="B10" s="51">
        <v>2020</v>
      </c>
      <c r="C10" s="52">
        <v>0.35</v>
      </c>
      <c r="D10" s="66">
        <v>1617</v>
      </c>
      <c r="E10" s="66">
        <v>570</v>
      </c>
      <c r="F10" s="52"/>
      <c r="G10" s="52">
        <v>0.03</v>
      </c>
      <c r="H10" s="52">
        <v>0.46700000000000003</v>
      </c>
      <c r="I10" s="52">
        <v>0.53300000000000003</v>
      </c>
      <c r="J10" s="52">
        <v>0.19</v>
      </c>
      <c r="K10" s="52">
        <v>0.13</v>
      </c>
      <c r="L10" s="56">
        <v>1E-3</v>
      </c>
      <c r="M10" s="56">
        <v>1E-3</v>
      </c>
      <c r="N10" s="52">
        <v>0.61</v>
      </c>
      <c r="O10" s="52">
        <v>0.01</v>
      </c>
      <c r="P10" s="52">
        <v>0.05</v>
      </c>
      <c r="Q10" s="52" t="s">
        <v>34</v>
      </c>
      <c r="R10" s="52" t="s">
        <v>34</v>
      </c>
      <c r="S10" s="52">
        <v>0.14000000000000001</v>
      </c>
      <c r="T10" s="52">
        <v>0.54300000000000004</v>
      </c>
      <c r="U10" s="52"/>
      <c r="V10" s="52">
        <v>7.2999999999999995E-2</v>
      </c>
      <c r="W10" s="52">
        <v>0.48</v>
      </c>
      <c r="X10" s="52">
        <v>0.51500000000000001</v>
      </c>
      <c r="Y10" s="52">
        <v>0.18</v>
      </c>
      <c r="Z10" s="52">
        <v>0.16</v>
      </c>
      <c r="AA10" s="56">
        <v>2E-3</v>
      </c>
      <c r="AB10" s="56">
        <v>1E-3</v>
      </c>
      <c r="AC10" s="67">
        <v>0.59</v>
      </c>
      <c r="AD10" s="52">
        <v>0.02</v>
      </c>
      <c r="AE10" s="52">
        <v>0.05</v>
      </c>
      <c r="AF10" s="52" t="s">
        <v>34</v>
      </c>
      <c r="AG10" s="52" t="s">
        <v>34</v>
      </c>
      <c r="AH10" s="52">
        <v>0.152</v>
      </c>
      <c r="AI10" s="52">
        <v>0.55700000000000005</v>
      </c>
    </row>
    <row r="11" spans="1:35" x14ac:dyDescent="0.2">
      <c r="A11" s="57" t="s">
        <v>57</v>
      </c>
      <c r="B11" s="51">
        <v>2020</v>
      </c>
      <c r="C11" s="52">
        <v>0.18</v>
      </c>
      <c r="D11" s="66">
        <v>1184</v>
      </c>
      <c r="E11" s="66">
        <v>213</v>
      </c>
      <c r="F11" s="52"/>
      <c r="G11" s="52">
        <v>2.1000000000000001E-2</v>
      </c>
      <c r="H11" s="52">
        <v>0.46</v>
      </c>
      <c r="I11" s="52">
        <v>0.54</v>
      </c>
      <c r="J11" s="52">
        <v>0.1</v>
      </c>
      <c r="K11" s="52">
        <v>0.1</v>
      </c>
      <c r="L11" s="56">
        <v>1E-3</v>
      </c>
      <c r="M11" s="56">
        <v>1E-3</v>
      </c>
      <c r="N11" s="52">
        <v>0.72</v>
      </c>
      <c r="O11" s="52">
        <v>0.02</v>
      </c>
      <c r="P11" s="52">
        <v>0.06</v>
      </c>
      <c r="Q11" s="52">
        <v>4.2999999999999997E-2</v>
      </c>
      <c r="R11" s="52" t="s">
        <v>34</v>
      </c>
      <c r="S11" s="52">
        <v>0.12</v>
      </c>
      <c r="T11" s="52">
        <v>0.62</v>
      </c>
      <c r="U11" s="52"/>
      <c r="V11" s="53" t="s">
        <v>34</v>
      </c>
      <c r="W11" s="53" t="s">
        <v>34</v>
      </c>
      <c r="X11" s="53" t="s">
        <v>34</v>
      </c>
      <c r="Y11" s="53" t="s">
        <v>34</v>
      </c>
      <c r="Z11" s="53" t="s">
        <v>34</v>
      </c>
      <c r="AA11" s="53" t="s">
        <v>34</v>
      </c>
      <c r="AB11" s="53" t="s">
        <v>34</v>
      </c>
      <c r="AC11" s="53" t="s">
        <v>34</v>
      </c>
      <c r="AD11" s="53" t="s">
        <v>34</v>
      </c>
      <c r="AE11" s="53" t="s">
        <v>34</v>
      </c>
      <c r="AF11" s="53" t="s">
        <v>34</v>
      </c>
      <c r="AG11" s="53" t="s">
        <v>34</v>
      </c>
      <c r="AH11" s="53" t="s">
        <v>34</v>
      </c>
      <c r="AI11" s="53" t="s">
        <v>34</v>
      </c>
    </row>
    <row r="12" spans="1:35" x14ac:dyDescent="0.2">
      <c r="A12" s="57" t="s">
        <v>161</v>
      </c>
      <c r="B12" s="51">
        <v>2019</v>
      </c>
      <c r="C12" s="52">
        <v>0.28999999999999998</v>
      </c>
      <c r="D12" s="66">
        <v>1560</v>
      </c>
      <c r="E12" s="66">
        <v>445</v>
      </c>
      <c r="F12" s="52"/>
      <c r="G12" s="52">
        <v>2.5999999999999999E-2</v>
      </c>
      <c r="H12" s="52">
        <v>0.45700000000000002</v>
      </c>
      <c r="I12" s="52">
        <v>0.54300000000000004</v>
      </c>
      <c r="J12" s="52">
        <v>0.06</v>
      </c>
      <c r="K12" s="52">
        <v>0.17</v>
      </c>
      <c r="L12" s="56">
        <v>1E-3</v>
      </c>
      <c r="M12" s="56">
        <v>1E-3</v>
      </c>
      <c r="N12" s="52">
        <v>0.68</v>
      </c>
      <c r="O12" s="52">
        <v>0.06</v>
      </c>
      <c r="P12" s="52">
        <v>0.03</v>
      </c>
      <c r="Q12" s="52">
        <v>4.8000000000000001E-2</v>
      </c>
      <c r="R12" s="52" t="s">
        <v>34</v>
      </c>
      <c r="S12" s="52">
        <v>0.16</v>
      </c>
      <c r="T12" s="52">
        <v>0.29899999999999999</v>
      </c>
      <c r="U12" s="52"/>
      <c r="V12" s="56">
        <v>2E-3</v>
      </c>
      <c r="W12" s="52">
        <v>0.441</v>
      </c>
      <c r="X12" s="52">
        <v>0.55889999999999995</v>
      </c>
      <c r="Y12" s="52">
        <v>0.03</v>
      </c>
      <c r="Z12" s="52">
        <v>0.35</v>
      </c>
      <c r="AA12" s="56">
        <v>0</v>
      </c>
      <c r="AB12" s="56">
        <v>1E-3</v>
      </c>
      <c r="AC12" s="67">
        <v>0.54</v>
      </c>
      <c r="AD12" s="52">
        <v>0.03</v>
      </c>
      <c r="AE12" s="52">
        <v>0.04</v>
      </c>
      <c r="AF12" s="52">
        <v>0.17399999999999999</v>
      </c>
      <c r="AG12" s="52" t="s">
        <v>34</v>
      </c>
      <c r="AH12" s="52">
        <v>0.2</v>
      </c>
      <c r="AI12" s="52">
        <v>0.45300000000000001</v>
      </c>
    </row>
    <row r="13" spans="1:35" x14ac:dyDescent="0.2">
      <c r="A13" s="57" t="s">
        <v>162</v>
      </c>
      <c r="B13" s="51">
        <v>2019</v>
      </c>
      <c r="C13" s="52">
        <v>0.43</v>
      </c>
      <c r="D13" s="66">
        <v>1175</v>
      </c>
      <c r="E13" s="66">
        <v>502</v>
      </c>
      <c r="F13" s="52"/>
      <c r="G13" s="52">
        <v>0.151</v>
      </c>
      <c r="H13" s="52">
        <v>0.45600000000000002</v>
      </c>
      <c r="I13" s="52">
        <v>0.54400000000000004</v>
      </c>
      <c r="J13" s="52">
        <v>0.51</v>
      </c>
      <c r="K13" s="52">
        <v>0.2</v>
      </c>
      <c r="L13" s="56">
        <v>3.0000000000000001E-3</v>
      </c>
      <c r="M13" s="56">
        <v>2E-3</v>
      </c>
      <c r="N13" s="52">
        <v>0.21</v>
      </c>
      <c r="O13" s="52">
        <v>0.04</v>
      </c>
      <c r="P13" s="52">
        <v>0.03</v>
      </c>
      <c r="Q13" s="52">
        <v>8.5999999999999993E-2</v>
      </c>
      <c r="R13" s="52">
        <v>3.1E-2</v>
      </c>
      <c r="S13" s="52">
        <v>0.126</v>
      </c>
      <c r="T13" s="52">
        <v>0.51200000000000001</v>
      </c>
      <c r="U13" s="52"/>
      <c r="V13" s="52">
        <v>2.5999999999999999E-2</v>
      </c>
      <c r="W13" s="52">
        <v>0.499</v>
      </c>
      <c r="X13" s="52">
        <v>0.50070000000000003</v>
      </c>
      <c r="Y13" s="52">
        <v>0.68</v>
      </c>
      <c r="Z13" s="52">
        <v>0.2</v>
      </c>
      <c r="AA13" s="56">
        <v>2E-3</v>
      </c>
      <c r="AB13" s="56">
        <v>1E-3</v>
      </c>
      <c r="AC13" s="67">
        <v>0.09</v>
      </c>
      <c r="AD13" s="52">
        <v>0.01</v>
      </c>
      <c r="AE13" s="52">
        <v>0.01</v>
      </c>
      <c r="AF13" s="52">
        <v>0.13900000000000001</v>
      </c>
      <c r="AG13" s="52" t="s">
        <v>34</v>
      </c>
      <c r="AH13" s="52">
        <v>0.129</v>
      </c>
      <c r="AI13" s="52">
        <v>0.46</v>
      </c>
    </row>
    <row r="14" spans="1:35" x14ac:dyDescent="0.2">
      <c r="A14" s="57" t="s">
        <v>68</v>
      </c>
      <c r="B14" s="51">
        <v>2020</v>
      </c>
      <c r="C14" s="52">
        <v>0.26</v>
      </c>
      <c r="D14" s="66">
        <v>2148</v>
      </c>
      <c r="E14" s="66">
        <v>569</v>
      </c>
      <c r="F14" s="52"/>
      <c r="G14" s="52" t="s">
        <v>34</v>
      </c>
      <c r="H14" s="52" t="s">
        <v>34</v>
      </c>
      <c r="I14" s="52" t="s">
        <v>34</v>
      </c>
      <c r="J14" s="52" t="s">
        <v>34</v>
      </c>
      <c r="K14" s="52" t="s">
        <v>34</v>
      </c>
      <c r="L14" s="52" t="s">
        <v>34</v>
      </c>
      <c r="M14" s="52" t="s">
        <v>34</v>
      </c>
      <c r="N14" s="52" t="s">
        <v>34</v>
      </c>
      <c r="O14" s="52" t="s">
        <v>34</v>
      </c>
      <c r="P14" s="52" t="s">
        <v>34</v>
      </c>
      <c r="Q14" s="52" t="s">
        <v>34</v>
      </c>
      <c r="R14" s="52" t="s">
        <v>34</v>
      </c>
      <c r="S14" s="52" t="s">
        <v>34</v>
      </c>
      <c r="T14" s="52" t="s">
        <v>34</v>
      </c>
      <c r="U14" s="52"/>
      <c r="V14" s="53" t="s">
        <v>34</v>
      </c>
      <c r="W14" s="53" t="s">
        <v>34</v>
      </c>
      <c r="X14" s="53" t="s">
        <v>34</v>
      </c>
      <c r="Y14" s="53" t="s">
        <v>34</v>
      </c>
      <c r="Z14" s="53" t="s">
        <v>34</v>
      </c>
      <c r="AA14" s="53" t="s">
        <v>34</v>
      </c>
      <c r="AB14" s="53" t="s">
        <v>34</v>
      </c>
      <c r="AC14" s="53" t="s">
        <v>34</v>
      </c>
      <c r="AD14" s="53" t="s">
        <v>34</v>
      </c>
      <c r="AE14" s="53" t="s">
        <v>34</v>
      </c>
      <c r="AF14" s="53" t="s">
        <v>34</v>
      </c>
      <c r="AG14" s="53" t="s">
        <v>34</v>
      </c>
      <c r="AH14" s="53" t="s">
        <v>34</v>
      </c>
      <c r="AI14" s="53" t="s">
        <v>34</v>
      </c>
    </row>
    <row r="15" spans="1:35" x14ac:dyDescent="0.2">
      <c r="A15" s="57" t="s">
        <v>70</v>
      </c>
      <c r="B15" s="51">
        <v>2019</v>
      </c>
      <c r="C15" s="52">
        <v>0.26</v>
      </c>
      <c r="D15" s="66">
        <v>900</v>
      </c>
      <c r="E15" s="66">
        <v>236</v>
      </c>
      <c r="F15" s="52"/>
      <c r="G15" s="52">
        <v>6.4000000000000001E-2</v>
      </c>
      <c r="H15" s="52">
        <v>0.44900000000000001</v>
      </c>
      <c r="I15" s="52">
        <v>0.55100000000000005</v>
      </c>
      <c r="J15" s="52">
        <v>0.05</v>
      </c>
      <c r="K15" s="52">
        <v>0.21</v>
      </c>
      <c r="L15" s="56">
        <v>4.0000000000000001E-3</v>
      </c>
      <c r="M15" s="56">
        <v>2E-3</v>
      </c>
      <c r="N15" s="52">
        <v>0.65</v>
      </c>
      <c r="O15" s="52">
        <v>0.03</v>
      </c>
      <c r="P15" s="52">
        <v>0.06</v>
      </c>
      <c r="Q15" s="52">
        <v>4.2999999999999997E-2</v>
      </c>
      <c r="R15" s="52">
        <v>2.1000000000000001E-2</v>
      </c>
      <c r="S15" s="52">
        <v>0.14199999999999999</v>
      </c>
      <c r="T15" s="52">
        <v>0.49</v>
      </c>
      <c r="U15" s="52"/>
      <c r="V15" s="53" t="s">
        <v>34</v>
      </c>
      <c r="W15" s="53" t="s">
        <v>34</v>
      </c>
      <c r="X15" s="53" t="s">
        <v>34</v>
      </c>
      <c r="Y15" s="53" t="s">
        <v>34</v>
      </c>
      <c r="Z15" s="53" t="s">
        <v>34</v>
      </c>
      <c r="AA15" s="53" t="s">
        <v>34</v>
      </c>
      <c r="AB15" s="53" t="s">
        <v>34</v>
      </c>
      <c r="AC15" s="53" t="s">
        <v>34</v>
      </c>
      <c r="AD15" s="53" t="s">
        <v>34</v>
      </c>
      <c r="AE15" s="53" t="s">
        <v>34</v>
      </c>
      <c r="AF15" s="53" t="s">
        <v>34</v>
      </c>
      <c r="AG15" s="53" t="s">
        <v>34</v>
      </c>
      <c r="AH15" s="53" t="s">
        <v>34</v>
      </c>
      <c r="AI15" s="53" t="s">
        <v>34</v>
      </c>
    </row>
    <row r="16" spans="1:35" x14ac:dyDescent="0.2">
      <c r="A16" s="57" t="s">
        <v>163</v>
      </c>
      <c r="B16" s="51">
        <v>2020</v>
      </c>
      <c r="C16" s="52">
        <v>0.77</v>
      </c>
      <c r="D16" s="66">
        <v>598</v>
      </c>
      <c r="E16" s="66">
        <v>461</v>
      </c>
      <c r="F16" s="52"/>
      <c r="G16" s="52" t="s">
        <v>34</v>
      </c>
      <c r="H16" s="52" t="s">
        <v>34</v>
      </c>
      <c r="I16" s="52" t="s">
        <v>34</v>
      </c>
      <c r="J16" s="52" t="s">
        <v>34</v>
      </c>
      <c r="K16" s="52" t="s">
        <v>34</v>
      </c>
      <c r="L16" s="52" t="s">
        <v>34</v>
      </c>
      <c r="M16" s="52" t="s">
        <v>34</v>
      </c>
      <c r="N16" s="52" t="s">
        <v>34</v>
      </c>
      <c r="O16" s="52" t="s">
        <v>34</v>
      </c>
      <c r="P16" s="52" t="s">
        <v>34</v>
      </c>
      <c r="Q16" s="52" t="s">
        <v>34</v>
      </c>
      <c r="R16" s="52" t="s">
        <v>34</v>
      </c>
      <c r="S16" s="52" t="s">
        <v>34</v>
      </c>
      <c r="T16" s="52" t="s">
        <v>34</v>
      </c>
      <c r="U16" s="52"/>
      <c r="V16" s="53" t="s">
        <v>34</v>
      </c>
      <c r="W16" s="53" t="s">
        <v>34</v>
      </c>
      <c r="X16" s="53" t="s">
        <v>34</v>
      </c>
      <c r="Y16" s="53" t="s">
        <v>34</v>
      </c>
      <c r="Z16" s="53" t="s">
        <v>34</v>
      </c>
      <c r="AA16" s="53" t="s">
        <v>34</v>
      </c>
      <c r="AB16" s="53" t="s">
        <v>34</v>
      </c>
      <c r="AC16" s="53" t="s">
        <v>34</v>
      </c>
      <c r="AD16" s="53" t="s">
        <v>34</v>
      </c>
      <c r="AE16" s="53" t="s">
        <v>34</v>
      </c>
      <c r="AF16" s="53" t="s">
        <v>34</v>
      </c>
      <c r="AG16" s="53" t="s">
        <v>34</v>
      </c>
      <c r="AH16" s="53" t="s">
        <v>34</v>
      </c>
      <c r="AI16" s="53" t="s">
        <v>34</v>
      </c>
    </row>
    <row r="17" spans="1:35" x14ac:dyDescent="0.2">
      <c r="A17" s="57" t="s">
        <v>164</v>
      </c>
      <c r="B17" s="51">
        <v>2020</v>
      </c>
      <c r="C17" s="52">
        <v>0.12</v>
      </c>
      <c r="D17" s="66">
        <v>1317</v>
      </c>
      <c r="E17" s="66">
        <v>163</v>
      </c>
      <c r="F17" s="52"/>
      <c r="G17" s="52">
        <v>1.7999999999999999E-2</v>
      </c>
      <c r="H17" s="52">
        <v>0.42699999999999999</v>
      </c>
      <c r="I17" s="52">
        <v>0.57299999999999995</v>
      </c>
      <c r="J17" s="52">
        <v>0.11</v>
      </c>
      <c r="K17" s="52">
        <v>0.24</v>
      </c>
      <c r="L17" s="52">
        <v>0.11</v>
      </c>
      <c r="M17" s="56">
        <v>2E-3</v>
      </c>
      <c r="N17" s="52">
        <v>0.42</v>
      </c>
      <c r="O17" s="52">
        <v>0.02</v>
      </c>
      <c r="P17" s="52">
        <v>0.1</v>
      </c>
      <c r="Q17" s="52">
        <v>0.123</v>
      </c>
      <c r="R17" s="52">
        <v>2.5000000000000001E-2</v>
      </c>
      <c r="S17" s="52">
        <v>0.154</v>
      </c>
      <c r="T17" s="52">
        <v>0.35399999999999998</v>
      </c>
      <c r="U17" s="52"/>
      <c r="V17" s="52">
        <v>3.1E-2</v>
      </c>
      <c r="W17" s="52">
        <v>0.48</v>
      </c>
      <c r="X17" s="52">
        <v>0.51519999999999999</v>
      </c>
      <c r="Y17" s="52">
        <v>0.11</v>
      </c>
      <c r="Z17" s="52">
        <v>0.14000000000000001</v>
      </c>
      <c r="AA17" s="52">
        <v>3.3000000000000002E-2</v>
      </c>
      <c r="AB17" s="56">
        <v>3.0000000000000001E-3</v>
      </c>
      <c r="AC17" s="67">
        <v>0.56999999999999995</v>
      </c>
      <c r="AD17" s="52">
        <v>0.04</v>
      </c>
      <c r="AE17" s="52">
        <v>0.11</v>
      </c>
      <c r="AF17" s="52">
        <v>9.4E-2</v>
      </c>
      <c r="AG17" s="52">
        <v>2.5000000000000001E-2</v>
      </c>
      <c r="AH17" s="52">
        <v>0.14000000000000001</v>
      </c>
      <c r="AI17" s="52">
        <v>0.27</v>
      </c>
    </row>
    <row r="18" spans="1:35" x14ac:dyDescent="0.2">
      <c r="A18" s="57" t="s">
        <v>82</v>
      </c>
      <c r="B18" s="51">
        <v>2020</v>
      </c>
      <c r="C18" s="52">
        <v>0.3</v>
      </c>
      <c r="D18" s="66">
        <v>997</v>
      </c>
      <c r="E18" s="66">
        <v>302</v>
      </c>
      <c r="F18" s="52"/>
      <c r="G18" s="52">
        <v>2.7E-2</v>
      </c>
      <c r="H18" s="52">
        <v>0.45500000000000002</v>
      </c>
      <c r="I18" s="52">
        <v>0.54</v>
      </c>
      <c r="J18" s="52">
        <v>0.37</v>
      </c>
      <c r="K18" s="52">
        <v>7.0000000000000007E-2</v>
      </c>
      <c r="L18" s="52">
        <v>1.4E-2</v>
      </c>
      <c r="M18" s="52">
        <v>5.0000000000000001E-3</v>
      </c>
      <c r="N18" s="52">
        <v>0.51</v>
      </c>
      <c r="O18" s="52">
        <v>0.03</v>
      </c>
      <c r="P18" s="52">
        <v>0</v>
      </c>
      <c r="Q18" s="52">
        <v>3.9E-2</v>
      </c>
      <c r="R18" s="52">
        <v>2E-3</v>
      </c>
      <c r="S18" s="52">
        <v>0.06</v>
      </c>
      <c r="T18" s="52">
        <v>0.47699999999999998</v>
      </c>
      <c r="U18" s="52"/>
      <c r="V18" s="53" t="s">
        <v>34</v>
      </c>
      <c r="W18" s="53" t="s">
        <v>34</v>
      </c>
      <c r="X18" s="53" t="s">
        <v>34</v>
      </c>
      <c r="Y18" s="53" t="s">
        <v>34</v>
      </c>
      <c r="Z18" s="53" t="s">
        <v>34</v>
      </c>
      <c r="AA18" s="53" t="s">
        <v>34</v>
      </c>
      <c r="AB18" s="53" t="s">
        <v>34</v>
      </c>
      <c r="AC18" s="53" t="s">
        <v>34</v>
      </c>
      <c r="AD18" s="53" t="s">
        <v>34</v>
      </c>
      <c r="AE18" s="53" t="s">
        <v>34</v>
      </c>
      <c r="AF18" s="53" t="s">
        <v>34</v>
      </c>
      <c r="AG18" s="53" t="s">
        <v>34</v>
      </c>
      <c r="AH18" s="53" t="s">
        <v>34</v>
      </c>
      <c r="AI18" s="53" t="s">
        <v>34</v>
      </c>
    </row>
    <row r="19" spans="1:35" x14ac:dyDescent="0.2">
      <c r="A19" s="57" t="s">
        <v>165</v>
      </c>
      <c r="B19" s="51">
        <v>2020</v>
      </c>
      <c r="C19" s="52">
        <v>0.3</v>
      </c>
      <c r="D19" s="66">
        <v>1553</v>
      </c>
      <c r="E19" s="66">
        <v>473</v>
      </c>
      <c r="F19" s="52"/>
      <c r="G19" s="52">
        <v>9.0999999999999998E-2</v>
      </c>
      <c r="H19" s="52">
        <v>0.47699999999999998</v>
      </c>
      <c r="I19" s="52">
        <v>0.52300000000000002</v>
      </c>
      <c r="J19" s="52">
        <v>0.14000000000000001</v>
      </c>
      <c r="K19" s="52">
        <v>0.11</v>
      </c>
      <c r="L19" s="52">
        <v>1.2E-2</v>
      </c>
      <c r="M19" s="56">
        <v>3.0000000000000001E-3</v>
      </c>
      <c r="N19" s="52">
        <v>0.57999999999999996</v>
      </c>
      <c r="O19" s="52">
        <v>0.01</v>
      </c>
      <c r="P19" s="52">
        <v>0.14000000000000001</v>
      </c>
      <c r="Q19" s="52">
        <v>0.17199999999999999</v>
      </c>
      <c r="R19" s="52">
        <v>1.4E-2</v>
      </c>
      <c r="S19" s="52">
        <v>0.11700000000000001</v>
      </c>
      <c r="T19" s="52">
        <v>0.33600000000000002</v>
      </c>
      <c r="U19" s="52"/>
      <c r="V19" s="52">
        <v>0.11</v>
      </c>
      <c r="W19" s="52">
        <v>0.48899999999999999</v>
      </c>
      <c r="X19" s="52">
        <v>0.5111</v>
      </c>
      <c r="Y19" s="52">
        <v>0.12</v>
      </c>
      <c r="Z19" s="52">
        <v>0.11</v>
      </c>
      <c r="AA19" s="52">
        <v>8.0000000000000002E-3</v>
      </c>
      <c r="AB19" s="56">
        <v>2E-3</v>
      </c>
      <c r="AC19" s="67">
        <v>0.61</v>
      </c>
      <c r="AD19" s="52">
        <v>0.02</v>
      </c>
      <c r="AE19" s="52">
        <v>0.13</v>
      </c>
      <c r="AF19" s="52">
        <v>0.21299999999999999</v>
      </c>
      <c r="AG19" s="52">
        <v>8.0000000000000002E-3</v>
      </c>
      <c r="AH19" s="52">
        <v>0.14899999999999999</v>
      </c>
      <c r="AI19" s="52">
        <v>0.35899999999999999</v>
      </c>
    </row>
    <row r="20" spans="1:35" x14ac:dyDescent="0.2">
      <c r="A20" s="57" t="s">
        <v>87</v>
      </c>
      <c r="B20" s="51">
        <v>2020</v>
      </c>
      <c r="C20" s="52">
        <v>0.31</v>
      </c>
      <c r="D20" s="66">
        <v>928</v>
      </c>
      <c r="E20" s="66">
        <v>285</v>
      </c>
      <c r="F20" s="52"/>
      <c r="G20" s="52">
        <v>5.3999999999999999E-2</v>
      </c>
      <c r="H20" s="52">
        <v>0.314</v>
      </c>
      <c r="I20" s="52">
        <v>0.68600000000000005</v>
      </c>
      <c r="J20" s="52">
        <v>0.01</v>
      </c>
      <c r="K20" s="52">
        <v>0.16</v>
      </c>
      <c r="L20" s="52">
        <v>0.01</v>
      </c>
      <c r="M20" s="52">
        <v>1.4E-2</v>
      </c>
      <c r="N20" s="52">
        <v>0.77</v>
      </c>
      <c r="O20" s="52">
        <v>0.02</v>
      </c>
      <c r="P20" s="52">
        <v>0.01</v>
      </c>
      <c r="Q20" s="52">
        <v>1.4E-2</v>
      </c>
      <c r="R20" s="52">
        <v>3.5000000000000003E-2</v>
      </c>
      <c r="S20" s="52">
        <v>0.1</v>
      </c>
      <c r="T20" s="52">
        <v>0.318</v>
      </c>
      <c r="U20" s="52"/>
      <c r="V20" s="53" t="s">
        <v>34</v>
      </c>
      <c r="W20" s="53" t="s">
        <v>34</v>
      </c>
      <c r="X20" s="53" t="s">
        <v>34</v>
      </c>
      <c r="Y20" s="53" t="s">
        <v>34</v>
      </c>
      <c r="Z20" s="53" t="s">
        <v>34</v>
      </c>
      <c r="AA20" s="53" t="s">
        <v>34</v>
      </c>
      <c r="AB20" s="53" t="s">
        <v>34</v>
      </c>
      <c r="AC20" s="53" t="s">
        <v>34</v>
      </c>
      <c r="AD20" s="53" t="s">
        <v>34</v>
      </c>
      <c r="AE20" s="53" t="s">
        <v>34</v>
      </c>
      <c r="AF20" s="53" t="s">
        <v>34</v>
      </c>
      <c r="AG20" s="53" t="s">
        <v>34</v>
      </c>
      <c r="AH20" s="53" t="s">
        <v>34</v>
      </c>
      <c r="AI20" s="53" t="s">
        <v>34</v>
      </c>
    </row>
    <row r="21" spans="1:35" x14ac:dyDescent="0.2">
      <c r="A21" s="57" t="s">
        <v>88</v>
      </c>
      <c r="B21" s="51">
        <v>2019</v>
      </c>
      <c r="C21" s="52">
        <v>0.24</v>
      </c>
      <c r="D21" s="66">
        <v>1599</v>
      </c>
      <c r="E21" s="66">
        <v>378</v>
      </c>
      <c r="F21" s="56"/>
      <c r="G21" s="56">
        <v>4.0000000000000001E-3</v>
      </c>
      <c r="H21" s="52">
        <v>0.33</v>
      </c>
      <c r="I21" s="52">
        <v>0.67</v>
      </c>
      <c r="J21" s="52">
        <v>0.27</v>
      </c>
      <c r="K21" s="52">
        <v>0.08</v>
      </c>
      <c r="L21" s="56">
        <v>3.0000000000000001E-3</v>
      </c>
      <c r="M21" s="56">
        <v>1E-3</v>
      </c>
      <c r="N21" s="52">
        <v>0.54</v>
      </c>
      <c r="O21" s="52">
        <v>0.03</v>
      </c>
      <c r="P21" s="52">
        <v>0.08</v>
      </c>
      <c r="Q21" s="52">
        <v>3.7999999999999999E-2</v>
      </c>
      <c r="R21" s="52">
        <v>6.7000000000000004E-2</v>
      </c>
      <c r="S21" s="52">
        <v>0.109</v>
      </c>
      <c r="T21" s="52">
        <v>0.44700000000000001</v>
      </c>
      <c r="U21" s="52"/>
      <c r="V21" s="53" t="s">
        <v>34</v>
      </c>
      <c r="W21" s="53" t="s">
        <v>34</v>
      </c>
      <c r="X21" s="53" t="s">
        <v>34</v>
      </c>
      <c r="Y21" s="53" t="s">
        <v>34</v>
      </c>
      <c r="Z21" s="53" t="s">
        <v>34</v>
      </c>
      <c r="AA21" s="53" t="s">
        <v>34</v>
      </c>
      <c r="AB21" s="53" t="s">
        <v>34</v>
      </c>
      <c r="AC21" s="53" t="s">
        <v>34</v>
      </c>
      <c r="AD21" s="53" t="s">
        <v>34</v>
      </c>
      <c r="AE21" s="53" t="s">
        <v>34</v>
      </c>
      <c r="AF21" s="53" t="s">
        <v>34</v>
      </c>
      <c r="AG21" s="53" t="s">
        <v>34</v>
      </c>
      <c r="AH21" s="53" t="s">
        <v>34</v>
      </c>
      <c r="AI21" s="53" t="s">
        <v>34</v>
      </c>
    </row>
    <row r="22" spans="1:35" x14ac:dyDescent="0.2">
      <c r="A22" s="57" t="s">
        <v>90</v>
      </c>
      <c r="B22" s="51">
        <v>2019</v>
      </c>
      <c r="C22" s="52">
        <v>0.31</v>
      </c>
      <c r="D22" s="66">
        <v>1967</v>
      </c>
      <c r="E22" s="66">
        <v>612</v>
      </c>
      <c r="F22" s="52"/>
      <c r="G22" s="52">
        <v>8.9999999999999993E-3</v>
      </c>
      <c r="H22" s="52">
        <v>0.32700000000000001</v>
      </c>
      <c r="I22" s="52">
        <v>0.67300000000000004</v>
      </c>
      <c r="J22" s="52">
        <v>0</v>
      </c>
      <c r="K22" s="52">
        <v>0.27</v>
      </c>
      <c r="L22" s="52">
        <v>2.7E-2</v>
      </c>
      <c r="M22" s="56">
        <v>0</v>
      </c>
      <c r="N22" s="52">
        <v>0.42</v>
      </c>
      <c r="O22" s="52">
        <v>0.21</v>
      </c>
      <c r="P22" s="52">
        <v>7.0000000000000007E-2</v>
      </c>
      <c r="Q22" s="52">
        <v>0.122</v>
      </c>
      <c r="R22" s="52">
        <v>5.1999999999999998E-2</v>
      </c>
      <c r="S22" s="52">
        <v>9.4E-2</v>
      </c>
      <c r="T22" s="52">
        <v>0.38900000000000001</v>
      </c>
      <c r="U22" s="52"/>
      <c r="V22" s="53" t="s">
        <v>34</v>
      </c>
      <c r="W22" s="53" t="s">
        <v>34</v>
      </c>
      <c r="X22" s="53" t="s">
        <v>34</v>
      </c>
      <c r="Y22" s="53" t="s">
        <v>34</v>
      </c>
      <c r="Z22" s="53" t="s">
        <v>34</v>
      </c>
      <c r="AA22" s="53" t="s">
        <v>34</v>
      </c>
      <c r="AB22" s="53" t="s">
        <v>34</v>
      </c>
      <c r="AC22" s="53" t="s">
        <v>34</v>
      </c>
      <c r="AD22" s="53" t="s">
        <v>34</v>
      </c>
      <c r="AE22" s="53" t="s">
        <v>34</v>
      </c>
      <c r="AF22" s="53" t="s">
        <v>34</v>
      </c>
      <c r="AG22" s="53" t="s">
        <v>34</v>
      </c>
      <c r="AH22" s="53" t="s">
        <v>34</v>
      </c>
      <c r="AI22" s="53" t="s">
        <v>34</v>
      </c>
    </row>
    <row r="23" spans="1:35" x14ac:dyDescent="0.2">
      <c r="A23" s="57" t="s">
        <v>91</v>
      </c>
      <c r="B23" s="51">
        <v>2020</v>
      </c>
      <c r="C23" s="52">
        <v>0.19</v>
      </c>
      <c r="D23" s="66">
        <v>1805</v>
      </c>
      <c r="E23" s="66">
        <v>348</v>
      </c>
      <c r="F23" s="52"/>
      <c r="G23" s="52">
        <v>0.02</v>
      </c>
      <c r="H23" s="52">
        <v>0.42299999999999999</v>
      </c>
      <c r="I23" s="52">
        <v>0.57699999999999996</v>
      </c>
      <c r="J23" s="52">
        <v>0.04</v>
      </c>
      <c r="K23" s="52">
        <v>0.14000000000000001</v>
      </c>
      <c r="L23" s="52">
        <v>1.0999999999999999E-2</v>
      </c>
      <c r="M23" s="56">
        <v>0</v>
      </c>
      <c r="N23" s="52">
        <v>0.71</v>
      </c>
      <c r="O23" s="52">
        <v>0.05</v>
      </c>
      <c r="P23" s="52">
        <v>0.05</v>
      </c>
      <c r="Q23" s="52">
        <v>0.06</v>
      </c>
      <c r="R23" s="52">
        <v>2.5000000000000001E-2</v>
      </c>
      <c r="S23" s="52">
        <v>0.105</v>
      </c>
      <c r="T23" s="52">
        <v>0.38900000000000001</v>
      </c>
      <c r="U23" s="52"/>
      <c r="V23" s="53" t="s">
        <v>34</v>
      </c>
      <c r="W23" s="53" t="s">
        <v>34</v>
      </c>
      <c r="X23" s="53" t="s">
        <v>34</v>
      </c>
      <c r="Y23" s="53" t="s">
        <v>34</v>
      </c>
      <c r="Z23" s="53" t="s">
        <v>34</v>
      </c>
      <c r="AA23" s="53" t="s">
        <v>34</v>
      </c>
      <c r="AB23" s="53" t="s">
        <v>34</v>
      </c>
      <c r="AC23" s="53" t="s">
        <v>34</v>
      </c>
      <c r="AD23" s="53" t="s">
        <v>34</v>
      </c>
      <c r="AE23" s="53" t="s">
        <v>34</v>
      </c>
      <c r="AF23" s="53" t="s">
        <v>34</v>
      </c>
      <c r="AG23" s="53" t="s">
        <v>34</v>
      </c>
      <c r="AH23" s="53" t="s">
        <v>34</v>
      </c>
      <c r="AI23" s="53" t="s">
        <v>34</v>
      </c>
    </row>
    <row r="24" spans="1:35" x14ac:dyDescent="0.2">
      <c r="A24" s="57"/>
      <c r="B24" s="51"/>
      <c r="C24" s="51"/>
      <c r="D24" s="51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68"/>
      <c r="AD24" s="52"/>
      <c r="AE24" s="52"/>
      <c r="AF24" s="52"/>
      <c r="AG24" s="52"/>
      <c r="AH24" s="52"/>
      <c r="AI24" s="52"/>
    </row>
    <row r="25" spans="1:35" x14ac:dyDescent="0.2">
      <c r="A25" s="69" t="s">
        <v>166</v>
      </c>
      <c r="B25" s="58"/>
      <c r="C25" s="58"/>
      <c r="D25" s="58"/>
      <c r="E25" s="5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52"/>
      <c r="V25" s="48"/>
      <c r="W25" s="48"/>
      <c r="X25" s="48"/>
      <c r="Y25" s="48"/>
      <c r="Z25" s="48"/>
      <c r="AA25" s="48"/>
      <c r="AB25" s="48"/>
      <c r="AC25" s="68"/>
      <c r="AD25" s="48"/>
      <c r="AE25" s="48"/>
      <c r="AF25" s="48"/>
      <c r="AG25" s="48"/>
      <c r="AH25" s="48"/>
      <c r="AI25" s="48"/>
    </row>
    <row r="26" spans="1:35" x14ac:dyDescent="0.2">
      <c r="A26" s="70" t="s">
        <v>167</v>
      </c>
      <c r="B26" s="58"/>
      <c r="C26" s="58"/>
      <c r="D26" s="58"/>
      <c r="E26" s="5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52"/>
      <c r="V26" s="48"/>
      <c r="W26" s="48"/>
      <c r="X26" s="48"/>
      <c r="Y26" s="48"/>
      <c r="Z26" s="48"/>
      <c r="AA26" s="48"/>
      <c r="AB26" s="48"/>
      <c r="AC26" s="68"/>
      <c r="AD26" s="48"/>
      <c r="AE26" s="48"/>
      <c r="AF26" s="48"/>
      <c r="AG26" s="48"/>
      <c r="AH26" s="48"/>
      <c r="AI26" s="48"/>
    </row>
    <row r="27" spans="1:35" x14ac:dyDescent="0.2">
      <c r="A27" s="70" t="s">
        <v>168</v>
      </c>
      <c r="B27" s="51"/>
      <c r="C27" s="51"/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48"/>
      <c r="T27" s="48"/>
      <c r="U27" s="52"/>
      <c r="V27" s="48"/>
      <c r="W27" s="48"/>
      <c r="X27" s="48"/>
      <c r="Y27" s="48"/>
      <c r="Z27" s="48"/>
      <c r="AA27" s="48"/>
      <c r="AB27" s="48"/>
      <c r="AC27" s="68"/>
      <c r="AD27" s="48"/>
      <c r="AE27" s="48"/>
      <c r="AF27" s="48"/>
      <c r="AG27" s="48"/>
      <c r="AH27" s="48"/>
      <c r="AI27" s="48"/>
    </row>
    <row r="28" spans="1:35" x14ac:dyDescent="0.2">
      <c r="A28" s="70" t="s">
        <v>169</v>
      </c>
      <c r="B28" s="51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71"/>
      <c r="U28" s="52"/>
      <c r="V28" s="71"/>
      <c r="W28" s="71"/>
      <c r="X28" s="71"/>
      <c r="Y28" s="71"/>
      <c r="Z28" s="71"/>
      <c r="AA28" s="71"/>
      <c r="AB28" s="71"/>
      <c r="AC28" s="68"/>
      <c r="AD28" s="71"/>
      <c r="AE28" s="71"/>
      <c r="AF28" s="71"/>
      <c r="AG28" s="71"/>
      <c r="AH28" s="71"/>
      <c r="AI28" s="71"/>
    </row>
    <row r="29" spans="1:35" x14ac:dyDescent="0.2">
      <c r="A29" s="70" t="s">
        <v>170</v>
      </c>
      <c r="B29" s="51"/>
      <c r="C29" s="51"/>
      <c r="D29" s="51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68"/>
      <c r="AD29" s="52"/>
      <c r="AE29" s="52"/>
      <c r="AF29" s="52"/>
      <c r="AG29" s="52"/>
      <c r="AH29" s="52"/>
      <c r="AI29" s="52"/>
    </row>
  </sheetData>
  <autoFilter ref="A3:AI2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Y57"/>
  <sheetViews>
    <sheetView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N5" sqref="N5:N55"/>
    </sheetView>
  </sheetViews>
  <sheetFormatPr defaultColWidth="12.5703125" defaultRowHeight="15.75" customHeight="1" x14ac:dyDescent="0.2"/>
  <cols>
    <col min="1" max="1" width="21.7109375" customWidth="1"/>
  </cols>
  <sheetData>
    <row r="1" spans="1:25" x14ac:dyDescent="0.2">
      <c r="A1" s="71" t="s">
        <v>171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33"/>
      <c r="W1" s="33"/>
      <c r="X1" s="33"/>
      <c r="Y1" s="33"/>
    </row>
    <row r="2" spans="1:25" x14ac:dyDescent="0.2">
      <c r="A2" s="48"/>
      <c r="B2" s="42" t="s">
        <v>172</v>
      </c>
      <c r="C2" s="48"/>
      <c r="D2" s="48"/>
      <c r="E2" s="48"/>
      <c r="F2" s="48"/>
      <c r="G2" s="48"/>
      <c r="H2" s="48"/>
      <c r="I2" s="48" t="s">
        <v>173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x14ac:dyDescent="0.2">
      <c r="A3" s="71" t="s">
        <v>152</v>
      </c>
      <c r="B3" s="61" t="s">
        <v>22</v>
      </c>
      <c r="C3" s="61" t="s">
        <v>31</v>
      </c>
      <c r="D3" s="61" t="s">
        <v>24</v>
      </c>
      <c r="E3" s="61" t="s">
        <v>25</v>
      </c>
      <c r="F3" s="61" t="s">
        <v>27</v>
      </c>
      <c r="G3" s="61" t="s">
        <v>26</v>
      </c>
      <c r="H3" s="61" t="s">
        <v>28</v>
      </c>
      <c r="I3" s="61" t="s">
        <v>107</v>
      </c>
      <c r="J3" s="61" t="s">
        <v>108</v>
      </c>
      <c r="K3" s="61" t="s">
        <v>109</v>
      </c>
      <c r="L3" s="61" t="s">
        <v>157</v>
      </c>
      <c r="M3" s="61"/>
      <c r="N3" s="61" t="s">
        <v>174</v>
      </c>
      <c r="O3" s="61" t="s">
        <v>22</v>
      </c>
      <c r="P3" s="61" t="s">
        <v>31</v>
      </c>
      <c r="Q3" s="61" t="s">
        <v>24</v>
      </c>
      <c r="R3" s="61" t="s">
        <v>25</v>
      </c>
      <c r="S3" s="61" t="s">
        <v>26</v>
      </c>
      <c r="T3" s="61" t="s">
        <v>27</v>
      </c>
      <c r="U3" s="61" t="s">
        <v>32</v>
      </c>
      <c r="V3" s="61" t="s">
        <v>107</v>
      </c>
      <c r="W3" s="61" t="s">
        <v>108</v>
      </c>
      <c r="X3" s="61" t="s">
        <v>109</v>
      </c>
      <c r="Y3" s="61" t="s">
        <v>157</v>
      </c>
    </row>
    <row r="4" spans="1:25" x14ac:dyDescent="0.2">
      <c r="A4" s="48" t="s">
        <v>118</v>
      </c>
      <c r="B4" s="72">
        <v>0.15</v>
      </c>
      <c r="C4" s="72">
        <v>0.27</v>
      </c>
      <c r="D4" s="72">
        <v>1.09E-2</v>
      </c>
      <c r="E4" s="73">
        <v>3.8600000000000001E-3</v>
      </c>
      <c r="F4" s="72">
        <v>0.48</v>
      </c>
      <c r="G4" s="72">
        <v>0.05</v>
      </c>
      <c r="H4" s="72">
        <v>0.04</v>
      </c>
      <c r="I4" s="74">
        <v>0.10400000000000001</v>
      </c>
      <c r="J4" s="48">
        <v>2.7000000000000003E-2</v>
      </c>
      <c r="K4" s="48">
        <v>0.14399999999999999</v>
      </c>
      <c r="L4" s="48">
        <v>0.52100000000000002</v>
      </c>
      <c r="M4" s="74"/>
      <c r="N4" s="75">
        <f t="shared" ref="N4:U4" si="0">SUM(N5:N55)</f>
        <v>17292062</v>
      </c>
      <c r="O4" s="75">
        <f t="shared" si="0"/>
        <v>2545677</v>
      </c>
      <c r="P4" s="75">
        <f t="shared" si="0"/>
        <v>4697516</v>
      </c>
      <c r="Q4" s="75">
        <f t="shared" si="0"/>
        <v>188192</v>
      </c>
      <c r="R4" s="75">
        <f t="shared" si="0"/>
        <v>66749</v>
      </c>
      <c r="S4" s="75">
        <f t="shared" si="0"/>
        <v>8217480</v>
      </c>
      <c r="T4" s="75">
        <f t="shared" si="0"/>
        <v>910654</v>
      </c>
      <c r="U4" s="75">
        <f t="shared" si="0"/>
        <v>665794</v>
      </c>
      <c r="V4" s="76">
        <v>5115887</v>
      </c>
      <c r="W4" s="76">
        <v>1380146</v>
      </c>
      <c r="X4" s="77">
        <v>7281881</v>
      </c>
      <c r="Y4" s="76">
        <v>26000645</v>
      </c>
    </row>
    <row r="5" spans="1:25" x14ac:dyDescent="0.2">
      <c r="A5" s="78" t="s">
        <v>36</v>
      </c>
      <c r="B5" s="79">
        <v>0.02</v>
      </c>
      <c r="C5" s="79">
        <v>0.06</v>
      </c>
      <c r="D5" s="79">
        <v>0.28070000000000001</v>
      </c>
      <c r="E5" s="79">
        <v>2.0570000000000001E-2</v>
      </c>
      <c r="F5" s="79">
        <v>0.48</v>
      </c>
      <c r="G5" s="79">
        <v>0.04</v>
      </c>
      <c r="H5" s="79">
        <v>0.1</v>
      </c>
      <c r="I5" s="33">
        <v>0.12</v>
      </c>
      <c r="J5" s="52">
        <v>1.4999999999999999E-2</v>
      </c>
      <c r="K5" s="52">
        <v>0.14599999999999999</v>
      </c>
      <c r="L5" s="52">
        <v>0.42899999999999999</v>
      </c>
      <c r="M5" s="33"/>
      <c r="N5" s="36">
        <v>71857</v>
      </c>
      <c r="O5" s="36">
        <v>1398</v>
      </c>
      <c r="P5" s="36">
        <v>4018</v>
      </c>
      <c r="Q5" s="36">
        <v>20169</v>
      </c>
      <c r="R5" s="36">
        <v>1478</v>
      </c>
      <c r="S5" s="36">
        <v>34738</v>
      </c>
      <c r="T5" s="36">
        <v>2784</v>
      </c>
      <c r="U5" s="36">
        <v>7272</v>
      </c>
      <c r="V5" s="31">
        <v>15346</v>
      </c>
      <c r="W5" s="31">
        <v>1962</v>
      </c>
      <c r="X5" s="80">
        <v>19473</v>
      </c>
      <c r="Y5" s="31">
        <v>56618</v>
      </c>
    </row>
    <row r="6" spans="1:25" x14ac:dyDescent="0.2">
      <c r="A6" s="78" t="s">
        <v>38</v>
      </c>
      <c r="B6" s="79">
        <v>0.28999999999999998</v>
      </c>
      <c r="C6" s="79">
        <v>0.08</v>
      </c>
      <c r="D6" s="79">
        <v>1.32E-2</v>
      </c>
      <c r="E6" s="34">
        <v>1.17E-3</v>
      </c>
      <c r="F6" s="79">
        <v>0.57999999999999996</v>
      </c>
      <c r="G6" s="79">
        <v>0.01</v>
      </c>
      <c r="H6" s="79">
        <v>0.02</v>
      </c>
      <c r="I6" s="33">
        <v>4.4000000000000004E-2</v>
      </c>
      <c r="J6" s="52">
        <v>1.4999999999999999E-2</v>
      </c>
      <c r="K6" s="52">
        <v>0.13100000000000001</v>
      </c>
      <c r="L6" s="52">
        <v>0.55000000000000004</v>
      </c>
      <c r="M6" s="33"/>
      <c r="N6" s="36">
        <v>271109</v>
      </c>
      <c r="O6" s="36">
        <v>79141</v>
      </c>
      <c r="P6" s="36">
        <v>22218</v>
      </c>
      <c r="Q6" s="36">
        <v>3579</v>
      </c>
      <c r="R6" s="36">
        <v>316</v>
      </c>
      <c r="S6" s="36">
        <v>156735</v>
      </c>
      <c r="T6" s="36">
        <v>3762</v>
      </c>
      <c r="U6" s="36">
        <v>5358</v>
      </c>
      <c r="V6" s="31">
        <v>31903</v>
      </c>
      <c r="W6" s="31">
        <v>11156</v>
      </c>
      <c r="X6" s="80">
        <v>96429</v>
      </c>
      <c r="Y6" s="31">
        <v>409431</v>
      </c>
    </row>
    <row r="7" spans="1:25" x14ac:dyDescent="0.2">
      <c r="A7" s="78" t="s">
        <v>40</v>
      </c>
      <c r="B7" s="79">
        <v>0.19</v>
      </c>
      <c r="C7" s="79">
        <v>0.14000000000000001</v>
      </c>
      <c r="D7" s="79">
        <v>6.0000000000000001E-3</v>
      </c>
      <c r="E7" s="79">
        <v>9.6399999999999993E-3</v>
      </c>
      <c r="F7" s="79">
        <v>0.61</v>
      </c>
      <c r="G7" s="79">
        <v>0.02</v>
      </c>
      <c r="H7" s="79">
        <v>0.03</v>
      </c>
      <c r="I7" s="33">
        <v>8.199999999999999E-2</v>
      </c>
      <c r="J7" s="52">
        <v>0.04</v>
      </c>
      <c r="K7" s="52">
        <v>0.154</v>
      </c>
      <c r="L7" s="52">
        <v>0.65500000000000003</v>
      </c>
      <c r="M7" s="33"/>
      <c r="N7" s="36">
        <v>179064</v>
      </c>
      <c r="O7" s="36">
        <v>33503</v>
      </c>
      <c r="P7" s="36">
        <v>24770</v>
      </c>
      <c r="Q7" s="36">
        <v>1078</v>
      </c>
      <c r="R7" s="36">
        <v>1726</v>
      </c>
      <c r="S7" s="36">
        <v>109538</v>
      </c>
      <c r="T7" s="36">
        <v>2989</v>
      </c>
      <c r="U7" s="36">
        <v>5460</v>
      </c>
      <c r="V7" s="31">
        <v>39318</v>
      </c>
      <c r="W7" s="31">
        <v>19977</v>
      </c>
      <c r="X7" s="80">
        <v>76483</v>
      </c>
      <c r="Y7" s="31">
        <v>324538</v>
      </c>
    </row>
    <row r="8" spans="1:25" x14ac:dyDescent="0.2">
      <c r="A8" s="78" t="s">
        <v>41</v>
      </c>
      <c r="B8" s="79">
        <v>0.05</v>
      </c>
      <c r="C8" s="79">
        <v>0.43</v>
      </c>
      <c r="D8" s="79">
        <v>4.6899999999999997E-2</v>
      </c>
      <c r="E8" s="34">
        <v>3.98E-3</v>
      </c>
      <c r="F8" s="79">
        <v>0.39</v>
      </c>
      <c r="G8" s="79">
        <v>0.04</v>
      </c>
      <c r="H8" s="79">
        <v>0.03</v>
      </c>
      <c r="I8" s="33">
        <v>6.6000000000000003E-2</v>
      </c>
      <c r="J8" s="52">
        <v>1.4999999999999999E-2</v>
      </c>
      <c r="K8" s="52">
        <v>0.13300000000000001</v>
      </c>
      <c r="L8" s="52">
        <v>0.51200000000000001</v>
      </c>
      <c r="M8" s="33"/>
      <c r="N8" s="36">
        <v>424108</v>
      </c>
      <c r="O8" s="36">
        <v>23254</v>
      </c>
      <c r="P8" s="36">
        <v>184157</v>
      </c>
      <c r="Q8" s="36">
        <v>19889</v>
      </c>
      <c r="R8" s="36">
        <v>1690</v>
      </c>
      <c r="S8" s="36">
        <v>165895</v>
      </c>
      <c r="T8" s="36">
        <v>15326</v>
      </c>
      <c r="U8" s="36">
        <v>13897</v>
      </c>
      <c r="V8" s="31">
        <v>74834</v>
      </c>
      <c r="W8" s="31">
        <v>17372</v>
      </c>
      <c r="X8" s="80">
        <v>148121</v>
      </c>
      <c r="Y8" s="31">
        <v>537767</v>
      </c>
    </row>
    <row r="9" spans="1:25" x14ac:dyDescent="0.2">
      <c r="A9" s="78" t="s">
        <v>122</v>
      </c>
      <c r="B9" s="79">
        <v>0.05</v>
      </c>
      <c r="C9" s="79">
        <v>0.54</v>
      </c>
      <c r="D9" s="79">
        <v>5.3E-3</v>
      </c>
      <c r="E9" s="34">
        <v>4.45E-3</v>
      </c>
      <c r="F9" s="79">
        <v>0.24</v>
      </c>
      <c r="G9" s="79">
        <v>0.12</v>
      </c>
      <c r="H9" s="79">
        <v>0.04</v>
      </c>
      <c r="I9" s="33">
        <v>0.18600000000000003</v>
      </c>
      <c r="J9" s="52">
        <v>1.3999999999999999E-2</v>
      </c>
      <c r="K9" s="52">
        <v>0.12</v>
      </c>
      <c r="L9" s="52">
        <v>0.59399999999999997</v>
      </c>
      <c r="M9" s="33"/>
      <c r="N9" s="36">
        <v>2175509</v>
      </c>
      <c r="O9" s="36">
        <v>116456</v>
      </c>
      <c r="P9" s="36">
        <v>1177182</v>
      </c>
      <c r="Q9" s="36">
        <v>11623</v>
      </c>
      <c r="R9" s="36">
        <v>9689</v>
      </c>
      <c r="S9" s="36">
        <v>513069</v>
      </c>
      <c r="T9" s="36">
        <v>250889</v>
      </c>
      <c r="U9" s="36">
        <v>96601</v>
      </c>
      <c r="V9" s="31">
        <v>1148024</v>
      </c>
      <c r="W9" s="31">
        <v>85127</v>
      </c>
      <c r="X9" s="80">
        <v>754502</v>
      </c>
      <c r="Y9" s="31">
        <v>3648170</v>
      </c>
    </row>
    <row r="10" spans="1:25" x14ac:dyDescent="0.2">
      <c r="A10" s="78" t="s">
        <v>44</v>
      </c>
      <c r="B10" s="79">
        <v>0.04</v>
      </c>
      <c r="C10" s="79">
        <v>0.34</v>
      </c>
      <c r="D10" s="79">
        <v>6.7000000000000002E-3</v>
      </c>
      <c r="E10" s="34">
        <v>2.66E-3</v>
      </c>
      <c r="F10" s="79">
        <v>0.54</v>
      </c>
      <c r="G10" s="79">
        <v>0.03</v>
      </c>
      <c r="H10" s="79">
        <v>0.04</v>
      </c>
      <c r="I10" s="33">
        <v>0.11</v>
      </c>
      <c r="J10" s="52">
        <v>2.3E-2</v>
      </c>
      <c r="K10" s="52">
        <v>0.11899999999999999</v>
      </c>
      <c r="L10" s="52">
        <v>0.40700000000000003</v>
      </c>
      <c r="M10" s="33"/>
      <c r="N10" s="36">
        <v>329163</v>
      </c>
      <c r="O10" s="36">
        <v>14038</v>
      </c>
      <c r="P10" s="36">
        <v>110570</v>
      </c>
      <c r="Q10" s="36">
        <v>2214</v>
      </c>
      <c r="R10" s="36">
        <v>877</v>
      </c>
      <c r="S10" s="36">
        <v>176558</v>
      </c>
      <c r="T10" s="36">
        <v>11158</v>
      </c>
      <c r="U10" s="36">
        <v>13748</v>
      </c>
      <c r="V10" s="31">
        <v>96490</v>
      </c>
      <c r="W10" s="31">
        <v>21109</v>
      </c>
      <c r="X10" s="31">
        <v>109276</v>
      </c>
      <c r="Y10" s="31">
        <v>371748</v>
      </c>
    </row>
    <row r="11" spans="1:25" x14ac:dyDescent="0.2">
      <c r="A11" s="78" t="s">
        <v>45</v>
      </c>
      <c r="B11" s="79">
        <v>0.15</v>
      </c>
      <c r="C11" s="79">
        <v>0.26</v>
      </c>
      <c r="D11" s="34">
        <v>2.8E-3</v>
      </c>
      <c r="E11" s="34">
        <v>1.0300000000000001E-3</v>
      </c>
      <c r="F11" s="79">
        <v>0.51</v>
      </c>
      <c r="G11" s="79">
        <v>0.05</v>
      </c>
      <c r="H11" s="79">
        <v>0.03</v>
      </c>
      <c r="I11" s="33">
        <v>8.3000000000000004E-2</v>
      </c>
      <c r="J11" s="52">
        <v>5.2999999999999999E-2</v>
      </c>
      <c r="K11" s="52">
        <v>0.16400000000000001</v>
      </c>
      <c r="L11" s="52">
        <v>0.42700000000000005</v>
      </c>
      <c r="M11" s="33"/>
      <c r="N11" s="36">
        <v>169269</v>
      </c>
      <c r="O11" s="36">
        <v>24609</v>
      </c>
      <c r="P11" s="36">
        <v>43893</v>
      </c>
      <c r="Q11" s="36">
        <v>474</v>
      </c>
      <c r="R11" s="36">
        <v>174</v>
      </c>
      <c r="S11" s="36">
        <v>86643</v>
      </c>
      <c r="T11" s="36">
        <v>8004</v>
      </c>
      <c r="U11" s="36">
        <v>5472</v>
      </c>
      <c r="V11" s="31">
        <v>41973</v>
      </c>
      <c r="W11" s="31">
        <v>28060</v>
      </c>
      <c r="X11" s="31">
        <v>85010</v>
      </c>
      <c r="Y11" s="31">
        <v>218235</v>
      </c>
    </row>
    <row r="12" spans="1:25" x14ac:dyDescent="0.2">
      <c r="A12" s="78" t="s">
        <v>46</v>
      </c>
      <c r="B12" s="79">
        <v>0.67</v>
      </c>
      <c r="C12" s="79">
        <v>0.2</v>
      </c>
      <c r="D12" s="34">
        <v>1.6999999999999999E-3</v>
      </c>
      <c r="E12" s="34">
        <v>4.6999999999999999E-4</v>
      </c>
      <c r="F12" s="79">
        <v>0.09</v>
      </c>
      <c r="G12" s="79">
        <v>0.02</v>
      </c>
      <c r="H12" s="79">
        <v>0.02</v>
      </c>
      <c r="I12" s="33">
        <v>0.12300000000000001</v>
      </c>
      <c r="J12" s="52">
        <v>0.02</v>
      </c>
      <c r="K12" s="52">
        <v>0.16600000000000001</v>
      </c>
      <c r="L12" s="52">
        <v>0.76400000000000001</v>
      </c>
      <c r="M12" s="33"/>
      <c r="N12" s="36">
        <v>21147</v>
      </c>
      <c r="O12" s="36">
        <v>14116</v>
      </c>
      <c r="P12" s="36">
        <v>4299</v>
      </c>
      <c r="Q12" s="36">
        <v>35</v>
      </c>
      <c r="R12" s="36">
        <v>10</v>
      </c>
      <c r="S12" s="36">
        <v>1902</v>
      </c>
      <c r="T12" s="36">
        <v>329</v>
      </c>
      <c r="U12" s="36">
        <v>456</v>
      </c>
      <c r="V12" s="31">
        <v>9440</v>
      </c>
      <c r="W12" s="31">
        <v>1741</v>
      </c>
      <c r="X12" s="31">
        <v>14927</v>
      </c>
      <c r="Y12" s="31">
        <v>67688</v>
      </c>
    </row>
    <row r="13" spans="1:25" x14ac:dyDescent="0.2">
      <c r="A13" s="78" t="s">
        <v>47</v>
      </c>
      <c r="B13" s="79">
        <v>0.28999999999999998</v>
      </c>
      <c r="C13" s="79">
        <v>0.17</v>
      </c>
      <c r="D13" s="79">
        <v>5.1999999999999998E-3</v>
      </c>
      <c r="E13" s="34">
        <v>1.34E-3</v>
      </c>
      <c r="F13" s="79">
        <v>0.44</v>
      </c>
      <c r="G13" s="79">
        <v>0.05</v>
      </c>
      <c r="H13" s="79">
        <v>0.04</v>
      </c>
      <c r="I13" s="33">
        <v>0.111</v>
      </c>
      <c r="J13" s="52">
        <v>3.1E-2</v>
      </c>
      <c r="K13" s="52">
        <v>0.19</v>
      </c>
      <c r="L13" s="52">
        <v>0.28300000000000003</v>
      </c>
      <c r="M13" s="33"/>
      <c r="N13" s="36">
        <v>51457</v>
      </c>
      <c r="O13" s="36">
        <v>14732</v>
      </c>
      <c r="P13" s="36">
        <v>8990</v>
      </c>
      <c r="Q13" s="36">
        <v>269</v>
      </c>
      <c r="R13" s="36">
        <v>69</v>
      </c>
      <c r="S13" s="36">
        <v>22857</v>
      </c>
      <c r="T13" s="36">
        <v>2603</v>
      </c>
      <c r="U13" s="36">
        <v>1937</v>
      </c>
      <c r="V13" s="31">
        <v>15294</v>
      </c>
      <c r="W13" s="31">
        <v>4245</v>
      </c>
      <c r="X13" s="31">
        <v>26060</v>
      </c>
      <c r="Y13" s="31">
        <v>39635</v>
      </c>
    </row>
    <row r="14" spans="1:25" x14ac:dyDescent="0.2">
      <c r="A14" s="78" t="s">
        <v>48</v>
      </c>
      <c r="B14" s="79">
        <v>0.21</v>
      </c>
      <c r="C14" s="79">
        <v>0.33</v>
      </c>
      <c r="D14" s="34">
        <v>3.0000000000000001E-3</v>
      </c>
      <c r="E14" s="34">
        <v>1.66E-3</v>
      </c>
      <c r="F14" s="79">
        <v>0.38</v>
      </c>
      <c r="G14" s="79">
        <v>0.03</v>
      </c>
      <c r="H14" s="79">
        <v>0.04</v>
      </c>
      <c r="I14" s="33">
        <v>0.1</v>
      </c>
      <c r="J14" s="52">
        <v>3.4000000000000002E-2</v>
      </c>
      <c r="K14" s="52">
        <v>0.14699999999999999</v>
      </c>
      <c r="L14" s="52">
        <v>0.53900000000000003</v>
      </c>
      <c r="M14" s="33"/>
      <c r="N14" s="36">
        <v>988729</v>
      </c>
      <c r="O14" s="36">
        <v>209196</v>
      </c>
      <c r="P14" s="36">
        <v>330876</v>
      </c>
      <c r="Q14" s="36">
        <v>2956</v>
      </c>
      <c r="R14" s="36">
        <v>1642</v>
      </c>
      <c r="S14" s="36">
        <v>380605</v>
      </c>
      <c r="T14" s="36">
        <v>28491</v>
      </c>
      <c r="U14" s="36">
        <v>34963</v>
      </c>
      <c r="V14" s="31">
        <v>278498</v>
      </c>
      <c r="W14" s="31">
        <v>96383</v>
      </c>
      <c r="X14" s="80">
        <v>420515</v>
      </c>
      <c r="Y14" s="31">
        <v>1540439</v>
      </c>
    </row>
    <row r="15" spans="1:25" x14ac:dyDescent="0.2">
      <c r="A15" s="78" t="s">
        <v>49</v>
      </c>
      <c r="B15" s="79">
        <v>0.36</v>
      </c>
      <c r="C15" s="79">
        <v>0.16</v>
      </c>
      <c r="D15" s="34">
        <v>1.9E-3</v>
      </c>
      <c r="E15" s="34">
        <v>1.1000000000000001E-3</v>
      </c>
      <c r="F15" s="79">
        <v>0.39</v>
      </c>
      <c r="G15" s="79">
        <v>0.04</v>
      </c>
      <c r="H15" s="79">
        <v>0.04</v>
      </c>
      <c r="I15" s="33">
        <v>7.4999999999999997E-2</v>
      </c>
      <c r="J15" s="52">
        <v>2.5000000000000001E-2</v>
      </c>
      <c r="K15" s="52">
        <v>0.128</v>
      </c>
      <c r="L15" s="52">
        <v>0.59699999999999998</v>
      </c>
      <c r="M15" s="33"/>
      <c r="N15" s="36">
        <v>556485</v>
      </c>
      <c r="O15" s="36">
        <v>202208</v>
      </c>
      <c r="P15" s="36">
        <v>89873</v>
      </c>
      <c r="Q15" s="36">
        <v>1042</v>
      </c>
      <c r="R15" s="36">
        <v>614</v>
      </c>
      <c r="S15" s="36">
        <v>218363</v>
      </c>
      <c r="T15" s="36">
        <v>24584</v>
      </c>
      <c r="U15" s="36">
        <v>19801</v>
      </c>
      <c r="V15" s="31">
        <v>128502</v>
      </c>
      <c r="W15" s="31">
        <v>44437</v>
      </c>
      <c r="X15" s="31">
        <v>225610</v>
      </c>
      <c r="Y15" s="31">
        <v>1056179</v>
      </c>
    </row>
    <row r="16" spans="1:25" x14ac:dyDescent="0.2">
      <c r="A16" s="78" t="s">
        <v>125</v>
      </c>
      <c r="B16" s="79">
        <v>0.01</v>
      </c>
      <c r="C16" s="79">
        <v>0.12</v>
      </c>
      <c r="D16" s="34">
        <v>2.8E-3</v>
      </c>
      <c r="E16" s="79">
        <v>0.31403999999999999</v>
      </c>
      <c r="F16" s="79">
        <v>0.12</v>
      </c>
      <c r="G16" s="79">
        <v>0.31</v>
      </c>
      <c r="H16" s="79">
        <v>0.12</v>
      </c>
      <c r="I16" s="33">
        <v>9.9000000000000005E-2</v>
      </c>
      <c r="J16" s="52">
        <v>2.3E-2</v>
      </c>
      <c r="K16" s="52">
        <v>0.112</v>
      </c>
      <c r="L16" s="52">
        <v>0.45500000000000002</v>
      </c>
      <c r="M16" s="33"/>
      <c r="N16" s="36">
        <v>60893</v>
      </c>
      <c r="O16" s="36">
        <v>833</v>
      </c>
      <c r="P16" s="36">
        <v>7305</v>
      </c>
      <c r="Q16" s="36">
        <v>169</v>
      </c>
      <c r="R16" s="36">
        <v>19123</v>
      </c>
      <c r="S16" s="36">
        <v>7574</v>
      </c>
      <c r="T16" s="36">
        <v>18752</v>
      </c>
      <c r="U16" s="36">
        <v>7137</v>
      </c>
      <c r="V16" s="31">
        <v>17737</v>
      </c>
      <c r="W16" s="31">
        <v>4083</v>
      </c>
      <c r="X16" s="80">
        <v>20125</v>
      </c>
      <c r="Y16" s="31">
        <v>82399</v>
      </c>
    </row>
    <row r="17" spans="1:25" x14ac:dyDescent="0.2">
      <c r="A17" s="78" t="s">
        <v>52</v>
      </c>
      <c r="B17" s="79">
        <v>0.06</v>
      </c>
      <c r="C17" s="79">
        <v>0.11</v>
      </c>
      <c r="D17" s="34">
        <v>3.5999999999999999E-3</v>
      </c>
      <c r="E17" s="34">
        <v>3.3E-3</v>
      </c>
      <c r="F17" s="79">
        <v>0.76</v>
      </c>
      <c r="G17" s="79">
        <v>0.02</v>
      </c>
      <c r="H17" s="79">
        <v>0.04</v>
      </c>
      <c r="I17" s="33">
        <v>6.5000000000000002E-2</v>
      </c>
      <c r="J17" s="52">
        <v>1.9E-2</v>
      </c>
      <c r="K17" s="52">
        <v>0.13600000000000001</v>
      </c>
      <c r="L17" s="52">
        <v>0.42</v>
      </c>
      <c r="M17" s="33"/>
      <c r="N17" s="36">
        <v>167016</v>
      </c>
      <c r="O17" s="36">
        <v>9953</v>
      </c>
      <c r="P17" s="36">
        <v>18452</v>
      </c>
      <c r="Q17" s="36">
        <v>606</v>
      </c>
      <c r="R17" s="36">
        <v>551</v>
      </c>
      <c r="S17" s="36">
        <v>127152</v>
      </c>
      <c r="T17" s="36">
        <v>3937</v>
      </c>
      <c r="U17" s="36">
        <v>6365</v>
      </c>
      <c r="V17" s="31">
        <v>31509</v>
      </c>
      <c r="W17" s="31">
        <v>9579</v>
      </c>
      <c r="X17" s="31">
        <v>69673</v>
      </c>
      <c r="Y17" s="31">
        <v>213375</v>
      </c>
    </row>
    <row r="18" spans="1:25" x14ac:dyDescent="0.2">
      <c r="A18" s="78" t="s">
        <v>53</v>
      </c>
      <c r="B18" s="79">
        <v>0.01</v>
      </c>
      <c r="C18" s="79">
        <v>0.17</v>
      </c>
      <c r="D18" s="79">
        <v>1.14E-2</v>
      </c>
      <c r="E18" s="34">
        <v>2.96E-3</v>
      </c>
      <c r="F18" s="79">
        <v>0.76</v>
      </c>
      <c r="G18" s="79">
        <v>0.01</v>
      </c>
      <c r="H18" s="79">
        <v>0.03</v>
      </c>
      <c r="I18" s="33">
        <v>6.9000000000000006E-2</v>
      </c>
      <c r="J18" s="52">
        <v>3.1E-2</v>
      </c>
      <c r="K18" s="52">
        <v>0.11700000000000001</v>
      </c>
      <c r="L18" s="52">
        <v>0.371</v>
      </c>
      <c r="M18" s="33"/>
      <c r="N18" s="36">
        <v>127590</v>
      </c>
      <c r="O18" s="36">
        <v>1379</v>
      </c>
      <c r="P18" s="36">
        <v>22163</v>
      </c>
      <c r="Q18" s="36">
        <v>1456</v>
      </c>
      <c r="R18" s="36">
        <v>378</v>
      </c>
      <c r="S18" s="36">
        <v>96817</v>
      </c>
      <c r="T18" s="36">
        <v>1623</v>
      </c>
      <c r="U18" s="36">
        <v>3774</v>
      </c>
      <c r="V18" s="31">
        <v>21215</v>
      </c>
      <c r="W18" s="31">
        <v>9564</v>
      </c>
      <c r="X18" s="80">
        <v>35846</v>
      </c>
      <c r="Y18" s="31">
        <v>115409</v>
      </c>
    </row>
    <row r="19" spans="1:25" x14ac:dyDescent="0.2">
      <c r="A19" s="78" t="s">
        <v>54</v>
      </c>
      <c r="B19" s="79">
        <v>0.16</v>
      </c>
      <c r="C19" s="79">
        <v>0.27</v>
      </c>
      <c r="D19" s="34">
        <v>2.3E-3</v>
      </c>
      <c r="E19" s="34">
        <v>1.08E-3</v>
      </c>
      <c r="F19" s="79">
        <v>0.48</v>
      </c>
      <c r="G19" s="79">
        <v>0.05</v>
      </c>
      <c r="H19" s="79">
        <v>0.03</v>
      </c>
      <c r="I19" s="33">
        <v>0.12300000000000001</v>
      </c>
      <c r="J19" s="52">
        <v>3.1E-2</v>
      </c>
      <c r="K19" s="52">
        <v>0.151</v>
      </c>
      <c r="L19" s="52">
        <v>0.48399999999999999</v>
      </c>
      <c r="M19" s="33"/>
      <c r="N19" s="36">
        <v>620340</v>
      </c>
      <c r="O19" s="36">
        <v>100225</v>
      </c>
      <c r="P19" s="36">
        <v>167685</v>
      </c>
      <c r="Q19" s="36">
        <v>1409</v>
      </c>
      <c r="R19" s="36">
        <v>667</v>
      </c>
      <c r="S19" s="36">
        <v>297251</v>
      </c>
      <c r="T19" s="36">
        <v>32541</v>
      </c>
      <c r="U19" s="36">
        <v>20562</v>
      </c>
      <c r="V19" s="31">
        <v>229180</v>
      </c>
      <c r="W19" s="31">
        <v>62171</v>
      </c>
      <c r="X19" s="80">
        <v>300356</v>
      </c>
      <c r="Y19" s="31">
        <v>938330</v>
      </c>
    </row>
    <row r="20" spans="1:25" x14ac:dyDescent="0.2">
      <c r="A20" s="78" t="s">
        <v>55</v>
      </c>
      <c r="B20" s="79">
        <v>0.13</v>
      </c>
      <c r="C20" s="79">
        <v>0.13</v>
      </c>
      <c r="D20" s="34">
        <v>2E-3</v>
      </c>
      <c r="E20" s="34">
        <v>8.8999999999999995E-4</v>
      </c>
      <c r="F20" s="79">
        <v>0.67</v>
      </c>
      <c r="G20" s="79">
        <v>0.02</v>
      </c>
      <c r="H20" s="79">
        <v>0.05</v>
      </c>
      <c r="I20" s="33">
        <v>6.6000000000000003E-2</v>
      </c>
      <c r="J20" s="52">
        <v>2.2000000000000002E-2</v>
      </c>
      <c r="K20" s="52">
        <v>0.17299999999999999</v>
      </c>
      <c r="L20" s="52">
        <v>0.48399999999999999</v>
      </c>
      <c r="M20" s="33"/>
      <c r="N20" s="36">
        <v>365052</v>
      </c>
      <c r="O20" s="36">
        <v>46354</v>
      </c>
      <c r="P20" s="36">
        <v>46184</v>
      </c>
      <c r="Q20" s="36">
        <v>731</v>
      </c>
      <c r="R20" s="36">
        <v>324</v>
      </c>
      <c r="S20" s="36">
        <v>246086</v>
      </c>
      <c r="T20" s="36">
        <v>8569</v>
      </c>
      <c r="U20" s="36">
        <v>16804</v>
      </c>
      <c r="V20" s="31">
        <v>67504</v>
      </c>
      <c r="W20" s="31">
        <v>23362</v>
      </c>
      <c r="X20" s="80">
        <v>182135</v>
      </c>
      <c r="Y20" s="31">
        <v>508312</v>
      </c>
    </row>
    <row r="21" spans="1:25" x14ac:dyDescent="0.2">
      <c r="A21" s="78" t="s">
        <v>56</v>
      </c>
      <c r="B21" s="79">
        <v>0.06</v>
      </c>
      <c r="C21" s="79">
        <v>0.2</v>
      </c>
      <c r="D21" s="79">
        <v>9.1000000000000004E-3</v>
      </c>
      <c r="E21" s="34">
        <v>1.89E-3</v>
      </c>
      <c r="F21" s="79">
        <v>0.65</v>
      </c>
      <c r="G21" s="79">
        <v>0.03</v>
      </c>
      <c r="H21" s="79">
        <v>0.05</v>
      </c>
      <c r="I21" s="33">
        <v>0.09</v>
      </c>
      <c r="J21" s="52">
        <v>1.4999999999999999E-2</v>
      </c>
      <c r="K21" s="52">
        <v>0.157</v>
      </c>
      <c r="L21" s="52">
        <v>0.46600000000000003</v>
      </c>
      <c r="M21" s="33"/>
      <c r="N21" s="36">
        <v>161625</v>
      </c>
      <c r="O21" s="36">
        <v>10492</v>
      </c>
      <c r="P21" s="36">
        <v>31702</v>
      </c>
      <c r="Q21" s="36">
        <v>1463</v>
      </c>
      <c r="R21" s="36">
        <v>306</v>
      </c>
      <c r="S21" s="36">
        <v>104907</v>
      </c>
      <c r="T21" s="36">
        <v>4472</v>
      </c>
      <c r="U21" s="36">
        <v>8283</v>
      </c>
      <c r="V21" s="31">
        <v>42833</v>
      </c>
      <c r="W21" s="31">
        <v>7257</v>
      </c>
      <c r="X21" s="80">
        <v>77559</v>
      </c>
      <c r="Y21" s="31">
        <v>228893</v>
      </c>
    </row>
    <row r="22" spans="1:25" x14ac:dyDescent="0.2">
      <c r="A22" s="78" t="s">
        <v>57</v>
      </c>
      <c r="B22" s="79">
        <v>0.11</v>
      </c>
      <c r="C22" s="79">
        <v>7.0000000000000007E-2</v>
      </c>
      <c r="D22" s="34">
        <v>1.4E-3</v>
      </c>
      <c r="E22" s="34">
        <v>1.2600000000000001E-3</v>
      </c>
      <c r="F22" s="79">
        <v>0.76</v>
      </c>
      <c r="G22" s="79">
        <v>0.02</v>
      </c>
      <c r="H22" s="79">
        <v>0.04</v>
      </c>
      <c r="I22" s="33">
        <v>4.2999999999999997E-2</v>
      </c>
      <c r="J22" s="52">
        <v>2.1000000000000001E-2</v>
      </c>
      <c r="K22" s="52">
        <v>0.16</v>
      </c>
      <c r="L22" s="52">
        <v>0.55700000000000005</v>
      </c>
      <c r="M22" s="33"/>
      <c r="N22" s="36">
        <v>214321</v>
      </c>
      <c r="O22" s="36">
        <v>23412</v>
      </c>
      <c r="P22" s="36">
        <v>15457</v>
      </c>
      <c r="Q22" s="36">
        <v>296</v>
      </c>
      <c r="R22" s="36">
        <v>270</v>
      </c>
      <c r="S22" s="36">
        <v>163035</v>
      </c>
      <c r="T22" s="36">
        <v>4003</v>
      </c>
      <c r="U22" s="36">
        <v>7848</v>
      </c>
      <c r="V22" s="31">
        <v>28351</v>
      </c>
      <c r="W22" s="31">
        <v>14344</v>
      </c>
      <c r="X22" s="80">
        <v>108475</v>
      </c>
      <c r="Y22" s="31">
        <v>385469</v>
      </c>
    </row>
    <row r="23" spans="1:25" x14ac:dyDescent="0.2">
      <c r="A23" s="78" t="s">
        <v>58</v>
      </c>
      <c r="B23" s="79">
        <v>0.4</v>
      </c>
      <c r="C23" s="79">
        <v>7.0000000000000007E-2</v>
      </c>
      <c r="D23" s="79">
        <v>7.4999999999999997E-3</v>
      </c>
      <c r="E23" s="34">
        <v>8.0000000000000004E-4</v>
      </c>
      <c r="F23" s="79">
        <v>0.48</v>
      </c>
      <c r="G23" s="79">
        <v>0.02</v>
      </c>
      <c r="H23" s="79">
        <v>0.02</v>
      </c>
      <c r="I23" s="33">
        <v>4.2999999999999997E-2</v>
      </c>
      <c r="J23" s="52">
        <v>5.5999999999999994E-2</v>
      </c>
      <c r="K23" s="52">
        <v>0.126</v>
      </c>
      <c r="L23" s="52">
        <v>0.56799999999999995</v>
      </c>
      <c r="M23" s="33"/>
      <c r="N23" s="36">
        <v>250942</v>
      </c>
      <c r="O23" s="36">
        <v>100770</v>
      </c>
      <c r="P23" s="36">
        <v>17536</v>
      </c>
      <c r="Q23" s="36">
        <v>1873</v>
      </c>
      <c r="R23" s="36">
        <v>200</v>
      </c>
      <c r="S23" s="36">
        <v>120061</v>
      </c>
      <c r="T23" s="36">
        <v>4260</v>
      </c>
      <c r="U23" s="36">
        <v>6242</v>
      </c>
      <c r="V23" s="31">
        <v>29081</v>
      </c>
      <c r="W23" s="31">
        <v>40367</v>
      </c>
      <c r="X23" s="80">
        <v>89121</v>
      </c>
      <c r="Y23" s="31">
        <v>403194</v>
      </c>
    </row>
    <row r="24" spans="1:25" x14ac:dyDescent="0.2">
      <c r="A24" s="78" t="s">
        <v>59</v>
      </c>
      <c r="B24" s="79">
        <v>0.11</v>
      </c>
      <c r="C24" s="79">
        <v>0.21</v>
      </c>
      <c r="D24" s="34">
        <v>2.5000000000000001E-3</v>
      </c>
      <c r="E24" s="34">
        <v>9.3999999999999997E-4</v>
      </c>
      <c r="F24" s="79">
        <v>0.56999999999999995</v>
      </c>
      <c r="G24" s="79">
        <v>7.0000000000000007E-2</v>
      </c>
      <c r="H24" s="79">
        <v>0.03</v>
      </c>
      <c r="I24" s="33">
        <v>0.106</v>
      </c>
      <c r="J24" s="52">
        <v>4.4999999999999998E-2</v>
      </c>
      <c r="K24" s="52">
        <v>0.187</v>
      </c>
      <c r="L24" s="52">
        <v>0.32799999999999996</v>
      </c>
      <c r="M24" s="33"/>
      <c r="N24" s="36">
        <v>327732</v>
      </c>
      <c r="O24" s="36">
        <v>35857</v>
      </c>
      <c r="P24" s="36">
        <v>70292</v>
      </c>
      <c r="Q24" s="36">
        <v>822</v>
      </c>
      <c r="R24" s="36">
        <v>307</v>
      </c>
      <c r="S24" s="36">
        <v>187057</v>
      </c>
      <c r="T24" s="36">
        <v>21969</v>
      </c>
      <c r="U24" s="36">
        <v>11428</v>
      </c>
      <c r="V24" s="31">
        <v>98055</v>
      </c>
      <c r="W24" s="31">
        <v>43280</v>
      </c>
      <c r="X24" s="80">
        <v>179634</v>
      </c>
      <c r="Y24" s="31">
        <v>309594</v>
      </c>
    </row>
    <row r="25" spans="1:25" x14ac:dyDescent="0.2">
      <c r="A25" s="78" t="s">
        <v>60</v>
      </c>
      <c r="B25" s="79">
        <v>0.34</v>
      </c>
      <c r="C25" s="79">
        <v>0.18</v>
      </c>
      <c r="D25" s="34">
        <v>2.3E-3</v>
      </c>
      <c r="E25" s="34">
        <v>1.42E-3</v>
      </c>
      <c r="F25" s="79">
        <v>0.36</v>
      </c>
      <c r="G25" s="79">
        <v>7.0000000000000007E-2</v>
      </c>
      <c r="H25" s="79">
        <v>0.04</v>
      </c>
      <c r="I25" s="33">
        <v>0.106</v>
      </c>
      <c r="J25" s="52">
        <v>3.2000000000000001E-2</v>
      </c>
      <c r="K25" s="52" t="s">
        <v>175</v>
      </c>
      <c r="L25" s="52">
        <v>0.42</v>
      </c>
      <c r="M25" s="33"/>
      <c r="N25" s="36">
        <v>276026</v>
      </c>
      <c r="O25" s="36">
        <v>94774</v>
      </c>
      <c r="P25" s="36">
        <v>50462</v>
      </c>
      <c r="Q25" s="36">
        <v>628</v>
      </c>
      <c r="R25" s="36">
        <v>392</v>
      </c>
      <c r="S25" s="36">
        <v>99196</v>
      </c>
      <c r="T25" s="36">
        <v>18913</v>
      </c>
      <c r="U25" s="36">
        <v>11661</v>
      </c>
      <c r="V25" s="31">
        <v>93249</v>
      </c>
      <c r="W25" s="31">
        <v>28857</v>
      </c>
      <c r="X25" s="31">
        <v>113714</v>
      </c>
      <c r="Y25" s="31">
        <v>381913</v>
      </c>
    </row>
    <row r="26" spans="1:25" x14ac:dyDescent="0.2">
      <c r="A26" s="78" t="s">
        <v>61</v>
      </c>
      <c r="B26" s="79">
        <v>0.04</v>
      </c>
      <c r="C26" s="79">
        <v>0.03</v>
      </c>
      <c r="D26" s="79">
        <v>7.9000000000000008E-3</v>
      </c>
      <c r="E26" s="34">
        <v>6.4999999999999997E-4</v>
      </c>
      <c r="F26" s="79">
        <v>0.89</v>
      </c>
      <c r="G26" s="79">
        <v>0.02</v>
      </c>
      <c r="H26" s="79">
        <v>0.02</v>
      </c>
      <c r="I26" s="33">
        <v>3.1E-2</v>
      </c>
      <c r="J26" s="52">
        <v>4.9000000000000002E-2</v>
      </c>
      <c r="K26" s="52">
        <v>0.19700000000000001</v>
      </c>
      <c r="L26" s="52">
        <v>0.42</v>
      </c>
      <c r="M26" s="33"/>
      <c r="N26" s="36">
        <v>54104</v>
      </c>
      <c r="O26" s="36">
        <v>2107</v>
      </c>
      <c r="P26" s="36">
        <v>1377</v>
      </c>
      <c r="Q26" s="36">
        <v>430</v>
      </c>
      <c r="R26" s="36">
        <v>35</v>
      </c>
      <c r="S26" s="36">
        <v>48024</v>
      </c>
      <c r="T26" s="36">
        <v>855</v>
      </c>
      <c r="U26" s="36">
        <v>1276</v>
      </c>
      <c r="V26" s="31">
        <v>5453</v>
      </c>
      <c r="W26" s="31">
        <v>8615</v>
      </c>
      <c r="X26" s="80">
        <v>35020</v>
      </c>
      <c r="Y26" s="31">
        <v>73593</v>
      </c>
    </row>
    <row r="27" spans="1:25" x14ac:dyDescent="0.2">
      <c r="A27" s="78" t="s">
        <v>62</v>
      </c>
      <c r="B27" s="79">
        <v>0.17</v>
      </c>
      <c r="C27" s="79">
        <v>0.08</v>
      </c>
      <c r="D27" s="79">
        <v>9.7000000000000003E-3</v>
      </c>
      <c r="E27" s="34">
        <v>8.7000000000000001E-4</v>
      </c>
      <c r="F27" s="79">
        <v>0.67</v>
      </c>
      <c r="G27" s="79">
        <v>0.03</v>
      </c>
      <c r="H27" s="79">
        <v>0.04</v>
      </c>
      <c r="I27" s="33">
        <v>6.5000000000000002E-2</v>
      </c>
      <c r="J27" s="52">
        <v>1.6E-2</v>
      </c>
      <c r="K27" s="52">
        <v>0.13400000000000001</v>
      </c>
      <c r="L27" s="52">
        <v>0.505</v>
      </c>
      <c r="M27" s="33"/>
      <c r="N27" s="36">
        <v>549563</v>
      </c>
      <c r="O27" s="36">
        <v>92966</v>
      </c>
      <c r="P27" s="36">
        <v>45009</v>
      </c>
      <c r="Q27" s="36">
        <v>5316</v>
      </c>
      <c r="R27" s="36">
        <v>480</v>
      </c>
      <c r="S27" s="36">
        <v>366925</v>
      </c>
      <c r="T27" s="36">
        <v>17617</v>
      </c>
      <c r="U27" s="36">
        <v>21250</v>
      </c>
      <c r="V27" s="31">
        <v>93889</v>
      </c>
      <c r="W27" s="31">
        <v>24752</v>
      </c>
      <c r="X27" s="80">
        <v>199147</v>
      </c>
      <c r="Y27" s="31">
        <v>730727</v>
      </c>
    </row>
    <row r="28" spans="1:25" x14ac:dyDescent="0.2">
      <c r="A28" s="78" t="s">
        <v>64</v>
      </c>
      <c r="B28" s="79">
        <v>0.11</v>
      </c>
      <c r="C28" s="79">
        <v>0.1</v>
      </c>
      <c r="D28" s="79">
        <v>1.9599999999999999E-2</v>
      </c>
      <c r="E28" s="34">
        <v>8.7000000000000001E-4</v>
      </c>
      <c r="F28" s="79">
        <v>0.66</v>
      </c>
      <c r="G28" s="79">
        <v>0.06</v>
      </c>
      <c r="H28" s="79">
        <v>0.05</v>
      </c>
      <c r="I28" s="33">
        <v>8.5999999999999993E-2</v>
      </c>
      <c r="J28" s="52">
        <v>1.9E-2</v>
      </c>
      <c r="K28" s="52">
        <v>0.16300000000000001</v>
      </c>
      <c r="L28" s="52">
        <v>0.35799999999999998</v>
      </c>
      <c r="M28" s="33"/>
      <c r="N28" s="36">
        <v>314767</v>
      </c>
      <c r="O28" s="36">
        <v>33560</v>
      </c>
      <c r="P28" s="36">
        <v>30683</v>
      </c>
      <c r="Q28" s="36">
        <v>6180</v>
      </c>
      <c r="R28" s="36">
        <v>274</v>
      </c>
      <c r="S28" s="36">
        <v>208763</v>
      </c>
      <c r="T28" s="36">
        <v>19867</v>
      </c>
      <c r="U28" s="36">
        <v>15440</v>
      </c>
      <c r="V28" s="31">
        <v>75018</v>
      </c>
      <c r="W28" s="31">
        <v>16825</v>
      </c>
      <c r="X28" s="80">
        <v>145888</v>
      </c>
      <c r="Y28" s="31">
        <v>318681</v>
      </c>
    </row>
    <row r="29" spans="1:25" x14ac:dyDescent="0.2">
      <c r="A29" s="78" t="s">
        <v>65</v>
      </c>
      <c r="B29" s="79">
        <v>0.14000000000000001</v>
      </c>
      <c r="C29" s="79">
        <v>7.0000000000000007E-2</v>
      </c>
      <c r="D29" s="34">
        <v>4.1000000000000003E-3</v>
      </c>
      <c r="E29" s="34">
        <v>2.99E-3</v>
      </c>
      <c r="F29" s="79">
        <v>0.72</v>
      </c>
      <c r="G29" s="79">
        <v>0.02</v>
      </c>
      <c r="H29" s="79">
        <v>0.04</v>
      </c>
      <c r="I29" s="33">
        <v>3.9E-2</v>
      </c>
      <c r="J29" s="52">
        <v>0.02</v>
      </c>
      <c r="K29" s="52">
        <v>0.14499999999999999</v>
      </c>
      <c r="L29" s="52">
        <v>0.5</v>
      </c>
      <c r="M29" s="33"/>
      <c r="N29" s="36">
        <v>284189</v>
      </c>
      <c r="O29" s="36">
        <v>40563</v>
      </c>
      <c r="P29" s="36">
        <v>19356</v>
      </c>
      <c r="Q29" s="36">
        <v>1179</v>
      </c>
      <c r="R29" s="36">
        <v>850</v>
      </c>
      <c r="S29" s="36">
        <v>205330</v>
      </c>
      <c r="T29" s="36">
        <v>5876</v>
      </c>
      <c r="U29" s="36">
        <v>11035</v>
      </c>
      <c r="V29" s="31">
        <v>34219</v>
      </c>
      <c r="W29" s="31">
        <v>18503</v>
      </c>
      <c r="X29" s="31">
        <v>132638</v>
      </c>
      <c r="Y29" s="31">
        <v>452727</v>
      </c>
    </row>
    <row r="30" spans="1:25" x14ac:dyDescent="0.2">
      <c r="A30" s="78" t="s">
        <v>66</v>
      </c>
      <c r="B30" s="79">
        <v>0.45</v>
      </c>
      <c r="C30" s="79">
        <v>0.04</v>
      </c>
      <c r="D30" s="79">
        <v>6.3E-3</v>
      </c>
      <c r="E30" s="34">
        <v>5.1999999999999995E-4</v>
      </c>
      <c r="F30" s="79">
        <v>0.48</v>
      </c>
      <c r="G30" s="79">
        <v>0.01</v>
      </c>
      <c r="H30" s="79">
        <v>0.02</v>
      </c>
      <c r="I30" s="33">
        <v>2.5000000000000001E-2</v>
      </c>
      <c r="J30" s="52">
        <v>6.9999999999999993E-3</v>
      </c>
      <c r="K30" s="52">
        <v>0.151</v>
      </c>
      <c r="L30" s="52">
        <v>0.748</v>
      </c>
      <c r="M30" s="33"/>
      <c r="N30" s="36">
        <v>154010</v>
      </c>
      <c r="O30" s="36">
        <v>68728</v>
      </c>
      <c r="P30" s="36">
        <v>6038</v>
      </c>
      <c r="Q30" s="36">
        <v>976</v>
      </c>
      <c r="R30" s="36">
        <v>80</v>
      </c>
      <c r="S30" s="36">
        <v>73244</v>
      </c>
      <c r="T30" s="36">
        <v>1658</v>
      </c>
      <c r="U30" s="36">
        <v>3286</v>
      </c>
      <c r="V30" s="31">
        <v>11614</v>
      </c>
      <c r="W30" s="31">
        <v>3135</v>
      </c>
      <c r="X30" s="80">
        <v>70329</v>
      </c>
      <c r="Y30" s="31">
        <v>348462</v>
      </c>
    </row>
    <row r="31" spans="1:25" x14ac:dyDescent="0.2">
      <c r="A31" s="78" t="s">
        <v>67</v>
      </c>
      <c r="B31" s="79">
        <v>0.01</v>
      </c>
      <c r="C31" s="79">
        <v>0.05</v>
      </c>
      <c r="D31" s="79">
        <v>0.11210000000000001</v>
      </c>
      <c r="E31" s="34">
        <v>2.5100000000000001E-3</v>
      </c>
      <c r="F31" s="79">
        <v>0.78</v>
      </c>
      <c r="G31" s="79">
        <v>0.01</v>
      </c>
      <c r="H31" s="79">
        <v>0.03</v>
      </c>
      <c r="I31" s="33">
        <v>2.4E-2</v>
      </c>
      <c r="J31" s="52">
        <v>2.3E-2</v>
      </c>
      <c r="K31" s="52">
        <v>0.13</v>
      </c>
      <c r="L31" s="52">
        <v>0.40200000000000002</v>
      </c>
      <c r="M31" s="33"/>
      <c r="N31" s="36">
        <v>43789</v>
      </c>
      <c r="O31" s="36">
        <v>384</v>
      </c>
      <c r="P31" s="36">
        <v>2215</v>
      </c>
      <c r="Q31" s="36">
        <v>4908</v>
      </c>
      <c r="R31" s="36">
        <v>110</v>
      </c>
      <c r="S31" s="36">
        <v>34354</v>
      </c>
      <c r="T31" s="36">
        <v>399</v>
      </c>
      <c r="U31" s="36">
        <v>1419</v>
      </c>
      <c r="V31" s="31">
        <v>3555</v>
      </c>
      <c r="W31" s="31">
        <v>3482</v>
      </c>
      <c r="X31" s="80">
        <v>19645</v>
      </c>
      <c r="Y31" s="31">
        <v>59559</v>
      </c>
    </row>
    <row r="32" spans="1:25" x14ac:dyDescent="0.2">
      <c r="A32" s="78" t="s">
        <v>68</v>
      </c>
      <c r="B32" s="79">
        <v>0.25</v>
      </c>
      <c r="C32" s="79">
        <v>0.17</v>
      </c>
      <c r="D32" s="79">
        <v>1.09E-2</v>
      </c>
      <c r="E32" s="34">
        <v>1.2099999999999999E-3</v>
      </c>
      <c r="F32" s="79">
        <v>0.49</v>
      </c>
      <c r="G32" s="79">
        <v>0.03</v>
      </c>
      <c r="H32" s="79">
        <v>0.05</v>
      </c>
      <c r="I32" s="33">
        <v>0.08</v>
      </c>
      <c r="J32" s="52">
        <v>1.7000000000000001E-2</v>
      </c>
      <c r="K32" s="52">
        <v>0.13200000000000001</v>
      </c>
      <c r="L32" s="52">
        <v>0.57799999999999996</v>
      </c>
      <c r="M32" s="33"/>
      <c r="N32" s="36">
        <v>534254</v>
      </c>
      <c r="O32" s="36">
        <v>131340</v>
      </c>
      <c r="P32" s="36">
        <v>92544</v>
      </c>
      <c r="Q32" s="36">
        <v>5843</v>
      </c>
      <c r="R32" s="36">
        <v>649</v>
      </c>
      <c r="S32" s="36">
        <v>261169</v>
      </c>
      <c r="T32" s="36">
        <v>17725</v>
      </c>
      <c r="U32" s="36">
        <v>24984</v>
      </c>
      <c r="V32" s="31">
        <v>122599</v>
      </c>
      <c r="W32" s="31">
        <v>26534</v>
      </c>
      <c r="X32" s="80">
        <v>203848</v>
      </c>
      <c r="Y32" s="31">
        <v>856466</v>
      </c>
    </row>
    <row r="33" spans="1:25" x14ac:dyDescent="0.2">
      <c r="A33" s="78" t="s">
        <v>69</v>
      </c>
      <c r="B33" s="79">
        <v>0.04</v>
      </c>
      <c r="C33" s="79">
        <v>0.05</v>
      </c>
      <c r="D33" s="79">
        <v>0.1188</v>
      </c>
      <c r="E33" s="34">
        <v>2.1700000000000001E-3</v>
      </c>
      <c r="F33" s="79">
        <v>0.74</v>
      </c>
      <c r="G33" s="79">
        <v>0.01</v>
      </c>
      <c r="H33" s="79">
        <v>0.03</v>
      </c>
      <c r="I33" s="33">
        <v>3.7000000000000005E-2</v>
      </c>
      <c r="J33" s="52">
        <v>2.3E-2</v>
      </c>
      <c r="K33" s="52">
        <v>0.14499999999999999</v>
      </c>
      <c r="L33" s="52">
        <v>0.30199999999999999</v>
      </c>
      <c r="M33" s="33"/>
      <c r="N33" s="36">
        <v>37809</v>
      </c>
      <c r="O33" s="36">
        <v>1584</v>
      </c>
      <c r="P33" s="36">
        <v>1921</v>
      </c>
      <c r="Q33" s="36">
        <v>4492</v>
      </c>
      <c r="R33" s="36">
        <v>82</v>
      </c>
      <c r="S33" s="36">
        <v>28127</v>
      </c>
      <c r="T33" s="36">
        <v>524</v>
      </c>
      <c r="U33" s="36">
        <v>1079</v>
      </c>
      <c r="V33" s="31">
        <v>4212</v>
      </c>
      <c r="W33" s="31">
        <v>2641</v>
      </c>
      <c r="X33" s="80">
        <v>16438</v>
      </c>
      <c r="Y33" s="31">
        <v>34486</v>
      </c>
    </row>
    <row r="34" spans="1:25" x14ac:dyDescent="0.2">
      <c r="A34" s="78" t="s">
        <v>70</v>
      </c>
      <c r="B34" s="79">
        <v>0.06</v>
      </c>
      <c r="C34" s="79">
        <v>0.19</v>
      </c>
      <c r="D34" s="79">
        <v>1.35E-2</v>
      </c>
      <c r="E34" s="34">
        <v>1.4400000000000001E-3</v>
      </c>
      <c r="F34" s="79">
        <v>0.67</v>
      </c>
      <c r="G34" s="79">
        <v>0.03</v>
      </c>
      <c r="H34" s="79">
        <v>0.04</v>
      </c>
      <c r="I34" s="33">
        <v>7.400000000000001E-2</v>
      </c>
      <c r="J34" s="52">
        <v>1.2E-2</v>
      </c>
      <c r="K34" s="52">
        <v>0.161</v>
      </c>
      <c r="L34" s="52">
        <v>0.45600000000000002</v>
      </c>
      <c r="M34" s="33"/>
      <c r="N34" s="36">
        <v>105420</v>
      </c>
      <c r="O34" s="36">
        <v>6668</v>
      </c>
      <c r="P34" s="36">
        <v>19709</v>
      </c>
      <c r="Q34" s="36">
        <v>1421</v>
      </c>
      <c r="R34" s="36">
        <v>152</v>
      </c>
      <c r="S34" s="36">
        <v>71072</v>
      </c>
      <c r="T34" s="36">
        <v>2676</v>
      </c>
      <c r="U34" s="36">
        <v>3722</v>
      </c>
      <c r="V34" s="31">
        <v>23035</v>
      </c>
      <c r="W34" s="31">
        <v>4047</v>
      </c>
      <c r="X34" s="80">
        <v>52774</v>
      </c>
      <c r="Y34" s="31">
        <v>150419</v>
      </c>
    </row>
    <row r="35" spans="1:25" x14ac:dyDescent="0.2">
      <c r="A35" s="78" t="s">
        <v>71</v>
      </c>
      <c r="B35" s="79">
        <v>0.02</v>
      </c>
      <c r="C35" s="79">
        <v>0.06</v>
      </c>
      <c r="D35" s="34">
        <v>2.5000000000000001E-3</v>
      </c>
      <c r="E35" s="34">
        <v>9.1E-4</v>
      </c>
      <c r="F35" s="79">
        <v>0.85</v>
      </c>
      <c r="G35" s="79">
        <v>0.03</v>
      </c>
      <c r="H35" s="79">
        <v>0.03</v>
      </c>
      <c r="I35" s="33">
        <v>2.7999999999999997E-2</v>
      </c>
      <c r="J35" s="52">
        <v>6.3E-2</v>
      </c>
      <c r="K35" s="52">
        <v>0.17199999999999999</v>
      </c>
      <c r="L35" s="52">
        <v>0.247</v>
      </c>
      <c r="M35" s="33"/>
      <c r="N35" s="36">
        <v>54900</v>
      </c>
      <c r="O35" s="36">
        <v>1262</v>
      </c>
      <c r="P35" s="36">
        <v>3189</v>
      </c>
      <c r="Q35" s="36">
        <v>137</v>
      </c>
      <c r="R35" s="36">
        <v>50</v>
      </c>
      <c r="S35" s="36">
        <v>46538</v>
      </c>
      <c r="T35" s="36">
        <v>1884</v>
      </c>
      <c r="U35" s="36">
        <v>1840</v>
      </c>
      <c r="V35" s="31">
        <v>4911</v>
      </c>
      <c r="W35" s="31">
        <v>11319</v>
      </c>
      <c r="X35" s="80">
        <v>30400</v>
      </c>
      <c r="Y35" s="31">
        <v>43493</v>
      </c>
    </row>
    <row r="36" spans="1:25" x14ac:dyDescent="0.2">
      <c r="A36" s="78" t="s">
        <v>72</v>
      </c>
      <c r="B36" s="79">
        <v>0.17</v>
      </c>
      <c r="C36" s="79">
        <v>0.3</v>
      </c>
      <c r="D36" s="34">
        <v>1.2999999999999999E-3</v>
      </c>
      <c r="E36" s="34">
        <v>2.0300000000000001E-3</v>
      </c>
      <c r="F36" s="79">
        <v>0.41</v>
      </c>
      <c r="G36" s="79">
        <v>0.1</v>
      </c>
      <c r="H36" s="79">
        <v>0.02</v>
      </c>
      <c r="I36" s="33">
        <v>7.2999999999999995E-2</v>
      </c>
      <c r="J36" s="52">
        <v>2.7999999999999997E-2</v>
      </c>
      <c r="K36" s="52">
        <v>0.17699999999999999</v>
      </c>
      <c r="L36" s="52">
        <v>0.38200000000000001</v>
      </c>
      <c r="M36" s="33"/>
      <c r="N36" s="36">
        <v>456376</v>
      </c>
      <c r="O36" s="36">
        <v>77262</v>
      </c>
      <c r="P36" s="36">
        <v>134934</v>
      </c>
      <c r="Q36" s="36">
        <v>590</v>
      </c>
      <c r="R36" s="36">
        <v>926</v>
      </c>
      <c r="S36" s="36">
        <v>189344</v>
      </c>
      <c r="T36" s="36">
        <v>44935</v>
      </c>
      <c r="U36" s="36">
        <v>8385</v>
      </c>
      <c r="V36" s="31">
        <v>98748</v>
      </c>
      <c r="W36" s="31">
        <v>38748</v>
      </c>
      <c r="X36" s="31">
        <v>246693</v>
      </c>
      <c r="Y36" s="31">
        <v>523960</v>
      </c>
    </row>
    <row r="37" spans="1:25" x14ac:dyDescent="0.2">
      <c r="A37" s="78" t="s">
        <v>73</v>
      </c>
      <c r="B37" s="79">
        <v>0.02</v>
      </c>
      <c r="C37" s="79">
        <v>0.6</v>
      </c>
      <c r="D37" s="79">
        <v>0.1242</v>
      </c>
      <c r="E37" s="34">
        <v>1.33E-3</v>
      </c>
      <c r="F37" s="79">
        <v>0.22</v>
      </c>
      <c r="G37" s="79">
        <v>0.01</v>
      </c>
      <c r="H37" s="79">
        <v>0.02</v>
      </c>
      <c r="I37" s="33">
        <v>0.16500000000000001</v>
      </c>
      <c r="J37" s="52">
        <v>0.01</v>
      </c>
      <c r="K37" s="52">
        <v>0.16500000000000001</v>
      </c>
      <c r="L37" s="52">
        <v>0.71900000000000008</v>
      </c>
      <c r="M37" s="33"/>
      <c r="N37" s="36">
        <v>116494</v>
      </c>
      <c r="O37" s="36">
        <v>2125</v>
      </c>
      <c r="P37" s="36">
        <v>70380</v>
      </c>
      <c r="Q37" s="36">
        <v>14469</v>
      </c>
      <c r="R37" s="36">
        <v>155</v>
      </c>
      <c r="S37" s="36">
        <v>25571</v>
      </c>
      <c r="T37" s="36">
        <v>1437</v>
      </c>
      <c r="U37" s="36">
        <v>2357</v>
      </c>
      <c r="V37" s="31">
        <v>52898</v>
      </c>
      <c r="W37" s="31">
        <v>3331</v>
      </c>
      <c r="X37" s="80">
        <v>54147</v>
      </c>
      <c r="Y37" s="31">
        <v>237085</v>
      </c>
    </row>
    <row r="38" spans="1:25" x14ac:dyDescent="0.2">
      <c r="A38" s="78" t="s">
        <v>74</v>
      </c>
      <c r="B38" s="79">
        <v>0.11</v>
      </c>
      <c r="C38" s="79">
        <v>0.42</v>
      </c>
      <c r="D38" s="79">
        <v>8.8999999999999999E-3</v>
      </c>
      <c r="E38" s="79">
        <v>1.537E-2</v>
      </c>
      <c r="F38" s="79">
        <v>0.31</v>
      </c>
      <c r="G38" s="79">
        <v>0.06</v>
      </c>
      <c r="H38" s="79">
        <v>0.06</v>
      </c>
      <c r="I38" s="33">
        <v>0.14499999999999999</v>
      </c>
      <c r="J38" s="52">
        <v>1.6E-2</v>
      </c>
      <c r="K38" s="52">
        <v>0.128</v>
      </c>
      <c r="L38" s="52">
        <v>0.64599999999999991</v>
      </c>
      <c r="M38" s="33"/>
      <c r="N38" s="36">
        <v>165574</v>
      </c>
      <c r="O38" s="36">
        <v>18410</v>
      </c>
      <c r="P38" s="36">
        <v>70367</v>
      </c>
      <c r="Q38" s="36">
        <v>1480</v>
      </c>
      <c r="R38" s="36">
        <v>2545</v>
      </c>
      <c r="S38" s="36">
        <v>52022</v>
      </c>
      <c r="T38" s="36">
        <v>10385</v>
      </c>
      <c r="U38" s="36">
        <v>10365</v>
      </c>
      <c r="V38" s="31">
        <v>70217</v>
      </c>
      <c r="W38" s="31">
        <v>7585</v>
      </c>
      <c r="X38" s="80">
        <v>63828</v>
      </c>
      <c r="Y38" s="31">
        <v>319258</v>
      </c>
    </row>
    <row r="39" spans="1:25" x14ac:dyDescent="0.2">
      <c r="A39" s="78" t="s">
        <v>76</v>
      </c>
      <c r="B39" s="79">
        <v>0.18</v>
      </c>
      <c r="C39" s="79">
        <v>0.27</v>
      </c>
      <c r="D39" s="79">
        <v>7.3000000000000001E-3</v>
      </c>
      <c r="E39" s="34">
        <v>2.7399999999999998E-3</v>
      </c>
      <c r="F39" s="79">
        <v>0.42</v>
      </c>
      <c r="G39" s="79">
        <v>0.09</v>
      </c>
      <c r="H39" s="79">
        <v>0.02</v>
      </c>
      <c r="I39" s="33">
        <v>8.900000000000001E-2</v>
      </c>
      <c r="J39" s="52">
        <v>2.4E-2</v>
      </c>
      <c r="K39" s="52">
        <v>0.19900000000000001</v>
      </c>
      <c r="L39" s="52">
        <v>0.56100000000000005</v>
      </c>
      <c r="M39" s="33"/>
      <c r="N39" s="36">
        <v>954436</v>
      </c>
      <c r="O39" s="36">
        <v>174417</v>
      </c>
      <c r="P39" s="36">
        <v>256818</v>
      </c>
      <c r="Q39" s="36">
        <v>6955</v>
      </c>
      <c r="R39" s="36">
        <v>2613</v>
      </c>
      <c r="S39" s="36">
        <v>405008</v>
      </c>
      <c r="T39" s="36">
        <v>85573</v>
      </c>
      <c r="U39" s="36">
        <v>23052</v>
      </c>
      <c r="V39" s="31">
        <v>233627</v>
      </c>
      <c r="W39" s="31">
        <v>64002</v>
      </c>
      <c r="X39" s="80">
        <v>540245</v>
      </c>
      <c r="Y39" s="31">
        <v>1420866</v>
      </c>
    </row>
    <row r="40" spans="1:25" x14ac:dyDescent="0.2">
      <c r="A40" s="78" t="s">
        <v>77</v>
      </c>
      <c r="B40" s="79">
        <v>0.17</v>
      </c>
      <c r="C40" s="79">
        <v>0.06</v>
      </c>
      <c r="D40" s="34">
        <v>1.2999999999999999E-3</v>
      </c>
      <c r="E40" s="34">
        <v>9.5E-4</v>
      </c>
      <c r="F40" s="79">
        <v>0.68</v>
      </c>
      <c r="G40" s="79">
        <v>0.02</v>
      </c>
      <c r="H40" s="79">
        <v>0.05</v>
      </c>
      <c r="I40" s="33">
        <v>3.6000000000000004E-2</v>
      </c>
      <c r="J40" s="52">
        <v>2.7999999999999997E-2</v>
      </c>
      <c r="K40" s="52">
        <v>0.16400000000000001</v>
      </c>
      <c r="L40" s="52">
        <v>0.45500000000000002</v>
      </c>
      <c r="M40" s="33"/>
      <c r="N40" s="36">
        <v>586765</v>
      </c>
      <c r="O40" s="36">
        <v>102503</v>
      </c>
      <c r="P40" s="36">
        <v>37102</v>
      </c>
      <c r="Q40" s="36">
        <v>779</v>
      </c>
      <c r="R40" s="36">
        <v>557</v>
      </c>
      <c r="S40" s="36">
        <v>401588</v>
      </c>
      <c r="T40" s="36">
        <v>14173</v>
      </c>
      <c r="U40" s="36">
        <v>30063</v>
      </c>
      <c r="V40" s="31">
        <v>60049</v>
      </c>
      <c r="W40" s="31">
        <v>47990</v>
      </c>
      <c r="X40" s="31">
        <v>275267</v>
      </c>
      <c r="Y40" s="31">
        <v>768403</v>
      </c>
    </row>
    <row r="41" spans="1:25" x14ac:dyDescent="0.2">
      <c r="A41" s="78" t="s">
        <v>78</v>
      </c>
      <c r="B41" s="79">
        <v>0.08</v>
      </c>
      <c r="C41" s="79">
        <v>0.18</v>
      </c>
      <c r="D41" s="79">
        <v>0.1278</v>
      </c>
      <c r="E41" s="34">
        <v>3.5599999999999998E-3</v>
      </c>
      <c r="F41" s="79">
        <v>0.49</v>
      </c>
      <c r="G41" s="79">
        <v>0.02</v>
      </c>
      <c r="H41" s="79">
        <v>0.1</v>
      </c>
      <c r="I41" s="33">
        <v>9.0999999999999998E-2</v>
      </c>
      <c r="J41" s="52">
        <v>1.4999999999999999E-2</v>
      </c>
      <c r="K41" s="52">
        <v>0.16700000000000001</v>
      </c>
      <c r="L41" s="52">
        <v>0.59099999999999997</v>
      </c>
      <c r="M41" s="33"/>
      <c r="N41" s="36">
        <v>198769</v>
      </c>
      <c r="O41" s="36">
        <v>16135</v>
      </c>
      <c r="P41" s="36">
        <v>35237</v>
      </c>
      <c r="Q41" s="36">
        <v>25402</v>
      </c>
      <c r="R41" s="36">
        <v>707</v>
      </c>
      <c r="S41" s="36">
        <v>96840</v>
      </c>
      <c r="T41" s="36">
        <v>4104</v>
      </c>
      <c r="U41" s="36">
        <v>20344</v>
      </c>
      <c r="V41" s="31">
        <v>59952</v>
      </c>
      <c r="W41" s="31">
        <v>10164</v>
      </c>
      <c r="X41" s="80">
        <v>116875</v>
      </c>
      <c r="Y41" s="31">
        <v>415558</v>
      </c>
    </row>
    <row r="42" spans="1:25" x14ac:dyDescent="0.2">
      <c r="A42" s="78" t="s">
        <v>79</v>
      </c>
      <c r="B42" s="79">
        <v>0.02</v>
      </c>
      <c r="C42" s="79">
        <v>0.22</v>
      </c>
      <c r="D42" s="79">
        <v>1.35E-2</v>
      </c>
      <c r="E42" s="79">
        <v>7.2399999999999999E-3</v>
      </c>
      <c r="F42" s="79">
        <v>0.63</v>
      </c>
      <c r="G42" s="79">
        <v>0.04</v>
      </c>
      <c r="H42" s="79">
        <v>0.06</v>
      </c>
      <c r="I42" s="33">
        <v>9.0999999999999998E-2</v>
      </c>
      <c r="J42" s="52">
        <v>2.5000000000000001E-2</v>
      </c>
      <c r="K42" s="52">
        <v>0.14899999999999999</v>
      </c>
      <c r="L42" s="52">
        <v>0.47899999999999998</v>
      </c>
      <c r="M42" s="33"/>
      <c r="N42" s="36">
        <v>204510</v>
      </c>
      <c r="O42" s="36">
        <v>4218</v>
      </c>
      <c r="P42" s="36">
        <v>45825</v>
      </c>
      <c r="Q42" s="36">
        <v>2762</v>
      </c>
      <c r="R42" s="36">
        <v>1480</v>
      </c>
      <c r="S42" s="36">
        <v>128966</v>
      </c>
      <c r="T42" s="36">
        <v>8016</v>
      </c>
      <c r="U42" s="36">
        <v>13243</v>
      </c>
      <c r="V42" s="31">
        <v>53127</v>
      </c>
      <c r="W42" s="31">
        <v>14675</v>
      </c>
      <c r="X42" s="80">
        <v>91493</v>
      </c>
      <c r="Y42" s="31">
        <v>262911</v>
      </c>
    </row>
    <row r="43" spans="1:25" x14ac:dyDescent="0.2">
      <c r="A43" s="78" t="s">
        <v>80</v>
      </c>
      <c r="B43" s="79">
        <v>0.15</v>
      </c>
      <c r="C43" s="79">
        <v>0.12</v>
      </c>
      <c r="D43" s="34">
        <v>1.6999999999999999E-3</v>
      </c>
      <c r="E43" s="34">
        <v>9.2000000000000003E-4</v>
      </c>
      <c r="F43" s="79">
        <v>0.65</v>
      </c>
      <c r="G43" s="79">
        <v>0.04</v>
      </c>
      <c r="H43" s="79">
        <v>0.04</v>
      </c>
      <c r="I43" s="33">
        <v>4.2000000000000003E-2</v>
      </c>
      <c r="J43" s="52">
        <v>2.4E-2</v>
      </c>
      <c r="K43" s="52">
        <v>0.19800000000000001</v>
      </c>
      <c r="L43" s="52">
        <v>0.50700000000000001</v>
      </c>
      <c r="M43" s="33"/>
      <c r="N43" s="36">
        <v>649650</v>
      </c>
      <c r="O43" s="36">
        <v>96927</v>
      </c>
      <c r="P43" s="36">
        <v>80806</v>
      </c>
      <c r="Q43" s="36">
        <v>1105</v>
      </c>
      <c r="R43" s="36">
        <v>596</v>
      </c>
      <c r="S43" s="36">
        <v>419205</v>
      </c>
      <c r="T43" s="36">
        <v>26188</v>
      </c>
      <c r="U43" s="36">
        <v>24823</v>
      </c>
      <c r="V43" s="31">
        <v>72200</v>
      </c>
      <c r="W43" s="31">
        <v>41261</v>
      </c>
      <c r="X43" s="80">
        <v>339283</v>
      </c>
      <c r="Y43" s="31">
        <v>782049</v>
      </c>
    </row>
    <row r="44" spans="1:25" x14ac:dyDescent="0.2">
      <c r="A44" s="78" t="s">
        <v>81</v>
      </c>
      <c r="B44" s="79">
        <v>0.09</v>
      </c>
      <c r="C44" s="79">
        <v>0.28000000000000003</v>
      </c>
      <c r="D44" s="79">
        <v>7.4999999999999997E-3</v>
      </c>
      <c r="E44" s="34">
        <v>1.5499999999999999E-3</v>
      </c>
      <c r="F44" s="79">
        <v>0.56000000000000005</v>
      </c>
      <c r="G44" s="79">
        <v>0.03</v>
      </c>
      <c r="H44" s="79">
        <v>0.04</v>
      </c>
      <c r="I44" s="33">
        <v>0.122</v>
      </c>
      <c r="J44" s="52">
        <v>3.7000000000000005E-2</v>
      </c>
      <c r="K44" s="52">
        <v>0.17199999999999999</v>
      </c>
      <c r="L44" s="52">
        <v>0.47700000000000004</v>
      </c>
      <c r="M44" s="33"/>
      <c r="N44" s="36">
        <v>44524</v>
      </c>
      <c r="O44" s="36">
        <v>4052</v>
      </c>
      <c r="P44" s="36">
        <v>12291</v>
      </c>
      <c r="Q44" s="36">
        <v>334</v>
      </c>
      <c r="R44" s="36">
        <v>69</v>
      </c>
      <c r="S44" s="36">
        <v>24774</v>
      </c>
      <c r="T44" s="36">
        <v>1286</v>
      </c>
      <c r="U44" s="36">
        <v>1718</v>
      </c>
      <c r="V44" s="31">
        <v>17116</v>
      </c>
      <c r="W44" s="31">
        <v>5252</v>
      </c>
      <c r="X44" s="80">
        <v>24548</v>
      </c>
      <c r="Y44" s="31">
        <v>67574</v>
      </c>
    </row>
    <row r="45" spans="1:25" x14ac:dyDescent="0.2">
      <c r="A45" s="78" t="s">
        <v>82</v>
      </c>
      <c r="B45" s="79">
        <v>0.31</v>
      </c>
      <c r="C45" s="79">
        <v>0.11</v>
      </c>
      <c r="D45" s="34">
        <v>3.3999999999999998E-3</v>
      </c>
      <c r="E45" s="34">
        <v>1.3799999999999999E-3</v>
      </c>
      <c r="F45" s="79">
        <v>0.52</v>
      </c>
      <c r="G45" s="79">
        <v>0.02</v>
      </c>
      <c r="H45" s="79">
        <v>0.04</v>
      </c>
      <c r="I45" s="33">
        <v>0.06</v>
      </c>
      <c r="J45" s="52">
        <v>2.3E-2</v>
      </c>
      <c r="K45" s="52">
        <v>0.13900000000000001</v>
      </c>
      <c r="L45" s="52">
        <v>0.63200000000000001</v>
      </c>
      <c r="M45" s="33"/>
      <c r="N45" s="36">
        <v>251268</v>
      </c>
      <c r="O45" s="36">
        <v>78664</v>
      </c>
      <c r="P45" s="36">
        <v>26537</v>
      </c>
      <c r="Q45" s="36">
        <v>844</v>
      </c>
      <c r="R45" s="36">
        <v>348</v>
      </c>
      <c r="S45" s="36">
        <v>130256</v>
      </c>
      <c r="T45" s="36">
        <v>4316</v>
      </c>
      <c r="U45" s="36">
        <v>10303</v>
      </c>
      <c r="V45" s="31">
        <v>45871</v>
      </c>
      <c r="W45" s="31">
        <v>17770</v>
      </c>
      <c r="X45" s="31">
        <v>108932</v>
      </c>
      <c r="Y45" s="31">
        <v>497221</v>
      </c>
    </row>
    <row r="46" spans="1:25" x14ac:dyDescent="0.2">
      <c r="A46" s="78" t="s">
        <v>83</v>
      </c>
      <c r="B46" s="79">
        <v>0.03</v>
      </c>
      <c r="C46" s="79">
        <v>0.06</v>
      </c>
      <c r="D46" s="79">
        <v>0.18629999999999999</v>
      </c>
      <c r="E46" s="34">
        <v>1.0499999999999999E-3</v>
      </c>
      <c r="F46" s="79">
        <v>0.68</v>
      </c>
      <c r="G46" s="79">
        <v>0.02</v>
      </c>
      <c r="H46" s="79">
        <v>0.04</v>
      </c>
      <c r="I46" s="33">
        <v>4.8000000000000001E-2</v>
      </c>
      <c r="J46" s="52">
        <v>1.8000000000000002E-2</v>
      </c>
      <c r="K46" s="52">
        <v>0.158</v>
      </c>
      <c r="L46" s="52">
        <v>0.36299999999999999</v>
      </c>
      <c r="M46" s="33"/>
      <c r="N46" s="36">
        <v>44794</v>
      </c>
      <c r="O46" s="36">
        <v>1291</v>
      </c>
      <c r="P46" s="36">
        <v>2574</v>
      </c>
      <c r="Q46" s="36">
        <v>8344</v>
      </c>
      <c r="R46" s="36">
        <v>47</v>
      </c>
      <c r="S46" s="36">
        <v>30238</v>
      </c>
      <c r="T46" s="36">
        <v>701</v>
      </c>
      <c r="U46" s="36">
        <v>1599</v>
      </c>
      <c r="V46" s="31">
        <v>6579</v>
      </c>
      <c r="W46" s="31">
        <v>2553</v>
      </c>
      <c r="X46" s="80">
        <v>22175</v>
      </c>
      <c r="Y46" s="31">
        <v>50582</v>
      </c>
    </row>
    <row r="47" spans="1:25" x14ac:dyDescent="0.2">
      <c r="A47" s="78" t="s">
        <v>84</v>
      </c>
      <c r="B47" s="79">
        <v>0.21</v>
      </c>
      <c r="C47" s="79">
        <v>0.11</v>
      </c>
      <c r="D47" s="34">
        <v>1.6000000000000001E-3</v>
      </c>
      <c r="E47" s="34">
        <v>1.0300000000000001E-3</v>
      </c>
      <c r="F47" s="79">
        <v>0.63</v>
      </c>
      <c r="G47" s="79">
        <v>0.02</v>
      </c>
      <c r="H47" s="79">
        <v>0.03</v>
      </c>
      <c r="I47" s="33">
        <v>5.0999999999999997E-2</v>
      </c>
      <c r="J47" s="52">
        <v>1.7000000000000001E-2</v>
      </c>
      <c r="K47" s="52">
        <v>0.13200000000000001</v>
      </c>
      <c r="L47" s="52">
        <v>0.58799999999999997</v>
      </c>
      <c r="M47" s="33"/>
      <c r="N47" s="36">
        <v>318053</v>
      </c>
      <c r="O47" s="36">
        <v>65343</v>
      </c>
      <c r="P47" s="36">
        <v>35807</v>
      </c>
      <c r="Q47" s="36">
        <v>493</v>
      </c>
      <c r="R47" s="36">
        <v>327</v>
      </c>
      <c r="S47" s="36">
        <v>199689</v>
      </c>
      <c r="T47" s="36">
        <v>6683</v>
      </c>
      <c r="U47" s="36">
        <v>9711</v>
      </c>
      <c r="V47" s="31">
        <v>50037</v>
      </c>
      <c r="W47" s="31">
        <v>16648</v>
      </c>
      <c r="X47" s="80">
        <v>131408</v>
      </c>
      <c r="Y47" s="31">
        <v>596760</v>
      </c>
    </row>
    <row r="48" spans="1:25" x14ac:dyDescent="0.2">
      <c r="A48" s="78" t="s">
        <v>85</v>
      </c>
      <c r="B48" s="79">
        <v>0.12</v>
      </c>
      <c r="C48" s="79">
        <v>0.52</v>
      </c>
      <c r="D48" s="34">
        <v>3.3999999999999998E-3</v>
      </c>
      <c r="E48" s="34">
        <v>1.5E-3</v>
      </c>
      <c r="F48" s="79">
        <v>0.28000000000000003</v>
      </c>
      <c r="G48" s="79">
        <v>0.05</v>
      </c>
      <c r="H48" s="79">
        <v>0.02</v>
      </c>
      <c r="I48" s="33">
        <v>0.19600000000000001</v>
      </c>
      <c r="J48" s="52">
        <v>0.06</v>
      </c>
      <c r="K48" s="52">
        <v>0.108</v>
      </c>
      <c r="L48" s="52">
        <v>0.60199999999999998</v>
      </c>
      <c r="M48" s="33"/>
      <c r="N48" s="36">
        <v>1852808</v>
      </c>
      <c r="O48" s="36">
        <v>229596</v>
      </c>
      <c r="P48" s="36">
        <v>972236</v>
      </c>
      <c r="Q48" s="36">
        <v>6223</v>
      </c>
      <c r="R48" s="36">
        <v>2770</v>
      </c>
      <c r="S48" s="36">
        <v>512879</v>
      </c>
      <c r="T48" s="36">
        <v>85512</v>
      </c>
      <c r="U48" s="36">
        <v>43592</v>
      </c>
      <c r="V48" s="31">
        <v>1021540</v>
      </c>
      <c r="W48" s="31">
        <v>324756</v>
      </c>
      <c r="X48" s="80">
        <v>588317</v>
      </c>
      <c r="Y48" s="31">
        <v>3310103</v>
      </c>
    </row>
    <row r="49" spans="1:25" x14ac:dyDescent="0.2">
      <c r="A49" s="78" t="s">
        <v>87</v>
      </c>
      <c r="B49" s="79">
        <v>0.01</v>
      </c>
      <c r="C49" s="79">
        <v>0.18</v>
      </c>
      <c r="D49" s="79">
        <v>9.2999999999999992E-3</v>
      </c>
      <c r="E49" s="79">
        <v>1.5259999999999999E-2</v>
      </c>
      <c r="F49" s="79">
        <v>0.74</v>
      </c>
      <c r="G49" s="79">
        <v>0.02</v>
      </c>
      <c r="H49" s="79">
        <v>0.03</v>
      </c>
      <c r="I49" s="33">
        <v>8.1000000000000003E-2</v>
      </c>
      <c r="J49" s="52">
        <v>1.6E-2</v>
      </c>
      <c r="K49" s="52">
        <v>0.129</v>
      </c>
      <c r="L49" s="52">
        <v>0.32700000000000001</v>
      </c>
      <c r="M49" s="33"/>
      <c r="N49" s="36">
        <v>300951</v>
      </c>
      <c r="O49" s="36">
        <v>4146</v>
      </c>
      <c r="P49" s="36">
        <v>52785</v>
      </c>
      <c r="Q49" s="36">
        <v>2813</v>
      </c>
      <c r="R49" s="36">
        <v>4593</v>
      </c>
      <c r="S49" s="36">
        <v>222499</v>
      </c>
      <c r="T49" s="36">
        <v>5085</v>
      </c>
      <c r="U49" s="36">
        <v>9030</v>
      </c>
      <c r="V49" s="31">
        <v>54357</v>
      </c>
      <c r="W49" s="31">
        <v>10362</v>
      </c>
      <c r="X49" s="80">
        <v>87968</v>
      </c>
      <c r="Y49" s="31">
        <v>223431</v>
      </c>
    </row>
    <row r="50" spans="1:25" x14ac:dyDescent="0.2">
      <c r="A50" s="78" t="s">
        <v>88</v>
      </c>
      <c r="B50" s="79">
        <v>0.21</v>
      </c>
      <c r="C50" s="79">
        <v>0.16</v>
      </c>
      <c r="D50" s="34">
        <v>2.5000000000000001E-3</v>
      </c>
      <c r="E50" s="34">
        <v>1.6900000000000001E-3</v>
      </c>
      <c r="F50" s="79">
        <v>0.49</v>
      </c>
      <c r="G50" s="79">
        <v>0.08</v>
      </c>
      <c r="H50" s="79">
        <v>0.05</v>
      </c>
      <c r="I50" s="33">
        <v>9.1999999999999998E-2</v>
      </c>
      <c r="J50" s="52">
        <v>2.1000000000000001E-2</v>
      </c>
      <c r="K50" s="52">
        <v>0.13900000000000001</v>
      </c>
      <c r="L50" s="52">
        <v>0.45100000000000001</v>
      </c>
      <c r="M50" s="33"/>
      <c r="N50" s="36">
        <v>405826</v>
      </c>
      <c r="O50" s="36">
        <v>87121</v>
      </c>
      <c r="P50" s="36">
        <v>66757</v>
      </c>
      <c r="Q50" s="36">
        <v>1013</v>
      </c>
      <c r="R50" s="36">
        <v>687</v>
      </c>
      <c r="S50" s="36">
        <v>197613</v>
      </c>
      <c r="T50" s="36">
        <v>30456</v>
      </c>
      <c r="U50" s="36">
        <v>22179</v>
      </c>
      <c r="V50" s="31">
        <v>115803</v>
      </c>
      <c r="W50" s="31">
        <v>26804</v>
      </c>
      <c r="X50" s="80">
        <v>179481</v>
      </c>
      <c r="Y50" s="31">
        <v>581521</v>
      </c>
    </row>
    <row r="51" spans="1:25" x14ac:dyDescent="0.2">
      <c r="A51" s="78" t="s">
        <v>89</v>
      </c>
      <c r="B51" s="79">
        <v>0.02</v>
      </c>
      <c r="C51" s="79">
        <v>0.02</v>
      </c>
      <c r="D51" s="34">
        <v>3.8999999999999998E-3</v>
      </c>
      <c r="E51" s="34">
        <v>1.57E-3</v>
      </c>
      <c r="F51" s="79">
        <v>0.89</v>
      </c>
      <c r="G51" s="79">
        <v>0.02</v>
      </c>
      <c r="H51" s="79">
        <v>0.03</v>
      </c>
      <c r="I51" s="33">
        <v>2.2000000000000002E-2</v>
      </c>
      <c r="J51" s="52">
        <v>5.5E-2</v>
      </c>
      <c r="K51" s="52">
        <v>0.18</v>
      </c>
      <c r="L51" s="52">
        <v>0.35100000000000003</v>
      </c>
      <c r="M51" s="33"/>
      <c r="N51" s="36">
        <v>26141</v>
      </c>
      <c r="O51" s="36">
        <v>623</v>
      </c>
      <c r="P51" s="36">
        <v>582</v>
      </c>
      <c r="Q51" s="36">
        <v>101</v>
      </c>
      <c r="R51" s="36">
        <v>41</v>
      </c>
      <c r="S51" s="36">
        <v>23373</v>
      </c>
      <c r="T51" s="36">
        <v>596</v>
      </c>
      <c r="U51" s="36">
        <v>825</v>
      </c>
      <c r="V51" s="31">
        <v>1683</v>
      </c>
      <c r="W51" s="31">
        <v>4548</v>
      </c>
      <c r="X51" s="31">
        <v>15555</v>
      </c>
      <c r="Y51" s="31">
        <v>29220</v>
      </c>
    </row>
    <row r="52" spans="1:25" x14ac:dyDescent="0.2">
      <c r="A52" s="78" t="s">
        <v>90</v>
      </c>
      <c r="B52" s="79">
        <v>0.04</v>
      </c>
      <c r="C52" s="79">
        <v>0.23</v>
      </c>
      <c r="D52" s="79">
        <v>1.5599999999999999E-2</v>
      </c>
      <c r="E52" s="79">
        <v>1.171E-2</v>
      </c>
      <c r="F52" s="79">
        <v>0.54</v>
      </c>
      <c r="G52" s="79">
        <v>0.08</v>
      </c>
      <c r="H52" s="79">
        <v>0.08</v>
      </c>
      <c r="I52" s="33">
        <v>0.11699999999999999</v>
      </c>
      <c r="J52" s="52">
        <v>2.8999999999999998E-2</v>
      </c>
      <c r="K52" s="52">
        <v>0.13500000000000001</v>
      </c>
      <c r="L52" s="52">
        <v>0.439</v>
      </c>
      <c r="M52" s="33"/>
      <c r="N52" s="36">
        <v>377376</v>
      </c>
      <c r="O52" s="36">
        <v>16449</v>
      </c>
      <c r="P52" s="36">
        <v>87049</v>
      </c>
      <c r="Q52" s="36">
        <v>5875</v>
      </c>
      <c r="R52" s="36">
        <v>4418</v>
      </c>
      <c r="S52" s="36">
        <v>203839</v>
      </c>
      <c r="T52" s="36">
        <v>29527</v>
      </c>
      <c r="U52" s="36">
        <v>30219</v>
      </c>
      <c r="V52" s="31">
        <v>129564</v>
      </c>
      <c r="W52" s="31">
        <v>32756</v>
      </c>
      <c r="X52" s="80">
        <v>152495</v>
      </c>
      <c r="Y52" s="31">
        <v>501282</v>
      </c>
    </row>
    <row r="53" spans="1:25" x14ac:dyDescent="0.2">
      <c r="A53" s="78" t="s">
        <v>91</v>
      </c>
      <c r="B53" s="79">
        <v>0.09</v>
      </c>
      <c r="C53" s="79">
        <v>0.12</v>
      </c>
      <c r="D53" s="79">
        <v>1.32E-2</v>
      </c>
      <c r="E53" s="34">
        <v>7.5000000000000002E-4</v>
      </c>
      <c r="F53" s="79">
        <v>0.7</v>
      </c>
      <c r="G53" s="79">
        <v>0.04</v>
      </c>
      <c r="H53" s="79">
        <v>0.04</v>
      </c>
      <c r="I53" s="33">
        <v>6.4000000000000001E-2</v>
      </c>
      <c r="J53" s="52">
        <v>1.1000000000000001E-2</v>
      </c>
      <c r="K53" s="52">
        <v>0.14199999999999999</v>
      </c>
      <c r="L53" s="52">
        <v>0.39700000000000002</v>
      </c>
      <c r="M53" s="33"/>
      <c r="N53" s="36">
        <v>284064</v>
      </c>
      <c r="O53" s="36">
        <v>26677</v>
      </c>
      <c r="P53" s="36">
        <v>33387</v>
      </c>
      <c r="Q53" s="36">
        <v>3756</v>
      </c>
      <c r="R53" s="36">
        <v>214</v>
      </c>
      <c r="S53" s="36">
        <v>197702</v>
      </c>
      <c r="T53" s="36">
        <v>11851</v>
      </c>
      <c r="U53" s="36">
        <v>10477</v>
      </c>
      <c r="V53" s="31">
        <v>50902</v>
      </c>
      <c r="W53" s="31">
        <v>9295</v>
      </c>
      <c r="X53" s="80">
        <v>120864</v>
      </c>
      <c r="Y53" s="31">
        <v>339283</v>
      </c>
    </row>
    <row r="54" spans="1:25" x14ac:dyDescent="0.2">
      <c r="A54" s="78" t="s">
        <v>92</v>
      </c>
      <c r="B54" s="79">
        <v>0.04</v>
      </c>
      <c r="C54" s="79">
        <v>0.02</v>
      </c>
      <c r="D54" s="34">
        <v>1E-3</v>
      </c>
      <c r="E54" s="34">
        <v>5.4000000000000001E-4</v>
      </c>
      <c r="F54" s="79">
        <v>0.9</v>
      </c>
      <c r="G54" s="79">
        <v>0.01</v>
      </c>
      <c r="H54" s="79">
        <v>0.03</v>
      </c>
      <c r="I54" s="33">
        <v>8.0000000000000002E-3</v>
      </c>
      <c r="J54" s="52">
        <v>1.9E-2</v>
      </c>
      <c r="K54" s="52">
        <v>0.17799999999999999</v>
      </c>
      <c r="L54" s="52">
        <v>0.51200000000000001</v>
      </c>
      <c r="M54" s="33"/>
      <c r="N54" s="36">
        <v>80954</v>
      </c>
      <c r="O54" s="36">
        <v>3567</v>
      </c>
      <c r="P54" s="36">
        <v>1606</v>
      </c>
      <c r="Q54" s="36">
        <v>83</v>
      </c>
      <c r="R54" s="36">
        <v>44</v>
      </c>
      <c r="S54" s="36">
        <v>72832</v>
      </c>
      <c r="T54" s="36">
        <v>538</v>
      </c>
      <c r="U54" s="36">
        <v>2284</v>
      </c>
      <c r="V54" s="31">
        <v>2040</v>
      </c>
      <c r="W54" s="31">
        <v>5223</v>
      </c>
      <c r="X54" s="80">
        <v>47278</v>
      </c>
      <c r="Y54" s="31">
        <v>134897</v>
      </c>
    </row>
    <row r="55" spans="1:25" x14ac:dyDescent="0.2">
      <c r="A55" s="78" t="s">
        <v>93</v>
      </c>
      <c r="B55" s="79">
        <v>0.01</v>
      </c>
      <c r="C55" s="79">
        <v>0.14000000000000001</v>
      </c>
      <c r="D55" s="79">
        <v>3.6299999999999999E-2</v>
      </c>
      <c r="E55" s="34">
        <v>1.5399999999999999E-3</v>
      </c>
      <c r="F55" s="79">
        <v>0.78</v>
      </c>
      <c r="G55" s="79">
        <v>0.01</v>
      </c>
      <c r="H55" s="79">
        <v>0.03</v>
      </c>
      <c r="I55" s="33">
        <v>2.8999999999999998E-2</v>
      </c>
      <c r="J55" s="52">
        <v>2.2000000000000002E-2</v>
      </c>
      <c r="K55" s="52">
        <v>0.17</v>
      </c>
      <c r="L55" s="52">
        <v>0.34600000000000003</v>
      </c>
      <c r="M55" s="33"/>
      <c r="N55" s="36">
        <v>30490</v>
      </c>
      <c r="O55" s="36">
        <v>289</v>
      </c>
      <c r="P55" s="36">
        <v>4311</v>
      </c>
      <c r="Q55" s="36">
        <v>1108</v>
      </c>
      <c r="R55" s="36">
        <v>47</v>
      </c>
      <c r="S55" s="36">
        <v>23657</v>
      </c>
      <c r="T55" s="36">
        <v>253</v>
      </c>
      <c r="U55" s="36">
        <v>825</v>
      </c>
      <c r="V55" s="31">
        <v>2736</v>
      </c>
      <c r="W55" s="31">
        <v>2068</v>
      </c>
      <c r="X55" s="80">
        <v>15858</v>
      </c>
      <c r="Y55" s="31">
        <v>32731</v>
      </c>
    </row>
    <row r="56" spans="1:25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x14ac:dyDescent="0.2">
      <c r="A57" s="81" t="s">
        <v>176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</sheetData>
  <autoFilter ref="A3:Y5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E249-9D70-495E-9FDB-5EB62633391E}">
  <dimension ref="A1:AR53"/>
  <sheetViews>
    <sheetView tabSelected="1" workbookViewId="0">
      <selection activeCell="D2" sqref="D2:D52"/>
    </sheetView>
  </sheetViews>
  <sheetFormatPr defaultRowHeight="12.75" x14ac:dyDescent="0.2"/>
  <cols>
    <col min="4" max="4" width="10" customWidth="1"/>
    <col min="5" max="5" width="14.5703125" customWidth="1"/>
    <col min="6" max="6" width="12.7109375" customWidth="1"/>
    <col min="7" max="7" width="17" customWidth="1"/>
    <col min="8" max="8" width="16.28515625" customWidth="1"/>
  </cols>
  <sheetData>
    <row r="1" spans="1:44" x14ac:dyDescent="0.2">
      <c r="A1" t="s">
        <v>152</v>
      </c>
      <c r="B1" t="s">
        <v>219</v>
      </c>
      <c r="C1" t="s">
        <v>177</v>
      </c>
      <c r="D1" t="s">
        <v>178</v>
      </c>
      <c r="E1" t="s">
        <v>181</v>
      </c>
      <c r="F1" t="s">
        <v>179</v>
      </c>
      <c r="G1" t="s">
        <v>180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271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199</v>
      </c>
      <c r="AP1" t="s">
        <v>198</v>
      </c>
      <c r="AQ1" t="s">
        <v>200</v>
      </c>
      <c r="AR1" t="s">
        <v>201</v>
      </c>
    </row>
    <row r="2" spans="1:44" x14ac:dyDescent="0.2">
      <c r="A2" s="10" t="s">
        <v>36</v>
      </c>
      <c r="B2" t="s">
        <v>220</v>
      </c>
      <c r="C2" s="83">
        <v>273</v>
      </c>
      <c r="D2" s="83">
        <v>138</v>
      </c>
      <c r="E2">
        <f>D2/C2</f>
        <v>0.50549450549450547</v>
      </c>
      <c r="F2" s="84">
        <v>71857</v>
      </c>
      <c r="G2" s="82">
        <v>40767</v>
      </c>
      <c r="H2">
        <f>G2/F2</f>
        <v>0.56733512392668772</v>
      </c>
      <c r="I2" s="85">
        <v>1398</v>
      </c>
      <c r="J2" s="85">
        <v>4018</v>
      </c>
      <c r="K2" s="85">
        <v>20169</v>
      </c>
      <c r="L2" s="85">
        <v>1478</v>
      </c>
      <c r="M2" s="85">
        <v>34738</v>
      </c>
      <c r="N2" s="85">
        <v>2784</v>
      </c>
      <c r="O2" s="85">
        <v>7272</v>
      </c>
      <c r="P2" s="86">
        <v>1005</v>
      </c>
      <c r="Q2" s="86">
        <v>3047</v>
      </c>
      <c r="R2" s="86">
        <v>11611</v>
      </c>
      <c r="S2" s="86">
        <v>1132</v>
      </c>
      <c r="T2" s="86">
        <v>26694</v>
      </c>
      <c r="U2" s="86">
        <v>2223</v>
      </c>
      <c r="V2" s="86">
        <v>5493</v>
      </c>
      <c r="W2" s="87"/>
      <c r="X2" s="87"/>
      <c r="Y2" s="87"/>
      <c r="Z2" s="87"/>
      <c r="AA2" s="87"/>
      <c r="AB2" s="87"/>
      <c r="AC2" s="87"/>
      <c r="AD2" s="87"/>
      <c r="AE2" s="87"/>
      <c r="AF2" s="87"/>
      <c r="AG2" s="82"/>
      <c r="AH2" s="82">
        <v>80</v>
      </c>
      <c r="AI2" s="82">
        <v>20</v>
      </c>
      <c r="AJ2" s="82">
        <v>0</v>
      </c>
      <c r="AK2" s="82">
        <v>1</v>
      </c>
      <c r="AL2" s="82">
        <v>3</v>
      </c>
      <c r="AM2" s="82">
        <v>3</v>
      </c>
      <c r="AN2" s="82">
        <v>0</v>
      </c>
      <c r="AO2" s="82">
        <v>72</v>
      </c>
      <c r="AP2" s="82">
        <v>12</v>
      </c>
      <c r="AQ2" s="82">
        <v>9</v>
      </c>
      <c r="AR2" s="82">
        <v>100</v>
      </c>
    </row>
    <row r="3" spans="1:44" x14ac:dyDescent="0.2">
      <c r="A3" s="10" t="s">
        <v>38</v>
      </c>
      <c r="B3" t="s">
        <v>221</v>
      </c>
      <c r="C3" s="83">
        <v>381</v>
      </c>
      <c r="D3" s="83">
        <v>325</v>
      </c>
      <c r="E3">
        <f t="shared" ref="E3:E52" si="0">D3/C3</f>
        <v>0.85301837270341208</v>
      </c>
      <c r="F3" s="84">
        <v>271109</v>
      </c>
      <c r="G3" s="82">
        <v>235770</v>
      </c>
      <c r="H3">
        <f t="shared" ref="H3:H52" si="1">G3/F3</f>
        <v>0.86965021448937507</v>
      </c>
      <c r="I3" s="85">
        <v>79141</v>
      </c>
      <c r="J3" s="85">
        <v>22218</v>
      </c>
      <c r="K3" s="85">
        <v>3579</v>
      </c>
      <c r="L3" s="85">
        <v>316</v>
      </c>
      <c r="M3" s="85">
        <v>156735</v>
      </c>
      <c r="N3" s="85">
        <v>3762</v>
      </c>
      <c r="O3" s="85">
        <v>5358</v>
      </c>
      <c r="P3" s="86">
        <v>68122</v>
      </c>
      <c r="Q3" s="86">
        <v>20343</v>
      </c>
      <c r="R3" s="86">
        <v>3283</v>
      </c>
      <c r="S3" s="86">
        <v>280</v>
      </c>
      <c r="T3" s="86">
        <v>134909</v>
      </c>
      <c r="U3" s="86">
        <v>3464</v>
      </c>
      <c r="V3" s="86">
        <v>4643</v>
      </c>
      <c r="W3" s="88">
        <v>9096</v>
      </c>
      <c r="X3" s="88">
        <v>5857</v>
      </c>
      <c r="Y3" s="88">
        <v>0</v>
      </c>
      <c r="Z3" s="88">
        <v>4774</v>
      </c>
      <c r="AA3" s="88">
        <v>1543</v>
      </c>
      <c r="AB3" s="88">
        <v>537</v>
      </c>
      <c r="AC3" s="88">
        <v>31</v>
      </c>
      <c r="AD3" s="88">
        <v>8550</v>
      </c>
      <c r="AE3" s="88">
        <v>441</v>
      </c>
      <c r="AF3" s="88">
        <v>408</v>
      </c>
      <c r="AG3" s="82">
        <f t="shared" ref="AG3:AG52" si="2">SUM(W3:Y3)</f>
        <v>14953</v>
      </c>
      <c r="AH3" s="82">
        <v>1527</v>
      </c>
      <c r="AI3" s="82">
        <v>852</v>
      </c>
      <c r="AJ3" s="82">
        <v>20</v>
      </c>
      <c r="AK3" s="82">
        <v>297</v>
      </c>
      <c r="AL3" s="82">
        <v>174</v>
      </c>
      <c r="AM3" s="82">
        <v>34</v>
      </c>
      <c r="AN3" s="82">
        <v>2</v>
      </c>
      <c r="AO3" s="82">
        <v>1559</v>
      </c>
      <c r="AP3" s="82">
        <v>202</v>
      </c>
      <c r="AQ3" s="82">
        <v>131</v>
      </c>
      <c r="AR3" s="82">
        <v>2399</v>
      </c>
    </row>
    <row r="4" spans="1:44" x14ac:dyDescent="0.2">
      <c r="A4" s="10" t="s">
        <v>40</v>
      </c>
      <c r="B4" t="s">
        <v>222</v>
      </c>
      <c r="C4" s="83">
        <v>305</v>
      </c>
      <c r="D4" s="83">
        <v>280</v>
      </c>
      <c r="E4">
        <f t="shared" si="0"/>
        <v>0.91803278688524592</v>
      </c>
      <c r="F4" s="84">
        <v>179064</v>
      </c>
      <c r="G4" s="82">
        <v>153710</v>
      </c>
      <c r="H4">
        <f t="shared" si="1"/>
        <v>0.85840816691238886</v>
      </c>
      <c r="I4" s="85">
        <v>33503</v>
      </c>
      <c r="J4" s="85">
        <v>24770</v>
      </c>
      <c r="K4" s="85">
        <v>1078</v>
      </c>
      <c r="L4" s="85">
        <v>1726</v>
      </c>
      <c r="M4" s="85">
        <v>109538</v>
      </c>
      <c r="N4" s="85">
        <v>2989</v>
      </c>
      <c r="O4" s="85">
        <v>5460</v>
      </c>
      <c r="P4" s="86">
        <v>29429</v>
      </c>
      <c r="Q4" s="86">
        <v>22481</v>
      </c>
      <c r="R4" s="86">
        <v>967</v>
      </c>
      <c r="S4" s="86">
        <v>1691</v>
      </c>
      <c r="T4" s="86">
        <v>99520</v>
      </c>
      <c r="U4" s="86">
        <v>2615</v>
      </c>
      <c r="V4" s="86">
        <v>4923</v>
      </c>
      <c r="W4" s="88">
        <v>9494</v>
      </c>
      <c r="X4" s="88">
        <v>4003</v>
      </c>
      <c r="Y4" s="88">
        <v>0</v>
      </c>
      <c r="Z4" s="88">
        <v>2520</v>
      </c>
      <c r="AA4" s="88">
        <v>1596</v>
      </c>
      <c r="AB4" s="88">
        <v>74</v>
      </c>
      <c r="AC4" s="88">
        <v>37</v>
      </c>
      <c r="AD4" s="88">
        <v>8266</v>
      </c>
      <c r="AE4" s="88">
        <v>574</v>
      </c>
      <c r="AF4" s="88">
        <v>430</v>
      </c>
      <c r="AG4" s="82">
        <f t="shared" si="2"/>
        <v>13497</v>
      </c>
      <c r="AH4" s="82">
        <v>985</v>
      </c>
      <c r="AI4" s="82">
        <v>414</v>
      </c>
      <c r="AJ4" s="82">
        <v>7</v>
      </c>
      <c r="AK4" s="82">
        <v>96</v>
      </c>
      <c r="AL4" s="82">
        <v>155</v>
      </c>
      <c r="AM4" s="82">
        <v>15</v>
      </c>
      <c r="AN4" s="82">
        <v>5</v>
      </c>
      <c r="AO4" s="82">
        <v>895</v>
      </c>
      <c r="AP4" s="82">
        <v>172</v>
      </c>
      <c r="AQ4" s="82">
        <v>67</v>
      </c>
      <c r="AR4" s="82">
        <v>1406</v>
      </c>
    </row>
    <row r="5" spans="1:44" x14ac:dyDescent="0.2">
      <c r="A5" s="10" t="s">
        <v>41</v>
      </c>
      <c r="B5" t="s">
        <v>223</v>
      </c>
      <c r="C5" s="83">
        <v>602</v>
      </c>
      <c r="D5" s="83">
        <v>214</v>
      </c>
      <c r="E5">
        <f t="shared" si="0"/>
        <v>0.35548172757475083</v>
      </c>
      <c r="F5" s="84">
        <v>424108</v>
      </c>
      <c r="G5" s="82">
        <v>321193</v>
      </c>
      <c r="H5">
        <f t="shared" si="1"/>
        <v>0.75733775359106648</v>
      </c>
      <c r="I5" s="85">
        <v>23254</v>
      </c>
      <c r="J5" s="85">
        <v>184157</v>
      </c>
      <c r="K5" s="85">
        <v>19889</v>
      </c>
      <c r="L5" s="85">
        <v>1690</v>
      </c>
      <c r="M5" s="85">
        <v>165895</v>
      </c>
      <c r="N5" s="85">
        <v>15326</v>
      </c>
      <c r="O5" s="85">
        <v>13897</v>
      </c>
      <c r="P5" s="86">
        <v>14775</v>
      </c>
      <c r="Q5" s="86">
        <v>117245</v>
      </c>
      <c r="R5" s="86">
        <v>7775</v>
      </c>
      <c r="S5" s="86">
        <v>1071</v>
      </c>
      <c r="T5" s="86">
        <v>114730</v>
      </c>
      <c r="U5" s="86">
        <v>11852</v>
      </c>
      <c r="V5" s="86">
        <v>8581</v>
      </c>
      <c r="W5" s="88">
        <v>6507</v>
      </c>
      <c r="X5" s="88">
        <v>1772</v>
      </c>
      <c r="Y5" s="88">
        <v>0</v>
      </c>
      <c r="Z5" s="88">
        <v>476</v>
      </c>
      <c r="AA5" s="88">
        <v>3313</v>
      </c>
      <c r="AB5" s="88">
        <v>172</v>
      </c>
      <c r="AC5" s="88">
        <v>0</v>
      </c>
      <c r="AD5" s="88">
        <v>3334</v>
      </c>
      <c r="AE5" s="88">
        <v>434</v>
      </c>
      <c r="AF5" s="88">
        <v>352</v>
      </c>
      <c r="AG5" s="82">
        <f t="shared" si="2"/>
        <v>8279</v>
      </c>
      <c r="AH5" s="82">
        <v>1157</v>
      </c>
      <c r="AI5" s="82">
        <v>421</v>
      </c>
      <c r="AJ5" s="82">
        <v>9</v>
      </c>
      <c r="AK5" s="82">
        <v>46</v>
      </c>
      <c r="AL5" s="82">
        <v>348</v>
      </c>
      <c r="AM5" s="82">
        <v>20</v>
      </c>
      <c r="AN5" s="82">
        <v>2</v>
      </c>
      <c r="AO5" s="82">
        <v>670</v>
      </c>
      <c r="AP5" s="82">
        <v>423</v>
      </c>
      <c r="AQ5" s="82">
        <v>79</v>
      </c>
      <c r="AR5" s="82">
        <v>1587</v>
      </c>
    </row>
    <row r="6" spans="1:44" x14ac:dyDescent="0.2">
      <c r="A6" s="10" t="s">
        <v>42</v>
      </c>
      <c r="B6" t="s">
        <v>224</v>
      </c>
      <c r="C6" s="83">
        <v>2654</v>
      </c>
      <c r="D6" s="83">
        <v>1069</v>
      </c>
      <c r="E6">
        <f t="shared" si="0"/>
        <v>0.40278824415975883</v>
      </c>
      <c r="F6" s="84">
        <v>2175509</v>
      </c>
      <c r="G6" s="82">
        <v>1514876</v>
      </c>
      <c r="H6">
        <f t="shared" si="1"/>
        <v>0.69633175500538036</v>
      </c>
      <c r="I6" s="85">
        <v>116456</v>
      </c>
      <c r="J6" s="85">
        <v>1177182</v>
      </c>
      <c r="K6" s="85">
        <v>11623</v>
      </c>
      <c r="L6" s="85">
        <v>9689</v>
      </c>
      <c r="M6" s="85">
        <v>513069</v>
      </c>
      <c r="N6" s="85">
        <v>250889</v>
      </c>
      <c r="O6" s="85">
        <v>96601</v>
      </c>
      <c r="P6" s="86">
        <v>82265</v>
      </c>
      <c r="Q6" s="86">
        <v>840710</v>
      </c>
      <c r="R6" s="86">
        <v>7038</v>
      </c>
      <c r="S6" s="86">
        <v>7373</v>
      </c>
      <c r="T6" s="86">
        <v>400791</v>
      </c>
      <c r="U6" s="86">
        <v>221524</v>
      </c>
      <c r="V6" s="86">
        <v>74813</v>
      </c>
      <c r="W6" s="87"/>
      <c r="X6" s="87"/>
      <c r="Y6" s="87"/>
      <c r="Z6" s="87"/>
      <c r="AA6" s="87"/>
      <c r="AB6" s="87"/>
      <c r="AC6" s="87"/>
      <c r="AD6" s="87"/>
      <c r="AE6" s="87"/>
      <c r="AF6" s="87"/>
      <c r="AG6" s="82"/>
      <c r="AH6" s="82">
        <v>21386</v>
      </c>
      <c r="AI6" s="82">
        <v>9737</v>
      </c>
      <c r="AJ6" s="82">
        <v>65</v>
      </c>
      <c r="AK6" s="82">
        <v>593</v>
      </c>
      <c r="AL6" s="82">
        <v>7005</v>
      </c>
      <c r="AM6" s="82">
        <v>106</v>
      </c>
      <c r="AN6" s="82">
        <v>97</v>
      </c>
      <c r="AO6" s="82">
        <v>7198</v>
      </c>
      <c r="AP6" s="82">
        <v>14338</v>
      </c>
      <c r="AQ6" s="82">
        <v>1853</v>
      </c>
      <c r="AR6" s="82">
        <v>31189</v>
      </c>
    </row>
    <row r="7" spans="1:44" x14ac:dyDescent="0.2">
      <c r="A7" s="10" t="s">
        <v>44</v>
      </c>
      <c r="B7" t="s">
        <v>225</v>
      </c>
      <c r="C7" s="83">
        <v>535</v>
      </c>
      <c r="D7" s="83">
        <v>306</v>
      </c>
      <c r="E7">
        <f t="shared" si="0"/>
        <v>0.57196261682242988</v>
      </c>
      <c r="F7" s="84">
        <v>329163</v>
      </c>
      <c r="G7" s="82">
        <v>213554</v>
      </c>
      <c r="H7">
        <f t="shared" si="1"/>
        <v>0.64877887247351618</v>
      </c>
      <c r="I7" s="85">
        <v>14038</v>
      </c>
      <c r="J7" s="85">
        <v>110570</v>
      </c>
      <c r="K7" s="85">
        <v>2214</v>
      </c>
      <c r="L7" s="85">
        <v>877</v>
      </c>
      <c r="M7" s="85">
        <v>176558</v>
      </c>
      <c r="N7" s="85">
        <v>11158</v>
      </c>
      <c r="O7" s="85">
        <v>13748</v>
      </c>
      <c r="P7" s="86">
        <v>11053</v>
      </c>
      <c r="Q7" s="86">
        <v>77281</v>
      </c>
      <c r="R7" s="86">
        <v>1630</v>
      </c>
      <c r="S7" s="86">
        <v>696</v>
      </c>
      <c r="T7" s="86">
        <v>143126</v>
      </c>
      <c r="U7" s="86">
        <v>9814</v>
      </c>
      <c r="V7" s="86">
        <v>11280</v>
      </c>
      <c r="W7" s="87"/>
      <c r="X7" s="87"/>
      <c r="Y7" s="87"/>
      <c r="Z7" s="87"/>
      <c r="AA7" s="87"/>
      <c r="AB7" s="87"/>
      <c r="AC7" s="87"/>
      <c r="AD7" s="87"/>
      <c r="AE7" s="87"/>
      <c r="AF7" s="87"/>
      <c r="AG7" s="82"/>
      <c r="AH7" s="82">
        <v>1903</v>
      </c>
      <c r="AI7" s="82">
        <v>674</v>
      </c>
      <c r="AJ7" s="82">
        <v>7</v>
      </c>
      <c r="AK7" s="82">
        <v>50</v>
      </c>
      <c r="AL7" s="82">
        <v>344</v>
      </c>
      <c r="AM7" s="82">
        <v>13</v>
      </c>
      <c r="AN7" s="82">
        <v>5</v>
      </c>
      <c r="AO7" s="82">
        <v>1626</v>
      </c>
      <c r="AP7" s="82">
        <v>378</v>
      </c>
      <c r="AQ7" s="82">
        <v>168</v>
      </c>
      <c r="AR7" s="82">
        <v>2584</v>
      </c>
    </row>
    <row r="8" spans="1:44" x14ac:dyDescent="0.2">
      <c r="A8" s="10" t="s">
        <v>45</v>
      </c>
      <c r="B8" t="s">
        <v>226</v>
      </c>
      <c r="C8" s="83">
        <v>207</v>
      </c>
      <c r="D8" s="83">
        <v>160</v>
      </c>
      <c r="E8">
        <f t="shared" si="0"/>
        <v>0.77294685990338163</v>
      </c>
      <c r="F8" s="84">
        <v>169269</v>
      </c>
      <c r="G8" s="82">
        <v>150360</v>
      </c>
      <c r="H8">
        <f t="shared" si="1"/>
        <v>0.8882902362511742</v>
      </c>
      <c r="I8" s="85">
        <v>24609</v>
      </c>
      <c r="J8" s="85">
        <v>43893</v>
      </c>
      <c r="K8" s="85">
        <v>474</v>
      </c>
      <c r="L8" s="85">
        <v>174</v>
      </c>
      <c r="M8" s="85">
        <v>86643</v>
      </c>
      <c r="N8" s="85">
        <v>8004</v>
      </c>
      <c r="O8" s="85">
        <v>5472</v>
      </c>
      <c r="P8" s="86">
        <v>18618</v>
      </c>
      <c r="Q8" s="86">
        <v>34208</v>
      </c>
      <c r="R8" s="86">
        <v>371</v>
      </c>
      <c r="S8" s="86">
        <v>143</v>
      </c>
      <c r="T8" s="86">
        <v>78457</v>
      </c>
      <c r="U8" s="86">
        <v>7660</v>
      </c>
      <c r="V8" s="86">
        <v>4738</v>
      </c>
      <c r="W8" s="88">
        <v>6772</v>
      </c>
      <c r="X8" s="88">
        <v>2188</v>
      </c>
      <c r="Y8" s="88">
        <v>0</v>
      </c>
      <c r="Z8" s="88">
        <v>941</v>
      </c>
      <c r="AA8" s="88">
        <v>1733</v>
      </c>
      <c r="AB8" s="88">
        <v>12</v>
      </c>
      <c r="AC8" s="88">
        <v>9</v>
      </c>
      <c r="AD8" s="88">
        <v>4867</v>
      </c>
      <c r="AE8" s="88">
        <v>1101</v>
      </c>
      <c r="AF8" s="88">
        <v>297</v>
      </c>
      <c r="AG8" s="82">
        <f t="shared" si="2"/>
        <v>8960</v>
      </c>
      <c r="AH8" s="82">
        <v>2276</v>
      </c>
      <c r="AI8" s="82">
        <v>968</v>
      </c>
      <c r="AJ8" s="82">
        <v>7</v>
      </c>
      <c r="AK8" s="82">
        <v>145</v>
      </c>
      <c r="AL8" s="82">
        <v>345</v>
      </c>
      <c r="AM8" s="82">
        <v>9</v>
      </c>
      <c r="AN8" s="82">
        <v>1</v>
      </c>
      <c r="AO8" s="82">
        <v>1812</v>
      </c>
      <c r="AP8" s="82">
        <v>793</v>
      </c>
      <c r="AQ8" s="82">
        <v>147</v>
      </c>
      <c r="AR8" s="82">
        <v>3251</v>
      </c>
    </row>
    <row r="9" spans="1:44" x14ac:dyDescent="0.2">
      <c r="A9" s="10" t="s">
        <v>46</v>
      </c>
      <c r="B9" t="s">
        <v>227</v>
      </c>
      <c r="C9" s="83">
        <v>42</v>
      </c>
      <c r="D9" s="83">
        <v>19</v>
      </c>
      <c r="E9">
        <f t="shared" si="0"/>
        <v>0.45238095238095238</v>
      </c>
      <c r="F9" s="84">
        <v>21147</v>
      </c>
      <c r="G9" s="82">
        <v>10580</v>
      </c>
      <c r="H9">
        <f t="shared" si="1"/>
        <v>0.50030737220409516</v>
      </c>
      <c r="I9" s="85">
        <v>14116</v>
      </c>
      <c r="J9" s="85">
        <v>4299</v>
      </c>
      <c r="K9" s="85">
        <v>35</v>
      </c>
      <c r="L9" s="85">
        <v>10</v>
      </c>
      <c r="M9" s="85">
        <v>1902</v>
      </c>
      <c r="N9" s="85">
        <v>329</v>
      </c>
      <c r="O9" s="85">
        <v>456</v>
      </c>
      <c r="P9" s="86">
        <v>7197</v>
      </c>
      <c r="Q9" s="86">
        <v>2896</v>
      </c>
      <c r="R9" s="86">
        <v>18</v>
      </c>
      <c r="S9" s="86">
        <v>4</v>
      </c>
      <c r="T9" s="86">
        <v>1447</v>
      </c>
      <c r="U9" s="86">
        <v>236</v>
      </c>
      <c r="V9" s="86">
        <v>284</v>
      </c>
      <c r="W9" s="87"/>
      <c r="X9" s="87"/>
      <c r="Y9" s="87"/>
      <c r="Z9" s="87"/>
      <c r="AA9" s="87"/>
      <c r="AB9" s="87"/>
      <c r="AC9" s="87"/>
      <c r="AD9" s="87"/>
      <c r="AE9" s="87"/>
      <c r="AF9" s="87"/>
      <c r="AG9" s="82"/>
      <c r="AH9" s="82">
        <v>227</v>
      </c>
      <c r="AI9" s="82">
        <v>125</v>
      </c>
      <c r="AJ9" s="82">
        <v>0</v>
      </c>
      <c r="AK9" s="82">
        <v>132</v>
      </c>
      <c r="AL9" s="82">
        <v>51</v>
      </c>
      <c r="AM9" s="82">
        <v>1</v>
      </c>
      <c r="AN9" s="82">
        <v>0</v>
      </c>
      <c r="AO9" s="82">
        <v>117</v>
      </c>
      <c r="AP9" s="82">
        <v>26</v>
      </c>
      <c r="AQ9" s="82">
        <v>25</v>
      </c>
      <c r="AR9" s="82">
        <v>352</v>
      </c>
    </row>
    <row r="10" spans="1:44" x14ac:dyDescent="0.2">
      <c r="A10" s="10" t="s">
        <v>47</v>
      </c>
      <c r="B10" t="s">
        <v>228</v>
      </c>
      <c r="C10" s="83">
        <v>58</v>
      </c>
      <c r="D10" s="83">
        <v>23</v>
      </c>
      <c r="E10">
        <f t="shared" si="0"/>
        <v>0.39655172413793105</v>
      </c>
      <c r="F10" s="84">
        <v>51457</v>
      </c>
      <c r="G10" s="82">
        <v>36733</v>
      </c>
      <c r="H10">
        <f t="shared" si="1"/>
        <v>0.71385817284334496</v>
      </c>
      <c r="I10" s="85">
        <v>14732</v>
      </c>
      <c r="J10" s="85">
        <v>8990</v>
      </c>
      <c r="K10" s="85">
        <v>269</v>
      </c>
      <c r="L10" s="85">
        <v>69</v>
      </c>
      <c r="M10" s="85">
        <v>22857</v>
      </c>
      <c r="N10" s="85">
        <v>2603</v>
      </c>
      <c r="O10" s="85">
        <v>1937</v>
      </c>
      <c r="P10" s="86">
        <v>7837</v>
      </c>
      <c r="Q10" s="86">
        <v>4585</v>
      </c>
      <c r="R10" s="86">
        <v>135</v>
      </c>
      <c r="S10" s="86">
        <v>37</v>
      </c>
      <c r="T10" s="86">
        <v>15302</v>
      </c>
      <c r="U10" s="86">
        <v>1771</v>
      </c>
      <c r="V10" s="86">
        <v>1132</v>
      </c>
      <c r="W10" s="88">
        <v>1539</v>
      </c>
      <c r="X10" s="88">
        <v>567</v>
      </c>
      <c r="Y10" s="88">
        <v>0</v>
      </c>
      <c r="Z10" s="88">
        <v>562</v>
      </c>
      <c r="AA10" s="88">
        <v>261</v>
      </c>
      <c r="AB10" s="88">
        <v>11</v>
      </c>
      <c r="AC10" s="88">
        <v>4</v>
      </c>
      <c r="AD10" s="88">
        <v>925</v>
      </c>
      <c r="AE10" s="88">
        <v>254</v>
      </c>
      <c r="AF10" s="88">
        <v>89</v>
      </c>
      <c r="AG10" s="82">
        <f t="shared" si="2"/>
        <v>2106</v>
      </c>
      <c r="AH10" s="82">
        <v>400</v>
      </c>
      <c r="AI10" s="82">
        <v>113</v>
      </c>
      <c r="AJ10" s="82">
        <v>0</v>
      </c>
      <c r="AK10" s="82">
        <v>75</v>
      </c>
      <c r="AL10" s="82">
        <v>41</v>
      </c>
      <c r="AM10" s="82">
        <v>4</v>
      </c>
      <c r="AN10" s="82">
        <v>0</v>
      </c>
      <c r="AO10" s="82">
        <v>249</v>
      </c>
      <c r="AP10" s="82">
        <v>109</v>
      </c>
      <c r="AQ10" s="82">
        <v>34</v>
      </c>
      <c r="AR10" s="82">
        <v>513</v>
      </c>
    </row>
    <row r="11" spans="1:44" x14ac:dyDescent="0.2">
      <c r="A11" s="10" t="s">
        <v>48</v>
      </c>
      <c r="B11" t="s">
        <v>229</v>
      </c>
      <c r="C11" s="83">
        <v>1255</v>
      </c>
      <c r="D11" s="83">
        <v>500</v>
      </c>
      <c r="E11">
        <f t="shared" si="0"/>
        <v>0.39840637450199201</v>
      </c>
      <c r="F11" s="84">
        <v>988729</v>
      </c>
      <c r="G11" s="82">
        <v>695364</v>
      </c>
      <c r="H11">
        <f t="shared" si="1"/>
        <v>0.70329079049972232</v>
      </c>
      <c r="I11" s="85">
        <v>209196</v>
      </c>
      <c r="J11" s="85">
        <v>330876</v>
      </c>
      <c r="K11" s="85">
        <v>2956</v>
      </c>
      <c r="L11" s="85">
        <v>1642</v>
      </c>
      <c r="M11" s="85">
        <v>380605</v>
      </c>
      <c r="N11" s="85">
        <v>28491</v>
      </c>
      <c r="O11" s="85">
        <v>34963</v>
      </c>
      <c r="P11" s="86">
        <v>149022</v>
      </c>
      <c r="Q11" s="86">
        <v>252878</v>
      </c>
      <c r="R11" s="86">
        <v>2030</v>
      </c>
      <c r="S11" s="86">
        <v>1315</v>
      </c>
      <c r="T11" s="86">
        <v>287976</v>
      </c>
      <c r="U11" s="86">
        <v>24042</v>
      </c>
      <c r="V11" s="86">
        <v>26008</v>
      </c>
      <c r="W11" s="88">
        <v>18181</v>
      </c>
      <c r="X11" s="88">
        <v>7488</v>
      </c>
      <c r="Y11" s="88">
        <v>0</v>
      </c>
      <c r="Z11" s="88">
        <v>3485</v>
      </c>
      <c r="AA11" s="88">
        <v>7792</v>
      </c>
      <c r="AB11" s="88">
        <v>76</v>
      </c>
      <c r="AC11" s="88">
        <v>51</v>
      </c>
      <c r="AD11" s="88">
        <v>10520</v>
      </c>
      <c r="AE11" s="88">
        <v>2786</v>
      </c>
      <c r="AF11" s="88">
        <v>959</v>
      </c>
      <c r="AG11" s="82">
        <f t="shared" si="2"/>
        <v>25669</v>
      </c>
      <c r="AH11" s="82">
        <v>10206</v>
      </c>
      <c r="AI11" s="82">
        <v>4623</v>
      </c>
      <c r="AJ11" s="82">
        <v>36</v>
      </c>
      <c r="AK11" s="82">
        <v>1293</v>
      </c>
      <c r="AL11" s="82">
        <v>4673</v>
      </c>
      <c r="AM11" s="82">
        <v>94</v>
      </c>
      <c r="AN11" s="82">
        <v>28</v>
      </c>
      <c r="AO11" s="82">
        <v>6170</v>
      </c>
      <c r="AP11" s="82">
        <v>2007</v>
      </c>
      <c r="AQ11" s="82">
        <v>598</v>
      </c>
      <c r="AR11" s="82">
        <v>14864</v>
      </c>
    </row>
    <row r="12" spans="1:44" x14ac:dyDescent="0.2">
      <c r="A12" s="10" t="s">
        <v>49</v>
      </c>
      <c r="B12" t="s">
        <v>230</v>
      </c>
      <c r="C12" s="83">
        <v>513</v>
      </c>
      <c r="D12" s="83">
        <v>338</v>
      </c>
      <c r="E12">
        <f t="shared" si="0"/>
        <v>0.65886939571150094</v>
      </c>
      <c r="F12" s="84">
        <v>556485</v>
      </c>
      <c r="G12" s="82">
        <v>455072</v>
      </c>
      <c r="H12">
        <f t="shared" si="1"/>
        <v>0.81776148503553558</v>
      </c>
      <c r="I12" s="85">
        <v>202208</v>
      </c>
      <c r="J12" s="85">
        <v>89873</v>
      </c>
      <c r="K12" s="85">
        <v>1042</v>
      </c>
      <c r="L12" s="85">
        <v>614</v>
      </c>
      <c r="M12" s="85">
        <v>218363</v>
      </c>
      <c r="N12" s="85">
        <v>24584</v>
      </c>
      <c r="O12" s="85">
        <v>19801</v>
      </c>
      <c r="P12" s="86">
        <v>167619</v>
      </c>
      <c r="Q12" s="86">
        <v>76844</v>
      </c>
      <c r="R12" s="86">
        <v>891</v>
      </c>
      <c r="S12" s="86">
        <v>504</v>
      </c>
      <c r="T12" s="86">
        <v>188141</v>
      </c>
      <c r="U12" s="86">
        <v>23364</v>
      </c>
      <c r="V12" s="86">
        <v>17400</v>
      </c>
      <c r="W12" s="88">
        <v>14186</v>
      </c>
      <c r="X12" s="88">
        <v>5680</v>
      </c>
      <c r="Y12" s="88">
        <v>0</v>
      </c>
      <c r="Z12" s="88">
        <v>6298</v>
      </c>
      <c r="AA12" s="88">
        <v>2362</v>
      </c>
      <c r="AB12" s="88">
        <v>49</v>
      </c>
      <c r="AC12" s="88">
        <v>22</v>
      </c>
      <c r="AD12" s="88">
        <v>6767</v>
      </c>
      <c r="AE12" s="88">
        <v>3638</v>
      </c>
      <c r="AF12" s="88">
        <v>730</v>
      </c>
      <c r="AG12" s="82">
        <f t="shared" si="2"/>
        <v>19866</v>
      </c>
      <c r="AH12" s="82">
        <v>5085</v>
      </c>
      <c r="AI12" s="82">
        <v>2123</v>
      </c>
      <c r="AJ12" s="82">
        <v>13</v>
      </c>
      <c r="AK12" s="82">
        <v>802</v>
      </c>
      <c r="AL12" s="82">
        <v>676</v>
      </c>
      <c r="AM12" s="82">
        <v>36</v>
      </c>
      <c r="AN12" s="82">
        <v>9</v>
      </c>
      <c r="AO12" s="82">
        <v>3000</v>
      </c>
      <c r="AP12" s="82">
        <v>2389</v>
      </c>
      <c r="AQ12" s="82">
        <v>309</v>
      </c>
      <c r="AR12" s="82">
        <v>7221</v>
      </c>
    </row>
    <row r="13" spans="1:44" x14ac:dyDescent="0.2">
      <c r="A13" s="10" t="s">
        <v>50</v>
      </c>
      <c r="B13" t="s">
        <v>231</v>
      </c>
      <c r="C13" s="83">
        <v>65</v>
      </c>
      <c r="D13" s="83">
        <v>50</v>
      </c>
      <c r="E13">
        <f t="shared" si="0"/>
        <v>0.76923076923076927</v>
      </c>
      <c r="F13" s="84">
        <v>60893</v>
      </c>
      <c r="G13" s="82">
        <v>51658</v>
      </c>
      <c r="H13">
        <f t="shared" si="1"/>
        <v>0.84834053175241819</v>
      </c>
      <c r="I13" s="85">
        <v>833</v>
      </c>
      <c r="J13" s="85">
        <v>7305</v>
      </c>
      <c r="K13" s="85">
        <v>169</v>
      </c>
      <c r="L13" s="85">
        <v>19123</v>
      </c>
      <c r="M13" s="85">
        <v>7574</v>
      </c>
      <c r="N13" s="85">
        <v>18752</v>
      </c>
      <c r="O13" s="85">
        <v>7137</v>
      </c>
      <c r="P13" s="86">
        <v>777</v>
      </c>
      <c r="Q13" s="86">
        <v>6773</v>
      </c>
      <c r="R13" s="86">
        <v>141</v>
      </c>
      <c r="S13" s="86">
        <v>15946</v>
      </c>
      <c r="T13" s="86">
        <v>6813</v>
      </c>
      <c r="U13" s="86">
        <v>17958</v>
      </c>
      <c r="V13" s="86">
        <v>6507</v>
      </c>
      <c r="W13" s="88">
        <v>1698</v>
      </c>
      <c r="X13" s="88">
        <v>535</v>
      </c>
      <c r="Y13" s="88">
        <v>0</v>
      </c>
      <c r="Z13" s="88">
        <v>30</v>
      </c>
      <c r="AA13" s="88">
        <v>282</v>
      </c>
      <c r="AB13" s="88">
        <v>0</v>
      </c>
      <c r="AC13" s="88">
        <v>307</v>
      </c>
      <c r="AD13" s="88">
        <v>291</v>
      </c>
      <c r="AE13" s="88">
        <v>949</v>
      </c>
      <c r="AF13" s="88">
        <v>323</v>
      </c>
      <c r="AG13" s="82">
        <f t="shared" si="2"/>
        <v>2233</v>
      </c>
      <c r="AH13" s="82">
        <v>546</v>
      </c>
      <c r="AI13" s="82">
        <v>236</v>
      </c>
      <c r="AJ13" s="82">
        <v>0</v>
      </c>
      <c r="AK13" s="82">
        <v>3</v>
      </c>
      <c r="AL13" s="82">
        <v>93</v>
      </c>
      <c r="AM13" s="82">
        <v>3</v>
      </c>
      <c r="AN13" s="82">
        <v>22</v>
      </c>
      <c r="AO13" s="82">
        <v>99</v>
      </c>
      <c r="AP13" s="82">
        <v>344</v>
      </c>
      <c r="AQ13" s="82">
        <v>218</v>
      </c>
      <c r="AR13" s="82">
        <v>782</v>
      </c>
    </row>
    <row r="14" spans="1:44" x14ac:dyDescent="0.2">
      <c r="A14" s="10" t="s">
        <v>52</v>
      </c>
      <c r="B14" t="s">
        <v>232</v>
      </c>
      <c r="C14" s="83">
        <v>355</v>
      </c>
      <c r="D14" s="83">
        <v>252</v>
      </c>
      <c r="E14">
        <f t="shared" si="0"/>
        <v>0.70985915492957752</v>
      </c>
      <c r="F14" s="84">
        <v>167016</v>
      </c>
      <c r="G14" s="82">
        <v>119470</v>
      </c>
      <c r="H14">
        <f t="shared" si="1"/>
        <v>0.71532068783829095</v>
      </c>
      <c r="I14" s="85">
        <v>9953</v>
      </c>
      <c r="J14" s="85">
        <v>18452</v>
      </c>
      <c r="K14" s="85">
        <v>606</v>
      </c>
      <c r="L14" s="85">
        <v>551</v>
      </c>
      <c r="M14" s="85">
        <v>127152</v>
      </c>
      <c r="N14" s="85">
        <v>3937</v>
      </c>
      <c r="O14" s="85">
        <v>6365</v>
      </c>
      <c r="P14" s="86">
        <v>7726</v>
      </c>
      <c r="Q14" s="86">
        <v>13629</v>
      </c>
      <c r="R14" s="86">
        <v>359</v>
      </c>
      <c r="S14" s="86">
        <v>428</v>
      </c>
      <c r="T14" s="86">
        <v>101236</v>
      </c>
      <c r="U14" s="86">
        <v>3219</v>
      </c>
      <c r="V14" s="86">
        <v>4975</v>
      </c>
      <c r="W14" s="88">
        <v>5661</v>
      </c>
      <c r="X14" s="88">
        <v>1405</v>
      </c>
      <c r="Y14" s="88">
        <v>0</v>
      </c>
      <c r="Z14" s="88">
        <v>264</v>
      </c>
      <c r="AA14" s="88">
        <v>611</v>
      </c>
      <c r="AB14" s="88">
        <v>26</v>
      </c>
      <c r="AC14" s="88">
        <v>13</v>
      </c>
      <c r="AD14" s="88">
        <v>5425</v>
      </c>
      <c r="AE14" s="88">
        <v>426</v>
      </c>
      <c r="AF14" s="88">
        <v>304</v>
      </c>
      <c r="AG14" s="82">
        <f t="shared" si="2"/>
        <v>7066</v>
      </c>
      <c r="AH14" s="82">
        <v>395</v>
      </c>
      <c r="AI14" s="82">
        <v>124</v>
      </c>
      <c r="AJ14" s="82">
        <v>2</v>
      </c>
      <c r="AK14" s="82">
        <v>26</v>
      </c>
      <c r="AL14" s="82">
        <v>33</v>
      </c>
      <c r="AM14" s="82">
        <v>1</v>
      </c>
      <c r="AN14" s="82">
        <v>0</v>
      </c>
      <c r="AO14" s="82">
        <v>343</v>
      </c>
      <c r="AP14" s="82">
        <v>95</v>
      </c>
      <c r="AQ14" s="82">
        <v>24</v>
      </c>
      <c r="AR14" s="82">
        <v>521</v>
      </c>
    </row>
    <row r="15" spans="1:44" x14ac:dyDescent="0.2">
      <c r="A15" s="10" t="s">
        <v>53</v>
      </c>
      <c r="B15" t="s">
        <v>233</v>
      </c>
      <c r="C15" s="83">
        <v>269</v>
      </c>
      <c r="D15" s="83">
        <v>101</v>
      </c>
      <c r="E15">
        <f t="shared" si="0"/>
        <v>0.37546468401486988</v>
      </c>
      <c r="F15" s="84">
        <v>127590</v>
      </c>
      <c r="G15" s="82">
        <v>68501</v>
      </c>
      <c r="H15">
        <f t="shared" si="1"/>
        <v>0.5368837683204013</v>
      </c>
      <c r="I15" s="85">
        <v>1379</v>
      </c>
      <c r="J15" s="85">
        <v>22163</v>
      </c>
      <c r="K15" s="85">
        <v>1456</v>
      </c>
      <c r="L15" s="85">
        <v>378</v>
      </c>
      <c r="M15" s="85">
        <v>96817</v>
      </c>
      <c r="N15" s="85">
        <v>1623</v>
      </c>
      <c r="O15" s="85">
        <v>3774</v>
      </c>
      <c r="P15" s="86">
        <v>1045</v>
      </c>
      <c r="Q15" s="86">
        <v>14278</v>
      </c>
      <c r="R15" s="86">
        <v>652</v>
      </c>
      <c r="S15" s="86">
        <v>258</v>
      </c>
      <c r="T15" s="86">
        <v>62904</v>
      </c>
      <c r="U15" s="86">
        <v>1260</v>
      </c>
      <c r="V15" s="86">
        <v>2355</v>
      </c>
      <c r="W15" s="88">
        <v>1299</v>
      </c>
      <c r="X15" s="88">
        <v>427</v>
      </c>
      <c r="Y15" s="88">
        <v>0</v>
      </c>
      <c r="Z15" s="88">
        <v>9</v>
      </c>
      <c r="AA15" s="88">
        <v>294</v>
      </c>
      <c r="AB15" s="88">
        <v>5</v>
      </c>
      <c r="AC15" s="88">
        <v>0</v>
      </c>
      <c r="AD15" s="88">
        <v>1297</v>
      </c>
      <c r="AE15" s="88">
        <v>69</v>
      </c>
      <c r="AF15" s="88">
        <v>43</v>
      </c>
      <c r="AG15" s="82">
        <f t="shared" si="2"/>
        <v>1726</v>
      </c>
      <c r="AH15" s="82">
        <v>318</v>
      </c>
      <c r="AI15" s="82">
        <v>111</v>
      </c>
      <c r="AJ15" s="82">
        <v>0</v>
      </c>
      <c r="AK15" s="82">
        <v>3</v>
      </c>
      <c r="AL15" s="82">
        <v>37</v>
      </c>
      <c r="AM15" s="82">
        <v>5</v>
      </c>
      <c r="AN15" s="82">
        <v>1</v>
      </c>
      <c r="AO15" s="82">
        <v>309</v>
      </c>
      <c r="AP15" s="82">
        <v>53</v>
      </c>
      <c r="AQ15" s="82">
        <v>21</v>
      </c>
      <c r="AR15" s="82">
        <v>429</v>
      </c>
    </row>
    <row r="16" spans="1:44" x14ac:dyDescent="0.2">
      <c r="A16" s="10" t="s">
        <v>54</v>
      </c>
      <c r="B16" t="s">
        <v>234</v>
      </c>
      <c r="C16" s="83">
        <v>999</v>
      </c>
      <c r="D16" s="83">
        <v>435</v>
      </c>
      <c r="E16">
        <f t="shared" si="0"/>
        <v>0.43543543543543545</v>
      </c>
      <c r="F16" s="84">
        <v>620340</v>
      </c>
      <c r="G16" s="82">
        <v>495575</v>
      </c>
      <c r="H16">
        <f t="shared" si="1"/>
        <v>0.79887642260695746</v>
      </c>
      <c r="I16" s="85">
        <v>100225</v>
      </c>
      <c r="J16" s="85">
        <v>167685</v>
      </c>
      <c r="K16" s="85">
        <v>1409</v>
      </c>
      <c r="L16" s="85">
        <v>667</v>
      </c>
      <c r="M16" s="85">
        <v>297251</v>
      </c>
      <c r="N16" s="85">
        <v>32541</v>
      </c>
      <c r="O16" s="85">
        <v>20562</v>
      </c>
      <c r="P16" s="86">
        <v>78602</v>
      </c>
      <c r="Q16" s="86">
        <v>150470</v>
      </c>
      <c r="R16" s="86">
        <v>1232</v>
      </c>
      <c r="S16" s="86">
        <v>593</v>
      </c>
      <c r="T16" s="86">
        <v>238270</v>
      </c>
      <c r="U16" s="86">
        <v>31206</v>
      </c>
      <c r="V16" s="86">
        <v>17385</v>
      </c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2"/>
      <c r="AH16" s="82">
        <v>5860</v>
      </c>
      <c r="AI16" s="82">
        <v>2705</v>
      </c>
      <c r="AJ16" s="82">
        <v>7</v>
      </c>
      <c r="AK16" s="82">
        <v>501</v>
      </c>
      <c r="AL16" s="82">
        <v>1766</v>
      </c>
      <c r="AM16" s="82">
        <v>39</v>
      </c>
      <c r="AN16" s="82">
        <v>2</v>
      </c>
      <c r="AO16" s="82">
        <v>3479</v>
      </c>
      <c r="AP16" s="82">
        <v>2421</v>
      </c>
      <c r="AQ16" s="82">
        <v>364</v>
      </c>
      <c r="AR16" s="82">
        <v>8572</v>
      </c>
    </row>
    <row r="17" spans="1:44" x14ac:dyDescent="0.2">
      <c r="A17" s="10" t="s">
        <v>55</v>
      </c>
      <c r="B17" t="s">
        <v>235</v>
      </c>
      <c r="C17" s="83">
        <v>406</v>
      </c>
      <c r="D17" s="83">
        <v>347</v>
      </c>
      <c r="E17">
        <f t="shared" si="0"/>
        <v>0.85467980295566504</v>
      </c>
      <c r="F17" s="84">
        <v>365052</v>
      </c>
      <c r="G17" s="82">
        <v>298828</v>
      </c>
      <c r="H17">
        <f t="shared" si="1"/>
        <v>0.818590228241456</v>
      </c>
      <c r="I17" s="85">
        <v>46354</v>
      </c>
      <c r="J17" s="85">
        <v>46184</v>
      </c>
      <c r="K17" s="85">
        <v>731</v>
      </c>
      <c r="L17" s="85">
        <v>324</v>
      </c>
      <c r="M17" s="85">
        <v>246086</v>
      </c>
      <c r="N17" s="85">
        <v>8569</v>
      </c>
      <c r="O17" s="85">
        <v>16804</v>
      </c>
      <c r="P17" s="86">
        <v>41201</v>
      </c>
      <c r="Q17" s="86">
        <v>41479</v>
      </c>
      <c r="R17" s="86">
        <v>668</v>
      </c>
      <c r="S17" s="86">
        <v>305</v>
      </c>
      <c r="T17" s="86">
        <v>227491</v>
      </c>
      <c r="U17" s="86">
        <v>8029</v>
      </c>
      <c r="V17" s="86">
        <v>15498</v>
      </c>
      <c r="W17" s="88">
        <v>16525</v>
      </c>
      <c r="X17" s="88">
        <v>4774</v>
      </c>
      <c r="Y17" s="88">
        <v>0</v>
      </c>
      <c r="Z17" s="88">
        <v>2641</v>
      </c>
      <c r="AA17" s="88">
        <v>2521</v>
      </c>
      <c r="AB17" s="88">
        <v>37</v>
      </c>
      <c r="AC17" s="88">
        <v>15</v>
      </c>
      <c r="AD17" s="88">
        <v>14020</v>
      </c>
      <c r="AE17" s="88">
        <v>1048</v>
      </c>
      <c r="AF17" s="88">
        <v>1017</v>
      </c>
      <c r="AG17" s="82">
        <f t="shared" si="2"/>
        <v>21299</v>
      </c>
      <c r="AH17" s="82">
        <v>2202</v>
      </c>
      <c r="AI17" s="82">
        <v>671</v>
      </c>
      <c r="AJ17" s="82">
        <v>10</v>
      </c>
      <c r="AK17" s="82">
        <v>159</v>
      </c>
      <c r="AL17" s="82">
        <v>268</v>
      </c>
      <c r="AM17" s="82">
        <v>25</v>
      </c>
      <c r="AN17" s="82">
        <v>0</v>
      </c>
      <c r="AO17" s="82">
        <v>1916</v>
      </c>
      <c r="AP17" s="82">
        <v>400</v>
      </c>
      <c r="AQ17" s="82">
        <v>115</v>
      </c>
      <c r="AR17" s="82">
        <v>2883</v>
      </c>
    </row>
    <row r="18" spans="1:44" x14ac:dyDescent="0.2">
      <c r="A18" s="10" t="s">
        <v>56</v>
      </c>
      <c r="B18" t="s">
        <v>236</v>
      </c>
      <c r="C18" s="83">
        <v>364</v>
      </c>
      <c r="D18" s="83">
        <v>144</v>
      </c>
      <c r="E18">
        <f t="shared" si="0"/>
        <v>0.39560439560439559</v>
      </c>
      <c r="F18" s="84">
        <v>161625</v>
      </c>
      <c r="G18" s="82">
        <v>90606</v>
      </c>
      <c r="H18">
        <f t="shared" si="1"/>
        <v>0.56059396751740143</v>
      </c>
      <c r="I18" s="85">
        <v>10492</v>
      </c>
      <c r="J18" s="85">
        <v>31702</v>
      </c>
      <c r="K18" s="85">
        <v>1463</v>
      </c>
      <c r="L18" s="85">
        <v>306</v>
      </c>
      <c r="M18" s="85">
        <v>104907</v>
      </c>
      <c r="N18" s="85">
        <v>4472</v>
      </c>
      <c r="O18" s="85">
        <v>8283</v>
      </c>
      <c r="P18" s="86">
        <v>7142</v>
      </c>
      <c r="Q18" s="86">
        <v>20575</v>
      </c>
      <c r="R18" s="86">
        <v>706</v>
      </c>
      <c r="S18" s="86">
        <v>193</v>
      </c>
      <c r="T18" s="86">
        <v>61551</v>
      </c>
      <c r="U18" s="86">
        <v>3224</v>
      </c>
      <c r="V18" s="86">
        <v>5255</v>
      </c>
      <c r="W18" s="88">
        <v>4033</v>
      </c>
      <c r="X18" s="88">
        <v>709</v>
      </c>
      <c r="Y18" s="88">
        <v>0</v>
      </c>
      <c r="Z18" s="88">
        <v>229</v>
      </c>
      <c r="AA18" s="88">
        <v>828</v>
      </c>
      <c r="AB18" s="88">
        <v>10</v>
      </c>
      <c r="AC18" s="88">
        <v>0</v>
      </c>
      <c r="AD18" s="88">
        <v>2964</v>
      </c>
      <c r="AE18" s="88">
        <v>424</v>
      </c>
      <c r="AF18" s="88">
        <v>195</v>
      </c>
      <c r="AG18" s="82">
        <f t="shared" si="2"/>
        <v>4742</v>
      </c>
      <c r="AH18" s="82">
        <v>200</v>
      </c>
      <c r="AI18" s="82">
        <v>35</v>
      </c>
      <c r="AJ18" s="82">
        <v>1</v>
      </c>
      <c r="AK18" s="82">
        <v>6</v>
      </c>
      <c r="AL18" s="82">
        <v>33</v>
      </c>
      <c r="AM18" s="82">
        <v>2</v>
      </c>
      <c r="AN18" s="82">
        <v>1</v>
      </c>
      <c r="AO18" s="82">
        <v>123</v>
      </c>
      <c r="AP18" s="82">
        <v>56</v>
      </c>
      <c r="AQ18" s="82">
        <v>16</v>
      </c>
      <c r="AR18" s="82">
        <v>236</v>
      </c>
    </row>
    <row r="19" spans="1:44" x14ac:dyDescent="0.2">
      <c r="A19" s="10" t="s">
        <v>57</v>
      </c>
      <c r="B19" t="s">
        <v>237</v>
      </c>
      <c r="C19" s="83">
        <v>489</v>
      </c>
      <c r="D19" s="83">
        <v>309</v>
      </c>
      <c r="E19">
        <f t="shared" si="0"/>
        <v>0.63190184049079756</v>
      </c>
      <c r="F19" s="84">
        <v>214321</v>
      </c>
      <c r="G19" s="82">
        <v>174334</v>
      </c>
      <c r="H19">
        <f t="shared" si="1"/>
        <v>0.81342472272899058</v>
      </c>
      <c r="I19" s="85">
        <v>23412</v>
      </c>
      <c r="J19" s="85">
        <v>15457</v>
      </c>
      <c r="K19" s="85">
        <v>296</v>
      </c>
      <c r="L19" s="85">
        <v>270</v>
      </c>
      <c r="M19" s="85">
        <v>163035</v>
      </c>
      <c r="N19" s="85">
        <v>4003</v>
      </c>
      <c r="O19" s="85">
        <v>7848</v>
      </c>
      <c r="P19" s="86">
        <v>22061</v>
      </c>
      <c r="Q19" s="86">
        <v>14583</v>
      </c>
      <c r="R19" s="86">
        <v>274</v>
      </c>
      <c r="S19" s="86">
        <v>253</v>
      </c>
      <c r="T19" s="86">
        <v>152759</v>
      </c>
      <c r="U19" s="86">
        <v>3868</v>
      </c>
      <c r="V19" s="86">
        <v>7216</v>
      </c>
      <c r="W19" s="88">
        <v>15234</v>
      </c>
      <c r="X19" s="88">
        <v>6131</v>
      </c>
      <c r="Y19" s="88">
        <v>0</v>
      </c>
      <c r="Z19" s="88">
        <v>2366</v>
      </c>
      <c r="AA19" s="88">
        <v>1501</v>
      </c>
      <c r="AB19" s="88">
        <v>42</v>
      </c>
      <c r="AC19" s="88">
        <v>22</v>
      </c>
      <c r="AD19" s="88">
        <v>15842</v>
      </c>
      <c r="AE19" s="88">
        <v>862</v>
      </c>
      <c r="AF19" s="88">
        <v>735</v>
      </c>
      <c r="AG19" s="82">
        <f t="shared" si="2"/>
        <v>21365</v>
      </c>
      <c r="AH19" s="82">
        <v>995</v>
      </c>
      <c r="AI19" s="82">
        <v>460</v>
      </c>
      <c r="AJ19" s="82">
        <v>7</v>
      </c>
      <c r="AK19" s="82">
        <v>39</v>
      </c>
      <c r="AL19" s="82">
        <v>73</v>
      </c>
      <c r="AM19" s="82">
        <v>13</v>
      </c>
      <c r="AN19" s="82">
        <v>0</v>
      </c>
      <c r="AO19" s="82">
        <v>1063</v>
      </c>
      <c r="AP19" s="82">
        <v>213</v>
      </c>
      <c r="AQ19" s="82">
        <v>60</v>
      </c>
      <c r="AR19" s="82">
        <v>1462</v>
      </c>
    </row>
    <row r="20" spans="1:44" x14ac:dyDescent="0.2">
      <c r="A20" s="10" t="s">
        <v>58</v>
      </c>
      <c r="B20" t="s">
        <v>238</v>
      </c>
      <c r="C20" s="83">
        <v>392</v>
      </c>
      <c r="D20" s="83">
        <v>127</v>
      </c>
      <c r="E20">
        <f t="shared" si="0"/>
        <v>0.32397959183673469</v>
      </c>
      <c r="F20" s="84">
        <v>250942</v>
      </c>
      <c r="G20" s="82">
        <v>110222</v>
      </c>
      <c r="H20">
        <f t="shared" si="1"/>
        <v>0.43923297016840546</v>
      </c>
      <c r="I20" s="85">
        <v>100770</v>
      </c>
      <c r="J20" s="85">
        <v>17536</v>
      </c>
      <c r="K20" s="85">
        <v>1873</v>
      </c>
      <c r="L20" s="85">
        <v>200</v>
      </c>
      <c r="M20" s="85">
        <v>120061</v>
      </c>
      <c r="N20" s="85">
        <v>4260</v>
      </c>
      <c r="O20" s="85">
        <v>6242</v>
      </c>
      <c r="P20" s="86">
        <v>48269</v>
      </c>
      <c r="Q20" s="86">
        <v>7928</v>
      </c>
      <c r="R20" s="86">
        <v>693</v>
      </c>
      <c r="S20" s="86">
        <v>89</v>
      </c>
      <c r="T20" s="86">
        <v>52613</v>
      </c>
      <c r="U20" s="86">
        <v>2712</v>
      </c>
      <c r="V20" s="86">
        <v>2619</v>
      </c>
      <c r="W20" s="88">
        <v>2775</v>
      </c>
      <c r="X20" s="88">
        <v>1803</v>
      </c>
      <c r="Y20" s="88">
        <v>0</v>
      </c>
      <c r="Z20" s="88">
        <v>2233</v>
      </c>
      <c r="AA20" s="88">
        <v>260</v>
      </c>
      <c r="AB20" s="88">
        <v>0</v>
      </c>
      <c r="AC20" s="88">
        <v>0</v>
      </c>
      <c r="AD20" s="88">
        <v>1779</v>
      </c>
      <c r="AE20" s="88">
        <v>231</v>
      </c>
      <c r="AF20" s="88">
        <v>61</v>
      </c>
      <c r="AG20" s="82">
        <f t="shared" si="2"/>
        <v>4578</v>
      </c>
      <c r="AH20" s="82">
        <v>766</v>
      </c>
      <c r="AI20" s="82">
        <v>416</v>
      </c>
      <c r="AJ20" s="82">
        <v>9</v>
      </c>
      <c r="AK20" s="82">
        <v>211</v>
      </c>
      <c r="AL20" s="82">
        <v>110</v>
      </c>
      <c r="AM20" s="82">
        <v>16</v>
      </c>
      <c r="AN20" s="82">
        <v>2</v>
      </c>
      <c r="AO20" s="82">
        <v>676</v>
      </c>
      <c r="AP20" s="82">
        <v>109</v>
      </c>
      <c r="AQ20" s="82">
        <v>67</v>
      </c>
      <c r="AR20" s="82">
        <v>1191</v>
      </c>
    </row>
    <row r="21" spans="1:44" x14ac:dyDescent="0.2">
      <c r="A21" s="10" t="s">
        <v>59</v>
      </c>
      <c r="B21" t="s">
        <v>239</v>
      </c>
      <c r="C21" s="83">
        <v>389</v>
      </c>
      <c r="D21" s="83">
        <v>302</v>
      </c>
      <c r="E21">
        <f t="shared" si="0"/>
        <v>0.7763496143958869</v>
      </c>
      <c r="F21" s="84">
        <v>327732</v>
      </c>
      <c r="G21" s="82">
        <v>293386</v>
      </c>
      <c r="H21">
        <f t="shared" si="1"/>
        <v>0.89520095687940149</v>
      </c>
      <c r="I21" s="85">
        <v>35857</v>
      </c>
      <c r="J21" s="85">
        <v>70292</v>
      </c>
      <c r="K21" s="85">
        <v>822</v>
      </c>
      <c r="L21" s="85">
        <v>307</v>
      </c>
      <c r="M21" s="85">
        <v>187057</v>
      </c>
      <c r="N21" s="85">
        <v>21969</v>
      </c>
      <c r="O21" s="85">
        <v>11428</v>
      </c>
      <c r="P21" s="86">
        <v>28724</v>
      </c>
      <c r="Q21" s="86">
        <v>54205</v>
      </c>
      <c r="R21" s="86">
        <v>695</v>
      </c>
      <c r="S21" s="86">
        <v>271</v>
      </c>
      <c r="T21" s="86">
        <v>164164</v>
      </c>
      <c r="U21" s="86">
        <v>19923</v>
      </c>
      <c r="V21" s="86">
        <v>9641</v>
      </c>
      <c r="W21" s="88">
        <v>13682</v>
      </c>
      <c r="X21" s="88">
        <v>5443</v>
      </c>
      <c r="Y21" s="88">
        <v>20</v>
      </c>
      <c r="Z21" s="88">
        <v>1748</v>
      </c>
      <c r="AA21" s="88">
        <v>2804</v>
      </c>
      <c r="AB21" s="88">
        <v>52</v>
      </c>
      <c r="AC21" s="88">
        <v>13</v>
      </c>
      <c r="AD21" s="88">
        <v>10980</v>
      </c>
      <c r="AE21" s="88">
        <v>2842</v>
      </c>
      <c r="AF21" s="88">
        <v>706</v>
      </c>
      <c r="AG21" s="82">
        <f t="shared" si="2"/>
        <v>19145</v>
      </c>
      <c r="AH21" s="82">
        <v>3819</v>
      </c>
      <c r="AI21" s="82">
        <v>1609</v>
      </c>
      <c r="AJ21" s="82">
        <v>23</v>
      </c>
      <c r="AK21" s="82">
        <v>377</v>
      </c>
      <c r="AL21" s="82">
        <v>502</v>
      </c>
      <c r="AM21" s="82">
        <v>29</v>
      </c>
      <c r="AN21" s="82">
        <v>4</v>
      </c>
      <c r="AO21" s="82">
        <v>2945</v>
      </c>
      <c r="AP21" s="82">
        <v>1339</v>
      </c>
      <c r="AQ21" s="82">
        <v>254</v>
      </c>
      <c r="AR21" s="82">
        <v>5451</v>
      </c>
    </row>
    <row r="22" spans="1:44" x14ac:dyDescent="0.2">
      <c r="A22" s="10" t="s">
        <v>60</v>
      </c>
      <c r="B22" t="s">
        <v>240</v>
      </c>
      <c r="C22" s="83">
        <v>226</v>
      </c>
      <c r="D22" s="83">
        <v>221</v>
      </c>
      <c r="E22">
        <f t="shared" si="0"/>
        <v>0.97787610619469023</v>
      </c>
      <c r="F22" s="84">
        <v>276026</v>
      </c>
      <c r="G22" s="82">
        <v>260194</v>
      </c>
      <c r="H22">
        <f t="shared" si="1"/>
        <v>0.94264308434712674</v>
      </c>
      <c r="I22" s="85">
        <v>94774</v>
      </c>
      <c r="J22" s="85">
        <v>50462</v>
      </c>
      <c r="K22" s="85">
        <v>628</v>
      </c>
      <c r="L22" s="85">
        <v>392</v>
      </c>
      <c r="M22" s="85">
        <v>99196</v>
      </c>
      <c r="N22" s="85">
        <v>18913</v>
      </c>
      <c r="O22" s="85">
        <v>11661</v>
      </c>
      <c r="P22" s="86">
        <v>86326</v>
      </c>
      <c r="Q22" s="86">
        <v>46444</v>
      </c>
      <c r="R22" s="86">
        <v>593</v>
      </c>
      <c r="S22" s="86">
        <v>377</v>
      </c>
      <c r="T22" s="86">
        <v>96493</v>
      </c>
      <c r="U22" s="86">
        <v>18458</v>
      </c>
      <c r="V22" s="86">
        <v>11240</v>
      </c>
      <c r="W22" s="88">
        <v>22631</v>
      </c>
      <c r="X22" s="88">
        <v>16689</v>
      </c>
      <c r="Y22" s="88">
        <v>0</v>
      </c>
      <c r="Z22" s="88">
        <v>13828</v>
      </c>
      <c r="AA22" s="88">
        <v>5586</v>
      </c>
      <c r="AB22" s="88">
        <v>22</v>
      </c>
      <c r="AC22" s="88">
        <v>0</v>
      </c>
      <c r="AD22" s="88">
        <v>13222</v>
      </c>
      <c r="AE22" s="88">
        <v>4691</v>
      </c>
      <c r="AF22" s="88">
        <v>1677</v>
      </c>
      <c r="AG22" s="82">
        <f t="shared" si="2"/>
        <v>39320</v>
      </c>
      <c r="AH22" s="82">
        <v>4930</v>
      </c>
      <c r="AI22" s="82">
        <v>2711</v>
      </c>
      <c r="AJ22" s="82">
        <v>21</v>
      </c>
      <c r="AK22" s="82">
        <v>1002</v>
      </c>
      <c r="AL22" s="82">
        <v>597</v>
      </c>
      <c r="AM22" s="82">
        <v>38</v>
      </c>
      <c r="AN22" s="82">
        <v>5</v>
      </c>
      <c r="AO22" s="82">
        <v>3401</v>
      </c>
      <c r="AP22" s="82">
        <v>2156</v>
      </c>
      <c r="AQ22" s="82">
        <v>462</v>
      </c>
      <c r="AR22" s="82">
        <v>7662</v>
      </c>
    </row>
    <row r="23" spans="1:44" x14ac:dyDescent="0.2">
      <c r="A23" s="10" t="s">
        <v>61</v>
      </c>
      <c r="B23" t="s">
        <v>241</v>
      </c>
      <c r="C23" s="83">
        <v>126</v>
      </c>
      <c r="D23" s="83">
        <v>76</v>
      </c>
      <c r="E23">
        <f t="shared" si="0"/>
        <v>0.60317460317460314</v>
      </c>
      <c r="F23" s="84">
        <v>54104</v>
      </c>
      <c r="G23" s="82">
        <v>39053</v>
      </c>
      <c r="H23">
        <f t="shared" si="1"/>
        <v>0.7218135442850806</v>
      </c>
      <c r="I23" s="85">
        <v>2107</v>
      </c>
      <c r="J23" s="85">
        <v>1377</v>
      </c>
      <c r="K23" s="85">
        <v>430</v>
      </c>
      <c r="L23" s="85">
        <v>35</v>
      </c>
      <c r="M23" s="85">
        <v>48024</v>
      </c>
      <c r="N23" s="85">
        <v>855</v>
      </c>
      <c r="O23" s="85">
        <v>1276</v>
      </c>
      <c r="P23" s="86">
        <v>2019</v>
      </c>
      <c r="Q23" s="86">
        <v>1191</v>
      </c>
      <c r="R23" s="86">
        <v>332</v>
      </c>
      <c r="S23" s="86">
        <v>33</v>
      </c>
      <c r="T23" s="86">
        <v>40568</v>
      </c>
      <c r="U23" s="86">
        <v>795</v>
      </c>
      <c r="V23" s="86">
        <v>1129</v>
      </c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2"/>
      <c r="AH23" s="82">
        <v>175</v>
      </c>
      <c r="AI23" s="82">
        <v>66</v>
      </c>
      <c r="AJ23" s="82">
        <v>1</v>
      </c>
      <c r="AK23" s="82">
        <v>2</v>
      </c>
      <c r="AL23" s="82">
        <v>19</v>
      </c>
      <c r="AM23" s="82">
        <v>2</v>
      </c>
      <c r="AN23" s="82">
        <v>0</v>
      </c>
      <c r="AO23" s="82">
        <v>178</v>
      </c>
      <c r="AP23" s="82">
        <v>31</v>
      </c>
      <c r="AQ23" s="82">
        <v>9</v>
      </c>
      <c r="AR23" s="82">
        <v>242</v>
      </c>
    </row>
    <row r="24" spans="1:44" x14ac:dyDescent="0.2">
      <c r="A24" s="10" t="s">
        <v>62</v>
      </c>
      <c r="B24" t="s">
        <v>242</v>
      </c>
      <c r="C24" s="83">
        <v>1314</v>
      </c>
      <c r="D24" s="83">
        <v>605</v>
      </c>
      <c r="E24">
        <f t="shared" si="0"/>
        <v>0.4604261796042618</v>
      </c>
      <c r="F24" s="84">
        <v>549563</v>
      </c>
      <c r="G24" s="82">
        <v>393133</v>
      </c>
      <c r="H24">
        <f t="shared" si="1"/>
        <v>0.71535565531158396</v>
      </c>
      <c r="I24" s="85">
        <v>92966</v>
      </c>
      <c r="J24" s="85">
        <v>45009</v>
      </c>
      <c r="K24" s="85">
        <v>5316</v>
      </c>
      <c r="L24" s="85">
        <v>480</v>
      </c>
      <c r="M24" s="85">
        <v>366925</v>
      </c>
      <c r="N24" s="85">
        <v>17617</v>
      </c>
      <c r="O24" s="85">
        <v>21250</v>
      </c>
      <c r="P24" s="86">
        <v>57964</v>
      </c>
      <c r="Q24" s="86">
        <v>33997</v>
      </c>
      <c r="R24" s="86">
        <v>3562</v>
      </c>
      <c r="S24" s="86">
        <v>345</v>
      </c>
      <c r="T24" s="86">
        <v>280115</v>
      </c>
      <c r="U24" s="86">
        <v>14867</v>
      </c>
      <c r="V24" s="86">
        <v>15748</v>
      </c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2"/>
      <c r="AH24" s="82">
        <v>3160</v>
      </c>
      <c r="AI24" s="82">
        <v>1337</v>
      </c>
      <c r="AJ24" s="82">
        <v>7</v>
      </c>
      <c r="AK24" s="82">
        <v>130</v>
      </c>
      <c r="AL24" s="82">
        <v>227</v>
      </c>
      <c r="AM24" s="82">
        <v>16</v>
      </c>
      <c r="AN24" s="82">
        <v>3</v>
      </c>
      <c r="AO24" s="82">
        <v>3083</v>
      </c>
      <c r="AP24" s="82">
        <v>929</v>
      </c>
      <c r="AQ24" s="82">
        <v>115</v>
      </c>
      <c r="AR24" s="82">
        <v>4504</v>
      </c>
    </row>
    <row r="25" spans="1:44" x14ac:dyDescent="0.2">
      <c r="A25" s="10" t="s">
        <v>64</v>
      </c>
      <c r="B25" t="s">
        <v>243</v>
      </c>
      <c r="C25" s="83">
        <v>1100</v>
      </c>
      <c r="D25" s="83">
        <v>228</v>
      </c>
      <c r="E25">
        <f t="shared" si="0"/>
        <v>0.20727272727272728</v>
      </c>
      <c r="F25" s="84">
        <v>314767</v>
      </c>
      <c r="G25" s="82">
        <v>214306</v>
      </c>
      <c r="H25">
        <f t="shared" si="1"/>
        <v>0.68084011348076512</v>
      </c>
      <c r="I25" s="85">
        <v>33560</v>
      </c>
      <c r="J25" s="85">
        <v>30683</v>
      </c>
      <c r="K25" s="85">
        <v>6180</v>
      </c>
      <c r="L25" s="85">
        <v>274</v>
      </c>
      <c r="M25" s="85">
        <v>208763</v>
      </c>
      <c r="N25" s="85">
        <v>19867</v>
      </c>
      <c r="O25" s="85">
        <v>15440</v>
      </c>
      <c r="P25" s="86">
        <v>12932</v>
      </c>
      <c r="Q25" s="86">
        <v>13137</v>
      </c>
      <c r="R25" s="86">
        <v>2325</v>
      </c>
      <c r="S25" s="86">
        <v>162</v>
      </c>
      <c r="T25" s="86">
        <v>90886</v>
      </c>
      <c r="U25" s="86">
        <v>10462</v>
      </c>
      <c r="V25" s="86">
        <v>6862</v>
      </c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2"/>
      <c r="AH25" s="82">
        <v>1094</v>
      </c>
      <c r="AI25" s="82">
        <v>331</v>
      </c>
      <c r="AJ25" s="82">
        <v>7</v>
      </c>
      <c r="AK25" s="82">
        <v>56</v>
      </c>
      <c r="AL25" s="82">
        <v>64</v>
      </c>
      <c r="AM25" s="82">
        <v>8</v>
      </c>
      <c r="AN25" s="82">
        <v>0</v>
      </c>
      <c r="AO25" s="82">
        <v>849</v>
      </c>
      <c r="AP25" s="82">
        <v>380</v>
      </c>
      <c r="AQ25" s="82">
        <v>75</v>
      </c>
      <c r="AR25" s="82">
        <v>1432</v>
      </c>
    </row>
    <row r="26" spans="1:44" x14ac:dyDescent="0.2">
      <c r="A26" s="10" t="s">
        <v>65</v>
      </c>
      <c r="B26" t="s">
        <v>244</v>
      </c>
      <c r="C26" s="83">
        <v>634</v>
      </c>
      <c r="D26" s="83">
        <v>310</v>
      </c>
      <c r="E26">
        <f t="shared" si="0"/>
        <v>0.48895899053627762</v>
      </c>
      <c r="F26" s="84">
        <v>284189</v>
      </c>
      <c r="G26" s="82">
        <v>206895</v>
      </c>
      <c r="H26">
        <f t="shared" si="1"/>
        <v>0.7280190295894633</v>
      </c>
      <c r="I26" s="85">
        <v>40563</v>
      </c>
      <c r="J26" s="85">
        <v>19356</v>
      </c>
      <c r="K26" s="85">
        <v>1179</v>
      </c>
      <c r="L26" s="85">
        <v>850</v>
      </c>
      <c r="M26" s="85">
        <v>205330</v>
      </c>
      <c r="N26" s="85">
        <v>5876</v>
      </c>
      <c r="O26" s="85">
        <v>11035</v>
      </c>
      <c r="P26" s="86">
        <v>26678</v>
      </c>
      <c r="Q26" s="86">
        <v>13445</v>
      </c>
      <c r="R26" s="86">
        <v>752</v>
      </c>
      <c r="S26" s="86">
        <v>627</v>
      </c>
      <c r="T26" s="86">
        <v>142141</v>
      </c>
      <c r="U26" s="86">
        <v>4699</v>
      </c>
      <c r="V26" s="86">
        <v>7848</v>
      </c>
      <c r="W26" s="88">
        <v>6954</v>
      </c>
      <c r="X26" s="88">
        <v>2281</v>
      </c>
      <c r="Y26" s="88">
        <v>0</v>
      </c>
      <c r="Z26" s="88">
        <v>1106</v>
      </c>
      <c r="AA26" s="88">
        <v>552</v>
      </c>
      <c r="AB26" s="88">
        <v>0</v>
      </c>
      <c r="AC26" s="88">
        <v>0</v>
      </c>
      <c r="AD26" s="88">
        <v>6735</v>
      </c>
      <c r="AE26" s="88">
        <v>489</v>
      </c>
      <c r="AF26" s="88">
        <v>239</v>
      </c>
      <c r="AG26" s="82">
        <f t="shared" si="2"/>
        <v>9235</v>
      </c>
      <c r="AH26" s="82">
        <v>928</v>
      </c>
      <c r="AI26" s="82">
        <v>267</v>
      </c>
      <c r="AJ26" s="82">
        <v>4</v>
      </c>
      <c r="AK26" s="82">
        <v>76</v>
      </c>
      <c r="AL26" s="82">
        <v>67</v>
      </c>
      <c r="AM26" s="82">
        <v>20</v>
      </c>
      <c r="AN26" s="82">
        <v>1</v>
      </c>
      <c r="AO26" s="82">
        <v>773</v>
      </c>
      <c r="AP26" s="82">
        <v>195</v>
      </c>
      <c r="AQ26" s="82">
        <v>67</v>
      </c>
      <c r="AR26" s="82">
        <v>1199</v>
      </c>
    </row>
    <row r="27" spans="1:44" x14ac:dyDescent="0.2">
      <c r="A27" s="10" t="s">
        <v>66</v>
      </c>
      <c r="B27" t="s">
        <v>245</v>
      </c>
      <c r="C27" s="83">
        <v>248</v>
      </c>
      <c r="D27" s="83">
        <v>150</v>
      </c>
      <c r="E27">
        <f t="shared" si="0"/>
        <v>0.60483870967741937</v>
      </c>
      <c r="F27" s="84">
        <v>154010</v>
      </c>
      <c r="G27" s="82">
        <v>117895</v>
      </c>
      <c r="H27">
        <f t="shared" si="1"/>
        <v>0.76550224011427825</v>
      </c>
      <c r="I27" s="85">
        <v>68728</v>
      </c>
      <c r="J27" s="85">
        <v>6038</v>
      </c>
      <c r="K27" s="85">
        <v>976</v>
      </c>
      <c r="L27" s="85">
        <v>80</v>
      </c>
      <c r="M27" s="85">
        <v>73244</v>
      </c>
      <c r="N27" s="85">
        <v>1658</v>
      </c>
      <c r="O27" s="85">
        <v>3286</v>
      </c>
      <c r="P27" s="86">
        <v>47746</v>
      </c>
      <c r="Q27" s="86">
        <v>4556</v>
      </c>
      <c r="R27" s="86">
        <v>233</v>
      </c>
      <c r="S27" s="86">
        <v>61</v>
      </c>
      <c r="T27" s="86">
        <v>53218</v>
      </c>
      <c r="U27" s="86">
        <v>1211</v>
      </c>
      <c r="V27" s="86">
        <v>2339</v>
      </c>
      <c r="W27" s="88">
        <v>5262</v>
      </c>
      <c r="X27" s="88">
        <v>4668</v>
      </c>
      <c r="Y27" s="88">
        <v>0</v>
      </c>
      <c r="Z27" s="88">
        <v>4868</v>
      </c>
      <c r="AA27" s="88">
        <v>413</v>
      </c>
      <c r="AB27" s="88">
        <v>22</v>
      </c>
      <c r="AC27" s="88">
        <v>0</v>
      </c>
      <c r="AD27" s="88">
        <v>4232</v>
      </c>
      <c r="AE27" s="88">
        <v>116</v>
      </c>
      <c r="AF27" s="88">
        <v>288</v>
      </c>
      <c r="AG27" s="82">
        <f t="shared" si="2"/>
        <v>9930</v>
      </c>
      <c r="AH27" s="82">
        <v>269</v>
      </c>
      <c r="AI27" s="82">
        <v>131</v>
      </c>
      <c r="AJ27" s="82">
        <v>0</v>
      </c>
      <c r="AK27" s="82">
        <v>71</v>
      </c>
      <c r="AL27" s="82">
        <v>24</v>
      </c>
      <c r="AM27" s="82">
        <v>5</v>
      </c>
      <c r="AN27" s="82">
        <v>0</v>
      </c>
      <c r="AO27" s="82">
        <v>254</v>
      </c>
      <c r="AP27" s="82">
        <v>31</v>
      </c>
      <c r="AQ27" s="82">
        <v>16</v>
      </c>
      <c r="AR27" s="82">
        <v>400</v>
      </c>
    </row>
    <row r="28" spans="1:44" x14ac:dyDescent="0.2">
      <c r="A28" s="10" t="s">
        <v>67</v>
      </c>
      <c r="B28" t="s">
        <v>246</v>
      </c>
      <c r="C28" s="83">
        <v>175</v>
      </c>
      <c r="D28" s="83">
        <v>63</v>
      </c>
      <c r="E28">
        <f t="shared" si="0"/>
        <v>0.36</v>
      </c>
      <c r="F28" s="84">
        <v>43789</v>
      </c>
      <c r="G28" s="82">
        <v>27800</v>
      </c>
      <c r="H28">
        <f t="shared" si="1"/>
        <v>0.63486263673525312</v>
      </c>
      <c r="I28" s="85">
        <v>384</v>
      </c>
      <c r="J28" s="85">
        <v>2215</v>
      </c>
      <c r="K28" s="85">
        <v>4908</v>
      </c>
      <c r="L28" s="85">
        <v>110</v>
      </c>
      <c r="M28" s="85">
        <v>34354</v>
      </c>
      <c r="N28" s="85">
        <v>399</v>
      </c>
      <c r="O28" s="85">
        <v>1419</v>
      </c>
      <c r="P28" s="86">
        <v>297</v>
      </c>
      <c r="Q28" s="86">
        <v>1564</v>
      </c>
      <c r="R28" s="86">
        <v>2610</v>
      </c>
      <c r="S28" s="86">
        <v>62</v>
      </c>
      <c r="T28" s="86">
        <v>21825</v>
      </c>
      <c r="U28" s="86">
        <v>289</v>
      </c>
      <c r="V28" s="86">
        <v>907</v>
      </c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2"/>
      <c r="AH28" s="82">
        <v>33</v>
      </c>
      <c r="AI28" s="82">
        <v>9</v>
      </c>
      <c r="AJ28" s="82">
        <v>0</v>
      </c>
      <c r="AK28" s="82">
        <v>1</v>
      </c>
      <c r="AL28" s="82">
        <v>2</v>
      </c>
      <c r="AM28" s="82">
        <v>0</v>
      </c>
      <c r="AN28" s="82">
        <v>0</v>
      </c>
      <c r="AO28" s="82">
        <v>33</v>
      </c>
      <c r="AP28" s="82">
        <v>3</v>
      </c>
      <c r="AQ28" s="82">
        <v>2</v>
      </c>
      <c r="AR28" s="82">
        <v>42</v>
      </c>
    </row>
    <row r="29" spans="1:44" x14ac:dyDescent="0.2">
      <c r="A29" s="10" t="s">
        <v>68</v>
      </c>
      <c r="B29" t="s">
        <v>247</v>
      </c>
      <c r="C29" s="83">
        <v>710</v>
      </c>
      <c r="D29" s="83">
        <v>435</v>
      </c>
      <c r="E29">
        <f t="shared" si="0"/>
        <v>0.61267605633802813</v>
      </c>
      <c r="F29" s="84">
        <v>534254</v>
      </c>
      <c r="G29" s="82">
        <v>406844</v>
      </c>
      <c r="H29">
        <f t="shared" si="1"/>
        <v>0.76151792967390042</v>
      </c>
      <c r="I29" s="85">
        <v>131340</v>
      </c>
      <c r="J29" s="85">
        <v>92544</v>
      </c>
      <c r="K29" s="85">
        <v>5843</v>
      </c>
      <c r="L29" s="85">
        <v>649</v>
      </c>
      <c r="M29" s="85">
        <v>261169</v>
      </c>
      <c r="N29" s="85">
        <v>17725</v>
      </c>
      <c r="O29" s="85">
        <v>24984</v>
      </c>
      <c r="P29" s="86">
        <v>93978</v>
      </c>
      <c r="Q29" s="86">
        <v>69990</v>
      </c>
      <c r="R29" s="86">
        <v>2013</v>
      </c>
      <c r="S29" s="86">
        <v>462</v>
      </c>
      <c r="T29" s="86">
        <v>203043</v>
      </c>
      <c r="U29" s="86">
        <v>15580</v>
      </c>
      <c r="V29" s="86">
        <v>18693</v>
      </c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2"/>
      <c r="AH29" s="82">
        <v>4320</v>
      </c>
      <c r="AI29" s="82">
        <v>1937</v>
      </c>
      <c r="AJ29" s="82">
        <v>16</v>
      </c>
      <c r="AK29" s="82">
        <v>586</v>
      </c>
      <c r="AL29" s="82">
        <v>630</v>
      </c>
      <c r="AM29" s="82">
        <v>31</v>
      </c>
      <c r="AN29" s="82">
        <v>5</v>
      </c>
      <c r="AO29" s="82">
        <v>3238</v>
      </c>
      <c r="AP29" s="82">
        <v>1495</v>
      </c>
      <c r="AQ29" s="82">
        <v>287</v>
      </c>
      <c r="AR29" s="82">
        <v>6273</v>
      </c>
    </row>
    <row r="30" spans="1:44" x14ac:dyDescent="0.2">
      <c r="A30" s="10" t="s">
        <v>69</v>
      </c>
      <c r="B30" t="s">
        <v>248</v>
      </c>
      <c r="C30" s="83">
        <v>171</v>
      </c>
      <c r="D30" s="83">
        <v>76</v>
      </c>
      <c r="E30">
        <f t="shared" si="0"/>
        <v>0.44444444444444442</v>
      </c>
      <c r="F30" s="84">
        <v>37809</v>
      </c>
      <c r="G30" s="82">
        <v>26359</v>
      </c>
      <c r="H30">
        <f t="shared" si="1"/>
        <v>0.69716205136343201</v>
      </c>
      <c r="I30" s="85">
        <v>1584</v>
      </c>
      <c r="J30" s="85">
        <v>1921</v>
      </c>
      <c r="K30" s="85">
        <v>4492</v>
      </c>
      <c r="L30" s="85">
        <v>82</v>
      </c>
      <c r="M30" s="85">
        <v>28127</v>
      </c>
      <c r="N30" s="85">
        <v>524</v>
      </c>
      <c r="O30" s="85">
        <v>1079</v>
      </c>
      <c r="P30" s="86">
        <v>1289</v>
      </c>
      <c r="Q30" s="86">
        <v>1133</v>
      </c>
      <c r="R30" s="86">
        <v>1377</v>
      </c>
      <c r="S30" s="86">
        <v>55</v>
      </c>
      <c r="T30" s="86">
        <v>19054</v>
      </c>
      <c r="U30" s="86">
        <v>443</v>
      </c>
      <c r="V30" s="86">
        <v>751</v>
      </c>
      <c r="W30" s="88">
        <v>1376</v>
      </c>
      <c r="X30" s="88">
        <v>282</v>
      </c>
      <c r="Y30" s="88">
        <v>0</v>
      </c>
      <c r="Z30" s="88" t="s">
        <v>119</v>
      </c>
      <c r="AA30" s="88" t="s">
        <v>119</v>
      </c>
      <c r="AB30" s="88" t="s">
        <v>119</v>
      </c>
      <c r="AC30" s="88" t="s">
        <v>119</v>
      </c>
      <c r="AD30" s="88" t="s">
        <v>119</v>
      </c>
      <c r="AE30" s="88" t="s">
        <v>119</v>
      </c>
      <c r="AF30" s="88" t="s">
        <v>119</v>
      </c>
      <c r="AG30" s="82">
        <f t="shared" si="2"/>
        <v>1658</v>
      </c>
      <c r="AH30" s="82">
        <v>90</v>
      </c>
      <c r="AI30" s="82">
        <v>17</v>
      </c>
      <c r="AJ30" s="82">
        <v>2</v>
      </c>
      <c r="AK30" s="82">
        <v>2</v>
      </c>
      <c r="AL30" s="82">
        <v>7</v>
      </c>
      <c r="AM30" s="82">
        <v>4</v>
      </c>
      <c r="AN30" s="82">
        <v>0</v>
      </c>
      <c r="AO30" s="82">
        <v>86</v>
      </c>
      <c r="AP30" s="82">
        <v>1</v>
      </c>
      <c r="AQ30" s="82">
        <v>9</v>
      </c>
      <c r="AR30" s="82">
        <v>109</v>
      </c>
    </row>
    <row r="31" spans="1:44" x14ac:dyDescent="0.2">
      <c r="A31" s="10" t="s">
        <v>70</v>
      </c>
      <c r="B31" t="s">
        <v>249</v>
      </c>
      <c r="C31" s="83">
        <v>269</v>
      </c>
      <c r="D31" s="83">
        <v>140</v>
      </c>
      <c r="E31">
        <f t="shared" si="0"/>
        <v>0.5204460966542751</v>
      </c>
      <c r="F31" s="84">
        <v>105420</v>
      </c>
      <c r="G31" s="82">
        <v>81444</v>
      </c>
      <c r="H31">
        <f t="shared" si="1"/>
        <v>0.77256687535572</v>
      </c>
      <c r="I31" s="85">
        <v>6668</v>
      </c>
      <c r="J31" s="85">
        <v>19709</v>
      </c>
      <c r="K31" s="85">
        <v>1421</v>
      </c>
      <c r="L31" s="85">
        <v>152</v>
      </c>
      <c r="M31" s="85">
        <v>71072</v>
      </c>
      <c r="N31" s="85">
        <v>2676</v>
      </c>
      <c r="O31" s="85">
        <v>3722</v>
      </c>
      <c r="P31" s="86">
        <v>6413</v>
      </c>
      <c r="Q31" s="86">
        <v>16860</v>
      </c>
      <c r="R31" s="86">
        <v>851</v>
      </c>
      <c r="S31" s="86">
        <v>133</v>
      </c>
      <c r="T31" s="86">
        <v>53134</v>
      </c>
      <c r="U31" s="86">
        <v>2575</v>
      </c>
      <c r="V31" s="86">
        <v>3298</v>
      </c>
      <c r="W31" s="88">
        <v>3067</v>
      </c>
      <c r="X31" s="88">
        <v>683</v>
      </c>
      <c r="Y31" s="88">
        <v>0</v>
      </c>
      <c r="Z31" s="88">
        <v>181</v>
      </c>
      <c r="AA31" s="88">
        <v>493</v>
      </c>
      <c r="AB31" s="88">
        <v>27</v>
      </c>
      <c r="AC31" s="88">
        <v>6</v>
      </c>
      <c r="AD31" s="88">
        <v>2732</v>
      </c>
      <c r="AE31" s="88">
        <v>195</v>
      </c>
      <c r="AF31" s="88">
        <v>116</v>
      </c>
      <c r="AG31" s="82">
        <f t="shared" si="2"/>
        <v>3750</v>
      </c>
      <c r="AH31" s="82">
        <v>381</v>
      </c>
      <c r="AI31" s="82">
        <v>130</v>
      </c>
      <c r="AJ31" s="82">
        <v>3</v>
      </c>
      <c r="AK31" s="82">
        <v>23</v>
      </c>
      <c r="AL31" s="82">
        <v>34</v>
      </c>
      <c r="AM31" s="82">
        <v>3</v>
      </c>
      <c r="AN31" s="82">
        <v>1</v>
      </c>
      <c r="AO31" s="82">
        <v>366</v>
      </c>
      <c r="AP31" s="82">
        <v>61</v>
      </c>
      <c r="AQ31" s="82">
        <v>27</v>
      </c>
      <c r="AR31" s="82">
        <v>514</v>
      </c>
    </row>
    <row r="32" spans="1:44" x14ac:dyDescent="0.2">
      <c r="A32" s="10" t="s">
        <v>71</v>
      </c>
      <c r="B32" t="s">
        <v>250</v>
      </c>
      <c r="C32" s="83">
        <v>95</v>
      </c>
      <c r="D32" s="83">
        <v>78</v>
      </c>
      <c r="E32">
        <f t="shared" si="0"/>
        <v>0.82105263157894737</v>
      </c>
      <c r="F32" s="84">
        <v>54900</v>
      </c>
      <c r="G32" s="82">
        <v>52063</v>
      </c>
      <c r="H32">
        <f t="shared" si="1"/>
        <v>0.94832422586520948</v>
      </c>
      <c r="I32" s="85">
        <v>1262</v>
      </c>
      <c r="J32" s="85">
        <v>3189</v>
      </c>
      <c r="K32" s="85">
        <v>137</v>
      </c>
      <c r="L32" s="85">
        <v>50</v>
      </c>
      <c r="M32" s="85">
        <v>46538</v>
      </c>
      <c r="N32" s="85">
        <v>1884</v>
      </c>
      <c r="O32" s="85">
        <v>1840</v>
      </c>
      <c r="P32" s="86">
        <v>982</v>
      </c>
      <c r="Q32" s="86">
        <v>2830</v>
      </c>
      <c r="R32" s="86">
        <v>108</v>
      </c>
      <c r="S32" s="86">
        <v>48</v>
      </c>
      <c r="T32" s="86">
        <v>41638</v>
      </c>
      <c r="U32" s="86">
        <v>1672</v>
      </c>
      <c r="V32" s="86">
        <v>1626</v>
      </c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2"/>
      <c r="AH32" s="82">
        <v>303</v>
      </c>
      <c r="AI32" s="82">
        <v>98</v>
      </c>
      <c r="AJ32" s="82">
        <v>2</v>
      </c>
      <c r="AK32" s="82">
        <v>3</v>
      </c>
      <c r="AL32" s="82">
        <v>11</v>
      </c>
      <c r="AM32" s="82">
        <v>1</v>
      </c>
      <c r="AN32" s="82">
        <v>1</v>
      </c>
      <c r="AO32" s="82">
        <v>262</v>
      </c>
      <c r="AP32" s="82">
        <v>103</v>
      </c>
      <c r="AQ32" s="82">
        <v>22</v>
      </c>
      <c r="AR32" s="82">
        <v>403</v>
      </c>
    </row>
    <row r="33" spans="1:44" x14ac:dyDescent="0.2">
      <c r="A33" s="10" t="s">
        <v>72</v>
      </c>
      <c r="B33" t="s">
        <v>251</v>
      </c>
      <c r="C33" s="83">
        <v>522</v>
      </c>
      <c r="D33" s="83">
        <v>350</v>
      </c>
      <c r="E33">
        <f t="shared" si="0"/>
        <v>0.67049808429118773</v>
      </c>
      <c r="F33" s="84">
        <v>456376</v>
      </c>
      <c r="G33" s="82">
        <v>393822</v>
      </c>
      <c r="H33">
        <f t="shared" si="1"/>
        <v>0.86293319543534275</v>
      </c>
      <c r="I33" s="85">
        <v>77262</v>
      </c>
      <c r="J33" s="85">
        <v>134934</v>
      </c>
      <c r="K33" s="85">
        <v>590</v>
      </c>
      <c r="L33" s="85">
        <v>926</v>
      </c>
      <c r="M33" s="85">
        <v>189344</v>
      </c>
      <c r="N33" s="85">
        <v>44935</v>
      </c>
      <c r="O33" s="85">
        <v>8385</v>
      </c>
      <c r="P33" s="86">
        <v>58628</v>
      </c>
      <c r="Q33" s="86">
        <v>103037</v>
      </c>
      <c r="R33" s="86">
        <v>500</v>
      </c>
      <c r="S33" s="86">
        <v>806</v>
      </c>
      <c r="T33" s="86">
        <v>175885</v>
      </c>
      <c r="U33" s="86">
        <v>42491</v>
      </c>
      <c r="V33" s="86">
        <v>7575</v>
      </c>
      <c r="W33" s="88">
        <v>28520</v>
      </c>
      <c r="X33" s="88">
        <v>12767</v>
      </c>
      <c r="Y33" s="88">
        <v>0</v>
      </c>
      <c r="Z33" s="88">
        <v>4363</v>
      </c>
      <c r="AA33" s="88">
        <v>8063</v>
      </c>
      <c r="AB33" s="88">
        <v>49</v>
      </c>
      <c r="AC33" s="88">
        <v>99</v>
      </c>
      <c r="AD33" s="88">
        <v>17208</v>
      </c>
      <c r="AE33" s="88">
        <v>10582</v>
      </c>
      <c r="AF33" s="88" t="s">
        <v>119</v>
      </c>
      <c r="AG33" s="82">
        <f t="shared" si="2"/>
        <v>41287</v>
      </c>
      <c r="AH33" s="82">
        <v>6480</v>
      </c>
      <c r="AI33" s="82">
        <v>2904</v>
      </c>
      <c r="AJ33" s="82">
        <v>7</v>
      </c>
      <c r="AK33" s="82">
        <v>441</v>
      </c>
      <c r="AL33" s="82">
        <v>1367</v>
      </c>
      <c r="AM33" s="82">
        <v>54</v>
      </c>
      <c r="AN33" s="82">
        <v>7</v>
      </c>
      <c r="AO33" s="82">
        <v>3624</v>
      </c>
      <c r="AP33" s="82">
        <v>3531</v>
      </c>
      <c r="AQ33" s="82">
        <v>367</v>
      </c>
      <c r="AR33" s="82">
        <v>9391</v>
      </c>
    </row>
    <row r="34" spans="1:44" x14ac:dyDescent="0.2">
      <c r="A34" s="10" t="s">
        <v>73</v>
      </c>
      <c r="B34" t="s">
        <v>252</v>
      </c>
      <c r="C34" s="83">
        <v>245</v>
      </c>
      <c r="D34" s="83">
        <v>101</v>
      </c>
      <c r="E34">
        <f t="shared" si="0"/>
        <v>0.41224489795918368</v>
      </c>
      <c r="F34" s="84">
        <v>116494</v>
      </c>
      <c r="G34" s="82">
        <v>69989</v>
      </c>
      <c r="H34">
        <f t="shared" si="1"/>
        <v>0.60079489072398573</v>
      </c>
      <c r="I34" s="85">
        <v>2125</v>
      </c>
      <c r="J34" s="85">
        <v>70380</v>
      </c>
      <c r="K34" s="85">
        <v>14469</v>
      </c>
      <c r="L34" s="85">
        <v>155</v>
      </c>
      <c r="M34" s="85">
        <v>25571</v>
      </c>
      <c r="N34" s="85">
        <v>1437</v>
      </c>
      <c r="O34" s="85">
        <v>2357</v>
      </c>
      <c r="P34" s="86">
        <v>1404</v>
      </c>
      <c r="Q34" s="86">
        <v>42907</v>
      </c>
      <c r="R34" s="86">
        <v>8499</v>
      </c>
      <c r="S34" s="86">
        <v>110</v>
      </c>
      <c r="T34" s="86">
        <v>17774</v>
      </c>
      <c r="U34" s="86">
        <v>1103</v>
      </c>
      <c r="V34" s="86">
        <v>1757</v>
      </c>
      <c r="W34" s="88">
        <v>2070</v>
      </c>
      <c r="X34" s="88">
        <v>888</v>
      </c>
      <c r="Y34" s="88">
        <v>0</v>
      </c>
      <c r="Z34" s="88">
        <v>38</v>
      </c>
      <c r="AA34" s="88">
        <v>1559</v>
      </c>
      <c r="AB34" s="88">
        <v>321</v>
      </c>
      <c r="AC34" s="88">
        <v>0</v>
      </c>
      <c r="AD34" s="88">
        <v>829</v>
      </c>
      <c r="AE34" s="88">
        <v>84</v>
      </c>
      <c r="AF34" s="88">
        <v>84</v>
      </c>
      <c r="AG34" s="82">
        <f t="shared" si="2"/>
        <v>2958</v>
      </c>
      <c r="AH34" s="82">
        <v>191</v>
      </c>
      <c r="AI34" s="82">
        <v>79</v>
      </c>
      <c r="AJ34" s="82">
        <v>0</v>
      </c>
      <c r="AK34" s="82">
        <v>6</v>
      </c>
      <c r="AL34" s="82">
        <v>94</v>
      </c>
      <c r="AM34" s="82">
        <v>2</v>
      </c>
      <c r="AN34" s="82">
        <v>0</v>
      </c>
      <c r="AO34" s="82">
        <v>124</v>
      </c>
      <c r="AP34" s="82">
        <v>36</v>
      </c>
      <c r="AQ34" s="82">
        <v>7</v>
      </c>
      <c r="AR34" s="82">
        <v>270</v>
      </c>
    </row>
    <row r="35" spans="1:44" x14ac:dyDescent="0.2">
      <c r="A35" s="10" t="s">
        <v>74</v>
      </c>
      <c r="B35" t="s">
        <v>253</v>
      </c>
      <c r="C35" s="83">
        <v>153</v>
      </c>
      <c r="D35" s="83">
        <v>127</v>
      </c>
      <c r="E35">
        <f t="shared" si="0"/>
        <v>0.83006535947712423</v>
      </c>
      <c r="F35" s="84">
        <v>165574</v>
      </c>
      <c r="G35" s="82">
        <v>153941</v>
      </c>
      <c r="H35">
        <f t="shared" si="1"/>
        <v>0.9297413845168927</v>
      </c>
      <c r="I35" s="85">
        <v>18410</v>
      </c>
      <c r="J35" s="85">
        <v>70367</v>
      </c>
      <c r="K35" s="85">
        <v>1480</v>
      </c>
      <c r="L35" s="85">
        <v>2545</v>
      </c>
      <c r="M35" s="85">
        <v>52022</v>
      </c>
      <c r="N35" s="85">
        <v>10385</v>
      </c>
      <c r="O35" s="85">
        <v>10365</v>
      </c>
      <c r="P35" s="86">
        <v>17771</v>
      </c>
      <c r="Q35" s="86">
        <v>67406</v>
      </c>
      <c r="R35" s="86">
        <v>1362</v>
      </c>
      <c r="S35" s="86">
        <v>2490</v>
      </c>
      <c r="T35" s="86">
        <v>48547</v>
      </c>
      <c r="U35" s="86">
        <v>10049</v>
      </c>
      <c r="V35" s="86">
        <v>9895</v>
      </c>
      <c r="W35" s="88">
        <v>3889</v>
      </c>
      <c r="X35" s="88">
        <v>1969</v>
      </c>
      <c r="Y35" s="88">
        <v>0</v>
      </c>
      <c r="Z35" s="88">
        <v>418</v>
      </c>
      <c r="AA35" s="88">
        <v>2313</v>
      </c>
      <c r="AB35" s="88">
        <v>36</v>
      </c>
      <c r="AC35" s="88">
        <v>79</v>
      </c>
      <c r="AD35" s="88">
        <v>1742</v>
      </c>
      <c r="AE35" s="88">
        <v>861</v>
      </c>
      <c r="AF35" s="88">
        <v>409</v>
      </c>
      <c r="AG35" s="82">
        <f t="shared" si="2"/>
        <v>5858</v>
      </c>
      <c r="AH35" s="82">
        <v>1095</v>
      </c>
      <c r="AI35" s="82">
        <v>593</v>
      </c>
      <c r="AJ35" s="82">
        <v>13</v>
      </c>
      <c r="AK35" s="82">
        <v>72</v>
      </c>
      <c r="AL35" s="82">
        <v>453</v>
      </c>
      <c r="AM35" s="82">
        <v>23</v>
      </c>
      <c r="AN35" s="82">
        <v>6</v>
      </c>
      <c r="AO35" s="82">
        <v>646</v>
      </c>
      <c r="AP35" s="82">
        <v>347</v>
      </c>
      <c r="AQ35" s="82">
        <v>153</v>
      </c>
      <c r="AR35" s="82">
        <v>1701</v>
      </c>
    </row>
    <row r="36" spans="1:44" x14ac:dyDescent="0.2">
      <c r="A36" s="10" t="s">
        <v>76</v>
      </c>
      <c r="B36" t="s">
        <v>254</v>
      </c>
      <c r="C36" s="83">
        <v>1426</v>
      </c>
      <c r="D36" s="83">
        <v>683</v>
      </c>
      <c r="E36">
        <f t="shared" si="0"/>
        <v>0.47896213183730713</v>
      </c>
      <c r="F36" s="84">
        <v>954436</v>
      </c>
      <c r="G36" s="82">
        <v>630133</v>
      </c>
      <c r="H36">
        <f t="shared" si="1"/>
        <v>0.66021503799102299</v>
      </c>
      <c r="I36" s="85">
        <v>174417</v>
      </c>
      <c r="J36" s="85">
        <v>256818</v>
      </c>
      <c r="K36" s="85">
        <v>6955</v>
      </c>
      <c r="L36" s="85">
        <v>2613</v>
      </c>
      <c r="M36" s="85">
        <v>405008</v>
      </c>
      <c r="N36" s="85">
        <v>85573</v>
      </c>
      <c r="O36" s="85">
        <v>23052</v>
      </c>
      <c r="P36" s="86">
        <v>88983</v>
      </c>
      <c r="Q36" s="86">
        <v>153111</v>
      </c>
      <c r="R36" s="86">
        <v>3891</v>
      </c>
      <c r="S36" s="86">
        <v>1608</v>
      </c>
      <c r="T36" s="86">
        <v>283802</v>
      </c>
      <c r="U36" s="86">
        <v>64090</v>
      </c>
      <c r="V36" s="86">
        <v>15547</v>
      </c>
      <c r="W36" s="88">
        <v>22178</v>
      </c>
      <c r="X36" s="88">
        <v>10070</v>
      </c>
      <c r="Y36" s="88">
        <v>0</v>
      </c>
      <c r="Z36" s="88">
        <v>4277</v>
      </c>
      <c r="AA36" s="88">
        <v>5942</v>
      </c>
      <c r="AB36" s="88">
        <v>214</v>
      </c>
      <c r="AC36" s="88">
        <v>119</v>
      </c>
      <c r="AD36" s="88">
        <v>14051</v>
      </c>
      <c r="AE36" s="88">
        <v>6872</v>
      </c>
      <c r="AF36" s="88">
        <v>776</v>
      </c>
      <c r="AG36" s="82">
        <f t="shared" si="2"/>
        <v>32248</v>
      </c>
      <c r="AH36" s="82">
        <v>8602</v>
      </c>
      <c r="AI36" s="82">
        <v>4668</v>
      </c>
      <c r="AJ36" s="82">
        <v>33</v>
      </c>
      <c r="AK36" s="82">
        <v>1392</v>
      </c>
      <c r="AL36" s="82">
        <v>2254</v>
      </c>
      <c r="AM36" s="82">
        <v>85</v>
      </c>
      <c r="AN36" s="82">
        <v>12</v>
      </c>
      <c r="AO36" s="82">
        <v>4863</v>
      </c>
      <c r="AP36" s="82">
        <v>4211</v>
      </c>
      <c r="AQ36" s="82">
        <v>487</v>
      </c>
      <c r="AR36" s="82">
        <v>13304</v>
      </c>
    </row>
    <row r="37" spans="1:44" x14ac:dyDescent="0.2">
      <c r="A37" s="10" t="s">
        <v>77</v>
      </c>
      <c r="B37" t="s">
        <v>255</v>
      </c>
      <c r="C37" s="83">
        <v>979</v>
      </c>
      <c r="D37" s="83">
        <v>466</v>
      </c>
      <c r="E37">
        <f t="shared" si="0"/>
        <v>0.4759959141981614</v>
      </c>
      <c r="F37" s="84">
        <v>586765</v>
      </c>
      <c r="G37" s="82">
        <v>366637</v>
      </c>
      <c r="H37">
        <f t="shared" si="1"/>
        <v>0.6248446993259652</v>
      </c>
      <c r="I37" s="85">
        <v>102503</v>
      </c>
      <c r="J37" s="85">
        <v>37102</v>
      </c>
      <c r="K37" s="85">
        <v>779</v>
      </c>
      <c r="L37" s="85">
        <v>557</v>
      </c>
      <c r="M37" s="85">
        <v>401588</v>
      </c>
      <c r="N37" s="85">
        <v>14173</v>
      </c>
      <c r="O37" s="85">
        <v>30063</v>
      </c>
      <c r="P37" s="86">
        <v>39044</v>
      </c>
      <c r="Q37" s="86">
        <v>15995</v>
      </c>
      <c r="R37" s="86">
        <v>378</v>
      </c>
      <c r="S37" s="86">
        <v>235</v>
      </c>
      <c r="T37" s="86">
        <v>234910</v>
      </c>
      <c r="U37" s="86">
        <v>8355</v>
      </c>
      <c r="V37" s="86">
        <v>14555</v>
      </c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2"/>
      <c r="AH37" s="82">
        <v>2724</v>
      </c>
      <c r="AI37" s="82">
        <v>1023</v>
      </c>
      <c r="AJ37" s="82">
        <v>7</v>
      </c>
      <c r="AK37" s="82">
        <v>250</v>
      </c>
      <c r="AL37" s="82">
        <v>183</v>
      </c>
      <c r="AM37" s="82">
        <v>41</v>
      </c>
      <c r="AN37" s="82">
        <v>3</v>
      </c>
      <c r="AO37" s="82">
        <v>2433</v>
      </c>
      <c r="AP37" s="82">
        <v>673</v>
      </c>
      <c r="AQ37" s="82">
        <v>172</v>
      </c>
      <c r="AR37" s="82">
        <v>3754</v>
      </c>
    </row>
    <row r="38" spans="1:44" x14ac:dyDescent="0.2">
      <c r="A38" s="10" t="s">
        <v>78</v>
      </c>
      <c r="B38" t="s">
        <v>256</v>
      </c>
      <c r="C38" s="83">
        <v>490</v>
      </c>
      <c r="D38" s="83">
        <v>304</v>
      </c>
      <c r="E38">
        <f t="shared" si="0"/>
        <v>0.62040816326530612</v>
      </c>
      <c r="F38" s="84">
        <v>198769</v>
      </c>
      <c r="G38" s="82">
        <v>151921</v>
      </c>
      <c r="H38">
        <f t="shared" si="1"/>
        <v>0.7643093238885339</v>
      </c>
      <c r="I38" s="85">
        <v>16135</v>
      </c>
      <c r="J38" s="85">
        <v>35237</v>
      </c>
      <c r="K38" s="85">
        <v>25402</v>
      </c>
      <c r="L38" s="85">
        <v>707</v>
      </c>
      <c r="M38" s="85">
        <v>96840</v>
      </c>
      <c r="N38" s="85">
        <v>4104</v>
      </c>
      <c r="O38" s="85">
        <v>20344</v>
      </c>
      <c r="P38" s="86">
        <v>13389</v>
      </c>
      <c r="Q38" s="86">
        <v>28928</v>
      </c>
      <c r="R38" s="86">
        <v>18979</v>
      </c>
      <c r="S38" s="86">
        <v>625</v>
      </c>
      <c r="T38" s="86">
        <v>79455</v>
      </c>
      <c r="U38" s="86">
        <v>3833</v>
      </c>
      <c r="V38" s="86">
        <v>16809</v>
      </c>
      <c r="W38" s="88">
        <v>5899</v>
      </c>
      <c r="X38" s="88">
        <v>3450</v>
      </c>
      <c r="Y38" s="88">
        <v>0</v>
      </c>
      <c r="Z38" s="88">
        <v>484</v>
      </c>
      <c r="AA38" s="88">
        <v>1451</v>
      </c>
      <c r="AB38" s="88">
        <v>1294</v>
      </c>
      <c r="AC38" s="88">
        <v>34</v>
      </c>
      <c r="AD38" s="88">
        <v>4669</v>
      </c>
      <c r="AE38" s="88">
        <v>287</v>
      </c>
      <c r="AF38" s="88">
        <v>934</v>
      </c>
      <c r="AG38" s="82">
        <f t="shared" si="2"/>
        <v>9349</v>
      </c>
      <c r="AH38" s="82">
        <v>370</v>
      </c>
      <c r="AI38" s="82">
        <v>124</v>
      </c>
      <c r="AJ38" s="82">
        <v>6</v>
      </c>
      <c r="AK38" s="82">
        <v>15</v>
      </c>
      <c r="AL38" s="82">
        <v>94</v>
      </c>
      <c r="AM38" s="82">
        <v>20</v>
      </c>
      <c r="AN38" s="82">
        <v>0</v>
      </c>
      <c r="AO38" s="82">
        <v>244</v>
      </c>
      <c r="AP38" s="82">
        <v>86</v>
      </c>
      <c r="AQ38" s="82">
        <v>42</v>
      </c>
      <c r="AR38" s="82">
        <v>500</v>
      </c>
    </row>
    <row r="39" spans="1:44" x14ac:dyDescent="0.2">
      <c r="A39" s="10" t="s">
        <v>79</v>
      </c>
      <c r="B39" t="s">
        <v>257</v>
      </c>
      <c r="C39" s="83">
        <v>346</v>
      </c>
      <c r="D39" s="83">
        <v>219</v>
      </c>
      <c r="E39">
        <f t="shared" si="0"/>
        <v>0.63294797687861271</v>
      </c>
      <c r="F39" s="84">
        <v>204510</v>
      </c>
      <c r="G39" s="82">
        <v>160350</v>
      </c>
      <c r="H39">
        <f t="shared" si="1"/>
        <v>0.7840692386680358</v>
      </c>
      <c r="I39" s="85">
        <v>4218</v>
      </c>
      <c r="J39" s="85">
        <v>45825</v>
      </c>
      <c r="K39" s="85">
        <v>2762</v>
      </c>
      <c r="L39" s="85">
        <v>1480</v>
      </c>
      <c r="M39" s="85">
        <v>128966</v>
      </c>
      <c r="N39" s="85">
        <v>8016</v>
      </c>
      <c r="O39" s="85">
        <v>13243</v>
      </c>
      <c r="P39" s="86">
        <v>3805</v>
      </c>
      <c r="Q39" s="86">
        <v>39574</v>
      </c>
      <c r="R39" s="86">
        <v>1807</v>
      </c>
      <c r="S39" s="86">
        <v>1363</v>
      </c>
      <c r="T39" s="86">
        <v>111561</v>
      </c>
      <c r="U39" s="86">
        <v>7466</v>
      </c>
      <c r="V39" s="86">
        <v>11554</v>
      </c>
      <c r="W39" s="88">
        <v>11037</v>
      </c>
      <c r="X39" s="88">
        <v>3549</v>
      </c>
      <c r="Y39" s="88">
        <v>0</v>
      </c>
      <c r="Z39" s="88">
        <v>253</v>
      </c>
      <c r="AA39" s="88">
        <v>2684</v>
      </c>
      <c r="AB39" s="88">
        <v>163</v>
      </c>
      <c r="AC39" s="88">
        <v>64</v>
      </c>
      <c r="AD39" s="88">
        <v>9175</v>
      </c>
      <c r="AE39" s="88">
        <v>1295</v>
      </c>
      <c r="AF39" s="88">
        <v>1018</v>
      </c>
      <c r="AG39" s="82">
        <f t="shared" si="2"/>
        <v>14586</v>
      </c>
      <c r="AH39" s="82">
        <v>559</v>
      </c>
      <c r="AI39" s="82">
        <v>152</v>
      </c>
      <c r="AJ39" s="82">
        <v>3</v>
      </c>
      <c r="AK39" s="82">
        <v>11</v>
      </c>
      <c r="AL39" s="82">
        <v>74</v>
      </c>
      <c r="AM39" s="82">
        <v>2</v>
      </c>
      <c r="AN39" s="82">
        <v>0</v>
      </c>
      <c r="AO39" s="82">
        <v>418</v>
      </c>
      <c r="AP39" s="82">
        <v>160</v>
      </c>
      <c r="AQ39" s="82">
        <v>49</v>
      </c>
      <c r="AR39" s="82">
        <v>714</v>
      </c>
    </row>
    <row r="40" spans="1:44" x14ac:dyDescent="0.2">
      <c r="A40" s="10" t="s">
        <v>80</v>
      </c>
      <c r="B40" t="s">
        <v>258</v>
      </c>
      <c r="C40" s="83">
        <v>765</v>
      </c>
      <c r="D40" s="83">
        <v>589</v>
      </c>
      <c r="E40">
        <f t="shared" si="0"/>
        <v>0.76993464052287586</v>
      </c>
      <c r="F40" s="84">
        <v>649650</v>
      </c>
      <c r="G40" s="82">
        <v>506689</v>
      </c>
      <c r="H40">
        <f t="shared" si="1"/>
        <v>0.77994150696528897</v>
      </c>
      <c r="I40" s="85">
        <v>96927</v>
      </c>
      <c r="J40" s="85">
        <v>80806</v>
      </c>
      <c r="K40" s="85">
        <v>1105</v>
      </c>
      <c r="L40" s="85">
        <v>596</v>
      </c>
      <c r="M40" s="85">
        <v>419205</v>
      </c>
      <c r="N40" s="85">
        <v>26188</v>
      </c>
      <c r="O40" s="85">
        <v>24823</v>
      </c>
      <c r="P40" s="86">
        <v>72188</v>
      </c>
      <c r="Q40" s="86">
        <v>69632</v>
      </c>
      <c r="R40" s="86">
        <v>960</v>
      </c>
      <c r="S40" s="86">
        <v>525</v>
      </c>
      <c r="T40" s="86">
        <v>382211</v>
      </c>
      <c r="U40" s="86">
        <v>23657</v>
      </c>
      <c r="V40" s="86">
        <v>21769</v>
      </c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2"/>
      <c r="AH40" s="82">
        <v>4434</v>
      </c>
      <c r="AI40" s="82">
        <v>1653</v>
      </c>
      <c r="AJ40" s="82">
        <v>17</v>
      </c>
      <c r="AK40" s="82">
        <v>281</v>
      </c>
      <c r="AL40" s="82">
        <v>352</v>
      </c>
      <c r="AM40" s="82">
        <v>51</v>
      </c>
      <c r="AN40" s="82">
        <v>4</v>
      </c>
      <c r="AO40" s="82">
        <v>3687</v>
      </c>
      <c r="AP40" s="82">
        <v>1448</v>
      </c>
      <c r="AQ40" s="82">
        <v>281</v>
      </c>
      <c r="AR40" s="82">
        <v>6104</v>
      </c>
    </row>
    <row r="41" spans="1:44" x14ac:dyDescent="0.2">
      <c r="A41" s="10" t="s">
        <v>81</v>
      </c>
      <c r="B41" t="s">
        <v>259</v>
      </c>
      <c r="C41" s="83">
        <v>63</v>
      </c>
      <c r="D41" s="83">
        <v>54</v>
      </c>
      <c r="E41">
        <f t="shared" si="0"/>
        <v>0.8571428571428571</v>
      </c>
      <c r="F41" s="84">
        <v>44524</v>
      </c>
      <c r="G41" s="82">
        <v>42454</v>
      </c>
      <c r="H41">
        <f t="shared" si="1"/>
        <v>0.9535082202856886</v>
      </c>
      <c r="I41" s="85">
        <v>4052</v>
      </c>
      <c r="J41" s="85">
        <v>12291</v>
      </c>
      <c r="K41" s="85">
        <v>334</v>
      </c>
      <c r="L41" s="85">
        <v>69</v>
      </c>
      <c r="M41" s="85">
        <v>24774</v>
      </c>
      <c r="N41" s="85">
        <v>1286</v>
      </c>
      <c r="O41" s="85">
        <v>1718</v>
      </c>
      <c r="P41" s="86">
        <v>3588</v>
      </c>
      <c r="Q41" s="86">
        <v>11090</v>
      </c>
      <c r="R41" s="86">
        <v>312</v>
      </c>
      <c r="S41" s="86">
        <v>66</v>
      </c>
      <c r="T41" s="86">
        <v>23655</v>
      </c>
      <c r="U41" s="86">
        <v>1230</v>
      </c>
      <c r="V41" s="86">
        <v>1611</v>
      </c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2"/>
      <c r="AH41" s="82">
        <v>426</v>
      </c>
      <c r="AI41" s="82">
        <v>191</v>
      </c>
      <c r="AJ41" s="82">
        <v>0</v>
      </c>
      <c r="AK41" s="82">
        <v>41</v>
      </c>
      <c r="AL41" s="82">
        <v>62</v>
      </c>
      <c r="AM41" s="82">
        <v>2</v>
      </c>
      <c r="AN41" s="82">
        <v>0</v>
      </c>
      <c r="AO41" s="82">
        <v>419</v>
      </c>
      <c r="AP41" s="82">
        <v>63</v>
      </c>
      <c r="AQ41" s="82">
        <v>30</v>
      </c>
      <c r="AR41" s="82">
        <v>617</v>
      </c>
    </row>
    <row r="42" spans="1:44" x14ac:dyDescent="0.2">
      <c r="A42" s="10" t="s">
        <v>82</v>
      </c>
      <c r="B42" t="s">
        <v>260</v>
      </c>
      <c r="C42" s="83">
        <v>310</v>
      </c>
      <c r="D42" s="83">
        <v>288</v>
      </c>
      <c r="E42">
        <f t="shared" si="0"/>
        <v>0.92903225806451617</v>
      </c>
      <c r="F42" s="84">
        <v>251268</v>
      </c>
      <c r="G42" s="82">
        <v>237133</v>
      </c>
      <c r="H42">
        <f t="shared" si="1"/>
        <v>0.94374532371810183</v>
      </c>
      <c r="I42" s="85">
        <v>78664</v>
      </c>
      <c r="J42" s="85">
        <v>26537</v>
      </c>
      <c r="K42" s="85">
        <v>844</v>
      </c>
      <c r="L42" s="85">
        <v>348</v>
      </c>
      <c r="M42" s="85">
        <v>130256</v>
      </c>
      <c r="N42" s="85">
        <v>4316</v>
      </c>
      <c r="O42" s="85">
        <v>10303</v>
      </c>
      <c r="P42" s="86">
        <v>76615</v>
      </c>
      <c r="Q42" s="86">
        <v>25436</v>
      </c>
      <c r="R42" s="86">
        <v>814</v>
      </c>
      <c r="S42" s="86">
        <v>335</v>
      </c>
      <c r="T42" s="86">
        <v>123596</v>
      </c>
      <c r="U42" s="86">
        <v>4225</v>
      </c>
      <c r="V42" s="86">
        <v>9785</v>
      </c>
      <c r="W42" s="88">
        <v>34314</v>
      </c>
      <c r="X42" s="88">
        <v>30298</v>
      </c>
      <c r="Y42" s="88">
        <v>0</v>
      </c>
      <c r="Z42" s="88">
        <v>24202</v>
      </c>
      <c r="AA42" s="88">
        <v>7940</v>
      </c>
      <c r="AB42" s="88">
        <v>2674</v>
      </c>
      <c r="AC42" s="88">
        <v>464</v>
      </c>
      <c r="AD42" s="88">
        <v>39068</v>
      </c>
      <c r="AE42" s="88">
        <v>1969</v>
      </c>
      <c r="AF42" s="88">
        <v>3499</v>
      </c>
      <c r="AG42" s="82">
        <f t="shared" si="2"/>
        <v>64612</v>
      </c>
      <c r="AH42" s="82">
        <v>1400</v>
      </c>
      <c r="AI42" s="82">
        <v>742</v>
      </c>
      <c r="AJ42" s="82">
        <v>17</v>
      </c>
      <c r="AK42" s="82">
        <v>190</v>
      </c>
      <c r="AL42" s="82">
        <v>202</v>
      </c>
      <c r="AM42" s="82">
        <v>19</v>
      </c>
      <c r="AN42" s="82">
        <v>4</v>
      </c>
      <c r="AO42" s="82">
        <v>1415</v>
      </c>
      <c r="AP42" s="82">
        <v>208</v>
      </c>
      <c r="AQ42" s="82">
        <v>121</v>
      </c>
      <c r="AR42" s="82">
        <v>2159</v>
      </c>
    </row>
    <row r="43" spans="1:44" x14ac:dyDescent="0.2">
      <c r="A43" s="10" t="s">
        <v>83</v>
      </c>
      <c r="B43" t="s">
        <v>261</v>
      </c>
      <c r="C43" s="83">
        <v>214</v>
      </c>
      <c r="D43" s="83">
        <v>83</v>
      </c>
      <c r="E43">
        <f t="shared" si="0"/>
        <v>0.38785046728971961</v>
      </c>
      <c r="F43" s="84">
        <v>44794</v>
      </c>
      <c r="G43" s="82">
        <v>29332</v>
      </c>
      <c r="H43">
        <f t="shared" si="1"/>
        <v>0.65481984194311738</v>
      </c>
      <c r="I43" s="85">
        <v>1291</v>
      </c>
      <c r="J43" s="85">
        <v>2574</v>
      </c>
      <c r="K43" s="85">
        <v>8344</v>
      </c>
      <c r="L43" s="85">
        <v>47</v>
      </c>
      <c r="M43" s="85">
        <v>30238</v>
      </c>
      <c r="N43" s="85">
        <v>701</v>
      </c>
      <c r="O43" s="85">
        <v>1599</v>
      </c>
      <c r="P43" s="86">
        <v>1199</v>
      </c>
      <c r="Q43" s="86">
        <v>2372</v>
      </c>
      <c r="R43" s="86">
        <v>4104</v>
      </c>
      <c r="S43" s="86">
        <v>42</v>
      </c>
      <c r="T43" s="86">
        <v>25685</v>
      </c>
      <c r="U43" s="86">
        <v>664</v>
      </c>
      <c r="V43" s="86">
        <v>1414</v>
      </c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2"/>
      <c r="AH43" s="82">
        <v>22</v>
      </c>
      <c r="AI43" s="82">
        <v>4</v>
      </c>
      <c r="AJ43" s="82">
        <v>0</v>
      </c>
      <c r="AK43" s="82">
        <v>3</v>
      </c>
      <c r="AL43" s="82">
        <v>1</v>
      </c>
      <c r="AM43" s="82">
        <v>0</v>
      </c>
      <c r="AN43" s="82">
        <v>0</v>
      </c>
      <c r="AO43" s="82">
        <v>15</v>
      </c>
      <c r="AP43" s="82">
        <v>5</v>
      </c>
      <c r="AQ43" s="82">
        <v>2</v>
      </c>
      <c r="AR43" s="82">
        <v>26</v>
      </c>
    </row>
    <row r="44" spans="1:44" x14ac:dyDescent="0.2">
      <c r="A44" s="10" t="s">
        <v>84</v>
      </c>
      <c r="B44" t="s">
        <v>262</v>
      </c>
      <c r="C44" s="83">
        <v>427</v>
      </c>
      <c r="D44" s="83">
        <v>257</v>
      </c>
      <c r="E44">
        <f t="shared" si="0"/>
        <v>0.60187353629976581</v>
      </c>
      <c r="F44" s="84">
        <v>318053</v>
      </c>
      <c r="G44" s="82">
        <v>222053</v>
      </c>
      <c r="H44">
        <f t="shared" si="1"/>
        <v>0.69816351362823181</v>
      </c>
      <c r="I44" s="85">
        <v>65343</v>
      </c>
      <c r="J44" s="85">
        <v>35807</v>
      </c>
      <c r="K44" s="85">
        <v>493</v>
      </c>
      <c r="L44" s="85">
        <v>327</v>
      </c>
      <c r="M44" s="85">
        <v>199689</v>
      </c>
      <c r="N44" s="85">
        <v>6683</v>
      </c>
      <c r="O44" s="85">
        <v>9711</v>
      </c>
      <c r="P44" s="86">
        <v>47597</v>
      </c>
      <c r="Q44" s="86">
        <v>27044</v>
      </c>
      <c r="R44" s="86">
        <v>383</v>
      </c>
      <c r="S44" s="86">
        <v>262</v>
      </c>
      <c r="T44" s="86">
        <v>151348</v>
      </c>
      <c r="U44" s="86">
        <v>5704</v>
      </c>
      <c r="V44" s="86">
        <v>7896</v>
      </c>
      <c r="W44" s="88">
        <v>9832</v>
      </c>
      <c r="X44" s="88">
        <v>3954</v>
      </c>
      <c r="Y44" s="88">
        <v>0</v>
      </c>
      <c r="Z44" s="88">
        <v>3727</v>
      </c>
      <c r="AA44" s="88">
        <v>1581</v>
      </c>
      <c r="AB44" s="88">
        <v>233</v>
      </c>
      <c r="AC44" s="88">
        <v>66</v>
      </c>
      <c r="AD44" s="88">
        <v>9497</v>
      </c>
      <c r="AE44" s="88">
        <v>879</v>
      </c>
      <c r="AF44" s="88">
        <v>2026</v>
      </c>
      <c r="AG44" s="82">
        <f t="shared" si="2"/>
        <v>13786</v>
      </c>
      <c r="AH44" s="82">
        <v>1318</v>
      </c>
      <c r="AI44" s="82">
        <v>720</v>
      </c>
      <c r="AJ44" s="82">
        <v>8</v>
      </c>
      <c r="AK44" s="82">
        <v>381</v>
      </c>
      <c r="AL44" s="82">
        <v>226</v>
      </c>
      <c r="AM44" s="82">
        <v>13</v>
      </c>
      <c r="AN44" s="82">
        <v>1</v>
      </c>
      <c r="AO44" s="82">
        <v>989</v>
      </c>
      <c r="AP44" s="82">
        <v>328</v>
      </c>
      <c r="AQ44" s="82">
        <v>107</v>
      </c>
      <c r="AR44" s="82">
        <v>2046</v>
      </c>
    </row>
    <row r="45" spans="1:44" x14ac:dyDescent="0.2">
      <c r="A45" s="10" t="s">
        <v>85</v>
      </c>
      <c r="B45" t="s">
        <v>263</v>
      </c>
      <c r="C45" s="83">
        <v>2150</v>
      </c>
      <c r="D45" s="83">
        <v>1019</v>
      </c>
      <c r="E45">
        <f t="shared" si="0"/>
        <v>0.473953488372093</v>
      </c>
      <c r="F45" s="84">
        <v>1852808</v>
      </c>
      <c r="G45" s="82">
        <v>1339124</v>
      </c>
      <c r="H45">
        <f t="shared" si="1"/>
        <v>0.72275378776430155</v>
      </c>
      <c r="I45" s="85">
        <v>229596</v>
      </c>
      <c r="J45" s="85">
        <v>972236</v>
      </c>
      <c r="K45" s="85">
        <v>6223</v>
      </c>
      <c r="L45" s="85">
        <v>2770</v>
      </c>
      <c r="M45" s="85">
        <v>512879</v>
      </c>
      <c r="N45" s="85">
        <v>85512</v>
      </c>
      <c r="O45" s="85">
        <v>43592</v>
      </c>
      <c r="P45" s="86">
        <v>174924</v>
      </c>
      <c r="Q45" s="86">
        <v>706298</v>
      </c>
      <c r="R45" s="86">
        <v>4461</v>
      </c>
      <c r="S45" s="86">
        <v>2130</v>
      </c>
      <c r="T45" s="86">
        <v>371240</v>
      </c>
      <c r="U45" s="86">
        <v>71298</v>
      </c>
      <c r="V45" s="86">
        <v>32349</v>
      </c>
      <c r="W45" s="88">
        <v>81262</v>
      </c>
      <c r="X45" s="88">
        <v>30455</v>
      </c>
      <c r="Y45" s="88">
        <v>0</v>
      </c>
      <c r="Z45" s="88">
        <v>10467</v>
      </c>
      <c r="AA45" s="88">
        <v>46760</v>
      </c>
      <c r="AB45" s="88">
        <v>240</v>
      </c>
      <c r="AC45" s="88">
        <v>126</v>
      </c>
      <c r="AD45" s="88">
        <v>31639</v>
      </c>
      <c r="AE45" s="88">
        <v>19212</v>
      </c>
      <c r="AF45" s="88">
        <v>3092</v>
      </c>
      <c r="AG45" s="82">
        <f t="shared" si="2"/>
        <v>111717</v>
      </c>
      <c r="AH45" s="82">
        <v>12015</v>
      </c>
      <c r="AI45" s="82">
        <v>5254</v>
      </c>
      <c r="AJ45" s="82">
        <v>40</v>
      </c>
      <c r="AK45" s="82">
        <v>886</v>
      </c>
      <c r="AL45" s="82">
        <v>5099</v>
      </c>
      <c r="AM45" s="82">
        <v>133</v>
      </c>
      <c r="AN45" s="82">
        <v>9</v>
      </c>
      <c r="AO45" s="82">
        <v>4983</v>
      </c>
      <c r="AP45" s="82">
        <v>5575</v>
      </c>
      <c r="AQ45" s="82">
        <v>623</v>
      </c>
      <c r="AR45" s="82">
        <v>17307</v>
      </c>
    </row>
    <row r="46" spans="1:44" x14ac:dyDescent="0.2">
      <c r="A46" s="10" t="s">
        <v>87</v>
      </c>
      <c r="B46" t="s">
        <v>264</v>
      </c>
      <c r="C46" s="83">
        <v>349</v>
      </c>
      <c r="D46" s="83">
        <v>254</v>
      </c>
      <c r="E46">
        <f t="shared" si="0"/>
        <v>0.72779369627507162</v>
      </c>
      <c r="F46" s="84">
        <v>300951</v>
      </c>
      <c r="G46" s="82">
        <v>257579</v>
      </c>
      <c r="H46">
        <f t="shared" si="1"/>
        <v>0.85588351592119649</v>
      </c>
      <c r="I46" s="85">
        <v>4146</v>
      </c>
      <c r="J46" s="85">
        <v>52785</v>
      </c>
      <c r="K46" s="85">
        <v>2813</v>
      </c>
      <c r="L46" s="85">
        <v>4593</v>
      </c>
      <c r="M46" s="85">
        <v>222499</v>
      </c>
      <c r="N46" s="85">
        <v>5085</v>
      </c>
      <c r="O46" s="85">
        <v>9030</v>
      </c>
      <c r="P46" s="86">
        <v>3474</v>
      </c>
      <c r="Q46" s="86">
        <v>45778</v>
      </c>
      <c r="R46" s="86">
        <v>2414</v>
      </c>
      <c r="S46" s="86">
        <v>3989</v>
      </c>
      <c r="T46" s="86">
        <v>205206</v>
      </c>
      <c r="U46" s="86">
        <v>4478</v>
      </c>
      <c r="V46" s="86">
        <v>8112</v>
      </c>
      <c r="W46" s="88">
        <v>20382</v>
      </c>
      <c r="X46" s="88">
        <v>9442</v>
      </c>
      <c r="Y46" s="88">
        <v>8</v>
      </c>
      <c r="Z46" s="88">
        <v>412</v>
      </c>
      <c r="AA46" s="88">
        <v>5898</v>
      </c>
      <c r="AB46" s="88">
        <v>341</v>
      </c>
      <c r="AC46" s="88">
        <v>418</v>
      </c>
      <c r="AD46" s="88">
        <v>21022</v>
      </c>
      <c r="AE46" s="88">
        <v>848</v>
      </c>
      <c r="AF46" s="88">
        <v>904</v>
      </c>
      <c r="AG46" s="82">
        <f t="shared" si="2"/>
        <v>29832</v>
      </c>
      <c r="AH46" s="82">
        <v>470</v>
      </c>
      <c r="AI46" s="82">
        <v>139</v>
      </c>
      <c r="AJ46" s="82">
        <v>3</v>
      </c>
      <c r="AK46" s="82">
        <v>5</v>
      </c>
      <c r="AL46" s="82">
        <v>65</v>
      </c>
      <c r="AM46" s="82">
        <v>1</v>
      </c>
      <c r="AN46" s="82">
        <v>2</v>
      </c>
      <c r="AO46" s="82">
        <v>438</v>
      </c>
      <c r="AP46" s="82">
        <v>58</v>
      </c>
      <c r="AQ46" s="82">
        <v>43</v>
      </c>
      <c r="AR46" s="82">
        <v>612</v>
      </c>
    </row>
    <row r="47" spans="1:44" x14ac:dyDescent="0.2">
      <c r="A47" s="10" t="s">
        <v>88</v>
      </c>
      <c r="B47" t="s">
        <v>265</v>
      </c>
      <c r="C47" s="83">
        <v>348</v>
      </c>
      <c r="D47" s="83">
        <v>261</v>
      </c>
      <c r="E47">
        <f t="shared" si="0"/>
        <v>0.75</v>
      </c>
      <c r="F47" s="84">
        <v>405826</v>
      </c>
      <c r="G47" s="82">
        <v>347175</v>
      </c>
      <c r="H47">
        <f t="shared" si="1"/>
        <v>0.85547747064012658</v>
      </c>
      <c r="I47" s="85">
        <v>87121</v>
      </c>
      <c r="J47" s="85">
        <v>66757</v>
      </c>
      <c r="K47" s="85">
        <v>1013</v>
      </c>
      <c r="L47" s="85">
        <v>687</v>
      </c>
      <c r="M47" s="85">
        <v>197613</v>
      </c>
      <c r="N47" s="85">
        <v>30456</v>
      </c>
      <c r="O47" s="85">
        <v>22179</v>
      </c>
      <c r="P47" s="86">
        <v>70148</v>
      </c>
      <c r="Q47" s="86">
        <v>61000</v>
      </c>
      <c r="R47" s="86">
        <v>874</v>
      </c>
      <c r="S47" s="86">
        <v>633</v>
      </c>
      <c r="T47" s="86">
        <v>172823</v>
      </c>
      <c r="U47" s="86">
        <v>28987</v>
      </c>
      <c r="V47" s="86">
        <v>19715</v>
      </c>
      <c r="W47" s="88">
        <v>17336</v>
      </c>
      <c r="X47" s="88">
        <v>8309</v>
      </c>
      <c r="Y47" s="88">
        <v>4</v>
      </c>
      <c r="Z47" s="88">
        <v>4283</v>
      </c>
      <c r="AA47" s="88">
        <v>3451</v>
      </c>
      <c r="AB47" s="88">
        <v>47</v>
      </c>
      <c r="AC47" s="88">
        <v>31</v>
      </c>
      <c r="AD47" s="88">
        <v>11889</v>
      </c>
      <c r="AE47" s="88">
        <v>4365</v>
      </c>
      <c r="AF47" s="88">
        <v>1583</v>
      </c>
      <c r="AG47" s="82">
        <f t="shared" si="2"/>
        <v>25649</v>
      </c>
      <c r="AH47" s="82">
        <v>4304</v>
      </c>
      <c r="AI47" s="82">
        <v>1719</v>
      </c>
      <c r="AJ47" s="82">
        <v>11</v>
      </c>
      <c r="AK47" s="82">
        <v>476</v>
      </c>
      <c r="AL47" s="82">
        <v>527</v>
      </c>
      <c r="AM47" s="82">
        <v>21</v>
      </c>
      <c r="AN47" s="82">
        <v>8</v>
      </c>
      <c r="AO47" s="82">
        <v>2464</v>
      </c>
      <c r="AP47" s="82">
        <v>2159</v>
      </c>
      <c r="AQ47" s="82">
        <v>378</v>
      </c>
      <c r="AR47" s="82">
        <v>6034</v>
      </c>
    </row>
    <row r="48" spans="1:44" x14ac:dyDescent="0.2">
      <c r="A48" s="10" t="s">
        <v>89</v>
      </c>
      <c r="B48" t="s">
        <v>266</v>
      </c>
      <c r="C48" s="83">
        <v>55</v>
      </c>
      <c r="D48" s="83">
        <v>42</v>
      </c>
      <c r="E48">
        <f t="shared" si="0"/>
        <v>0.76363636363636367</v>
      </c>
      <c r="F48" s="84">
        <v>26141</v>
      </c>
      <c r="G48" s="82">
        <v>18754</v>
      </c>
      <c r="H48">
        <f t="shared" si="1"/>
        <v>0.71741708427374618</v>
      </c>
      <c r="I48" s="85">
        <v>623</v>
      </c>
      <c r="J48" s="85">
        <v>582</v>
      </c>
      <c r="K48" s="85">
        <v>101</v>
      </c>
      <c r="L48" s="85">
        <v>41</v>
      </c>
      <c r="M48" s="85">
        <v>23373</v>
      </c>
      <c r="N48" s="85">
        <v>596</v>
      </c>
      <c r="O48" s="85">
        <v>825</v>
      </c>
      <c r="P48" s="86">
        <v>572</v>
      </c>
      <c r="Q48" s="86">
        <v>508</v>
      </c>
      <c r="R48" s="86">
        <v>77</v>
      </c>
      <c r="S48" s="86">
        <v>35</v>
      </c>
      <c r="T48" s="86">
        <v>19308</v>
      </c>
      <c r="U48" s="86">
        <v>549</v>
      </c>
      <c r="V48" s="86">
        <v>695</v>
      </c>
      <c r="W48" s="88">
        <v>638</v>
      </c>
      <c r="X48" s="88">
        <v>267</v>
      </c>
      <c r="Y48" s="88">
        <v>0</v>
      </c>
      <c r="Z48" s="88">
        <v>14</v>
      </c>
      <c r="AA48" s="88">
        <v>21</v>
      </c>
      <c r="AB48" s="88">
        <v>4</v>
      </c>
      <c r="AC48" s="88">
        <v>3</v>
      </c>
      <c r="AD48" s="88">
        <v>806</v>
      </c>
      <c r="AE48" s="88">
        <v>28</v>
      </c>
      <c r="AF48" s="88">
        <v>29</v>
      </c>
      <c r="AG48" s="82">
        <f t="shared" si="2"/>
        <v>905</v>
      </c>
      <c r="AH48" s="82">
        <v>114</v>
      </c>
      <c r="AI48" s="82">
        <v>34</v>
      </c>
      <c r="AJ48" s="82">
        <v>2</v>
      </c>
      <c r="AK48" s="82">
        <v>1</v>
      </c>
      <c r="AL48" s="82">
        <v>2</v>
      </c>
      <c r="AM48" s="82">
        <v>0</v>
      </c>
      <c r="AN48" s="82">
        <v>0</v>
      </c>
      <c r="AO48" s="82">
        <v>119</v>
      </c>
      <c r="AP48" s="82">
        <v>14</v>
      </c>
      <c r="AQ48" s="82">
        <v>13</v>
      </c>
      <c r="AR48" s="82">
        <v>150</v>
      </c>
    </row>
    <row r="49" spans="1:44" x14ac:dyDescent="0.2">
      <c r="A49" s="10" t="s">
        <v>90</v>
      </c>
      <c r="B49" t="s">
        <v>267</v>
      </c>
      <c r="C49" s="83">
        <v>834</v>
      </c>
      <c r="D49" s="83">
        <v>396</v>
      </c>
      <c r="E49">
        <f t="shared" si="0"/>
        <v>0.47482014388489208</v>
      </c>
      <c r="F49" s="84">
        <v>377376</v>
      </c>
      <c r="G49" s="82">
        <v>320233</v>
      </c>
      <c r="H49">
        <f t="shared" si="1"/>
        <v>0.84857807597727464</v>
      </c>
      <c r="I49" s="85">
        <v>16449</v>
      </c>
      <c r="J49" s="85">
        <v>87049</v>
      </c>
      <c r="K49" s="85">
        <v>5875</v>
      </c>
      <c r="L49" s="85">
        <v>4418</v>
      </c>
      <c r="M49" s="85">
        <v>203839</v>
      </c>
      <c r="N49" s="85">
        <v>29527</v>
      </c>
      <c r="O49" s="85">
        <v>30219</v>
      </c>
      <c r="P49" s="86">
        <v>13501</v>
      </c>
      <c r="Q49" s="86">
        <v>72915</v>
      </c>
      <c r="R49" s="86">
        <v>3202</v>
      </c>
      <c r="S49" s="86">
        <v>3874</v>
      </c>
      <c r="T49" s="86">
        <v>166767</v>
      </c>
      <c r="U49" s="86">
        <v>26761</v>
      </c>
      <c r="V49" s="86">
        <v>25355</v>
      </c>
      <c r="W49" s="88">
        <v>11064</v>
      </c>
      <c r="X49" s="88">
        <v>3831</v>
      </c>
      <c r="Y49" s="88">
        <v>150</v>
      </c>
      <c r="Z49" s="88">
        <v>610</v>
      </c>
      <c r="AA49" s="88">
        <v>2354</v>
      </c>
      <c r="AB49" s="88">
        <v>86</v>
      </c>
      <c r="AC49" s="88">
        <v>93</v>
      </c>
      <c r="AD49" s="88">
        <v>7547</v>
      </c>
      <c r="AE49" s="88">
        <v>3162</v>
      </c>
      <c r="AF49" s="88">
        <v>1136</v>
      </c>
      <c r="AG49" s="82">
        <f t="shared" si="2"/>
        <v>15045</v>
      </c>
      <c r="AH49" s="82">
        <v>2742</v>
      </c>
      <c r="AI49" s="82">
        <v>1280</v>
      </c>
      <c r="AJ49" s="82">
        <v>12</v>
      </c>
      <c r="AK49" s="82">
        <v>69</v>
      </c>
      <c r="AL49" s="82">
        <v>253</v>
      </c>
      <c r="AM49" s="82">
        <v>29</v>
      </c>
      <c r="AN49" s="82">
        <v>10</v>
      </c>
      <c r="AO49" s="82">
        <v>1700</v>
      </c>
      <c r="AP49" s="82">
        <v>1675</v>
      </c>
      <c r="AQ49" s="82">
        <v>298</v>
      </c>
      <c r="AR49" s="82">
        <v>4034</v>
      </c>
    </row>
    <row r="50" spans="1:44" x14ac:dyDescent="0.2">
      <c r="A50" s="10" t="s">
        <v>91</v>
      </c>
      <c r="B50" t="s">
        <v>268</v>
      </c>
      <c r="C50" s="83">
        <v>637</v>
      </c>
      <c r="D50" s="83">
        <v>418</v>
      </c>
      <c r="E50">
        <f t="shared" si="0"/>
        <v>0.6562009419152276</v>
      </c>
      <c r="F50" s="84">
        <v>284064</v>
      </c>
      <c r="G50" s="82">
        <v>240396</v>
      </c>
      <c r="H50">
        <f t="shared" si="1"/>
        <v>0.84627407908077057</v>
      </c>
      <c r="I50" s="85">
        <v>26677</v>
      </c>
      <c r="J50" s="85">
        <v>33387</v>
      </c>
      <c r="K50" s="85">
        <v>3756</v>
      </c>
      <c r="L50" s="85">
        <v>214</v>
      </c>
      <c r="M50" s="85">
        <v>197702</v>
      </c>
      <c r="N50" s="85">
        <v>11851</v>
      </c>
      <c r="O50" s="85">
        <v>10477</v>
      </c>
      <c r="P50" s="86">
        <v>20242</v>
      </c>
      <c r="Q50" s="86">
        <v>29133</v>
      </c>
      <c r="R50" s="86">
        <v>3049</v>
      </c>
      <c r="S50" s="86">
        <v>186</v>
      </c>
      <c r="T50" s="86">
        <v>178523</v>
      </c>
      <c r="U50" s="86">
        <v>11139</v>
      </c>
      <c r="V50" s="86">
        <v>9289</v>
      </c>
      <c r="W50" s="88">
        <v>9979</v>
      </c>
      <c r="X50" s="88">
        <v>2932</v>
      </c>
      <c r="Y50" s="88">
        <v>0</v>
      </c>
      <c r="Z50" s="88">
        <v>1066</v>
      </c>
      <c r="AA50" s="88">
        <v>1410</v>
      </c>
      <c r="AB50" s="88">
        <v>162</v>
      </c>
      <c r="AC50" s="88">
        <v>0</v>
      </c>
      <c r="AD50" s="88">
        <v>9126</v>
      </c>
      <c r="AE50" s="88">
        <v>729</v>
      </c>
      <c r="AF50" s="88">
        <v>418</v>
      </c>
      <c r="AG50" s="82">
        <f t="shared" si="2"/>
        <v>12911</v>
      </c>
      <c r="AH50" s="82">
        <v>1599</v>
      </c>
      <c r="AI50" s="82">
        <v>476</v>
      </c>
      <c r="AJ50" s="82">
        <v>5</v>
      </c>
      <c r="AK50" s="82">
        <v>95</v>
      </c>
      <c r="AL50" s="82">
        <v>107</v>
      </c>
      <c r="AM50" s="82">
        <v>15</v>
      </c>
      <c r="AN50" s="82">
        <v>1</v>
      </c>
      <c r="AO50" s="82">
        <v>1490</v>
      </c>
      <c r="AP50" s="82">
        <v>290</v>
      </c>
      <c r="AQ50" s="82">
        <v>82</v>
      </c>
      <c r="AR50" s="82">
        <v>2080</v>
      </c>
    </row>
    <row r="51" spans="1:44" x14ac:dyDescent="0.2">
      <c r="A51" s="10" t="s">
        <v>92</v>
      </c>
      <c r="B51" t="s">
        <v>269</v>
      </c>
      <c r="C51" s="83">
        <v>115</v>
      </c>
      <c r="D51" s="83">
        <v>90</v>
      </c>
      <c r="E51">
        <f t="shared" si="0"/>
        <v>0.78260869565217395</v>
      </c>
      <c r="F51" s="84">
        <v>80954</v>
      </c>
      <c r="G51" s="82">
        <v>69736</v>
      </c>
      <c r="H51">
        <f t="shared" si="1"/>
        <v>0.86142747733280634</v>
      </c>
      <c r="I51" s="85">
        <v>3567</v>
      </c>
      <c r="J51" s="85">
        <v>1606</v>
      </c>
      <c r="K51" s="85">
        <v>83</v>
      </c>
      <c r="L51" s="85">
        <v>44</v>
      </c>
      <c r="M51" s="85">
        <v>72832</v>
      </c>
      <c r="N51" s="85">
        <v>538</v>
      </c>
      <c r="O51" s="85">
        <v>2284</v>
      </c>
      <c r="P51" s="86">
        <v>3324</v>
      </c>
      <c r="Q51" s="86">
        <v>1527</v>
      </c>
      <c r="R51" s="86">
        <v>62</v>
      </c>
      <c r="S51" s="86">
        <v>41</v>
      </c>
      <c r="T51" s="86">
        <v>62087</v>
      </c>
      <c r="U51" s="86">
        <v>515</v>
      </c>
      <c r="V51" s="86">
        <v>2073</v>
      </c>
      <c r="W51" s="88">
        <v>2873</v>
      </c>
      <c r="X51" s="88">
        <v>1491</v>
      </c>
      <c r="Y51" s="88">
        <v>0</v>
      </c>
      <c r="Z51" s="88">
        <v>67</v>
      </c>
      <c r="AA51" s="88">
        <v>14</v>
      </c>
      <c r="AB51" s="88">
        <v>0</v>
      </c>
      <c r="AC51" s="88">
        <v>0</v>
      </c>
      <c r="AD51" s="88">
        <v>3974</v>
      </c>
      <c r="AE51" s="88">
        <v>50</v>
      </c>
      <c r="AF51" s="88">
        <v>80</v>
      </c>
      <c r="AG51" s="82">
        <f t="shared" si="2"/>
        <v>4364</v>
      </c>
      <c r="AH51" s="82">
        <v>160</v>
      </c>
      <c r="AI51" s="82">
        <v>73</v>
      </c>
      <c r="AJ51" s="82">
        <v>0</v>
      </c>
      <c r="AK51" s="82">
        <v>4</v>
      </c>
      <c r="AL51" s="82">
        <v>4</v>
      </c>
      <c r="AM51" s="82">
        <v>0</v>
      </c>
      <c r="AN51" s="82">
        <v>3</v>
      </c>
      <c r="AO51" s="82">
        <v>206</v>
      </c>
      <c r="AP51" s="82">
        <v>0</v>
      </c>
      <c r="AQ51" s="82">
        <v>15</v>
      </c>
      <c r="AR51" s="82">
        <v>233</v>
      </c>
    </row>
    <row r="52" spans="1:44" x14ac:dyDescent="0.2">
      <c r="A52" s="10" t="s">
        <v>93</v>
      </c>
      <c r="B52" t="s">
        <v>270</v>
      </c>
      <c r="C52" s="83">
        <v>111</v>
      </c>
      <c r="D52" s="83">
        <v>61</v>
      </c>
      <c r="E52">
        <f t="shared" si="0"/>
        <v>0.5495495495495496</v>
      </c>
      <c r="F52" s="84">
        <v>30490</v>
      </c>
      <c r="G52" s="82">
        <v>22017</v>
      </c>
      <c r="H52">
        <f t="shared" si="1"/>
        <v>0.72210560839619542</v>
      </c>
      <c r="I52" s="85">
        <v>289</v>
      </c>
      <c r="J52" s="85">
        <v>4311</v>
      </c>
      <c r="K52" s="85">
        <v>1108</v>
      </c>
      <c r="L52" s="85">
        <v>47</v>
      </c>
      <c r="M52" s="85">
        <v>23657</v>
      </c>
      <c r="N52" s="85">
        <v>253</v>
      </c>
      <c r="O52" s="85">
        <v>825</v>
      </c>
      <c r="P52" s="86">
        <v>243</v>
      </c>
      <c r="Q52" s="86">
        <v>3478</v>
      </c>
      <c r="R52" s="86">
        <v>747</v>
      </c>
      <c r="S52" s="86">
        <v>38</v>
      </c>
      <c r="T52" s="86">
        <v>18782</v>
      </c>
      <c r="U52" s="86">
        <v>218</v>
      </c>
      <c r="V52" s="86">
        <v>656</v>
      </c>
      <c r="W52" s="88">
        <v>845</v>
      </c>
      <c r="X52" s="88">
        <v>279</v>
      </c>
      <c r="Y52" s="88">
        <v>0</v>
      </c>
      <c r="Z52" s="88">
        <v>5</v>
      </c>
      <c r="AA52" s="88">
        <v>145</v>
      </c>
      <c r="AB52" s="88">
        <v>66</v>
      </c>
      <c r="AC52" s="88">
        <v>2</v>
      </c>
      <c r="AD52" s="88">
        <v>866</v>
      </c>
      <c r="AE52" s="88">
        <v>13</v>
      </c>
      <c r="AF52" s="88">
        <v>27</v>
      </c>
      <c r="AG52" s="82">
        <f t="shared" si="2"/>
        <v>1124</v>
      </c>
      <c r="AH52" s="82">
        <v>77</v>
      </c>
      <c r="AI52" s="82">
        <v>35</v>
      </c>
      <c r="AJ52" s="82">
        <v>0</v>
      </c>
      <c r="AK52" s="82">
        <v>0</v>
      </c>
      <c r="AL52" s="82">
        <v>8</v>
      </c>
      <c r="AM52" s="82">
        <v>0</v>
      </c>
      <c r="AN52" s="82">
        <v>3</v>
      </c>
      <c r="AO52" s="82">
        <v>92</v>
      </c>
      <c r="AP52" s="82">
        <v>0</v>
      </c>
      <c r="AQ52" s="82">
        <v>8</v>
      </c>
      <c r="AR52" s="82">
        <v>112</v>
      </c>
    </row>
    <row r="53" spans="1:44" x14ac:dyDescent="0.2">
      <c r="D53" s="8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17B2-BA01-4388-8DE5-21317A0BCC81}">
  <dimension ref="A2:W56"/>
  <sheetViews>
    <sheetView workbookViewId="0">
      <selection activeCell="A6" sqref="A6"/>
    </sheetView>
  </sheetViews>
  <sheetFormatPr defaultRowHeight="12.75" x14ac:dyDescent="0.2"/>
  <sheetData>
    <row r="2" spans="1:23" x14ac:dyDescent="0.2">
      <c r="A2" t="s">
        <v>183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</row>
    <row r="5" spans="1:23" ht="51" x14ac:dyDescent="0.2">
      <c r="A5" s="45" t="s">
        <v>190</v>
      </c>
      <c r="B5" s="45" t="s">
        <v>104</v>
      </c>
      <c r="C5" s="45" t="s">
        <v>105</v>
      </c>
      <c r="D5" s="45" t="s">
        <v>141</v>
      </c>
      <c r="E5" s="45" t="s">
        <v>22</v>
      </c>
      <c r="F5" s="45" t="s">
        <v>31</v>
      </c>
      <c r="G5" s="46" t="s">
        <v>24</v>
      </c>
      <c r="H5" s="46" t="s">
        <v>25</v>
      </c>
      <c r="I5" s="4" t="s">
        <v>26</v>
      </c>
      <c r="J5" s="4" t="s">
        <v>27</v>
      </c>
      <c r="K5" s="45" t="s">
        <v>28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199</v>
      </c>
      <c r="U5" t="s">
        <v>198</v>
      </c>
      <c r="V5" t="s">
        <v>200</v>
      </c>
      <c r="W5" t="s">
        <v>201</v>
      </c>
    </row>
    <row r="6" spans="1:23" x14ac:dyDescent="0.2">
      <c r="A6" s="51">
        <v>100</v>
      </c>
      <c r="B6" s="52">
        <v>0.8</v>
      </c>
      <c r="C6" s="52">
        <v>0.2</v>
      </c>
      <c r="D6" s="53" t="s">
        <v>142</v>
      </c>
      <c r="E6" s="54">
        <v>1.01E-2</v>
      </c>
      <c r="F6" s="52">
        <v>3.0300000000000001E-2</v>
      </c>
      <c r="G6" s="52">
        <v>3.0300000000000001E-2</v>
      </c>
      <c r="H6" s="54">
        <v>0</v>
      </c>
      <c r="I6" s="52">
        <v>0.71719999999999995</v>
      </c>
      <c r="J6" s="52">
        <v>0.1212</v>
      </c>
      <c r="K6" s="52">
        <v>9.0899999999999995E-2</v>
      </c>
      <c r="M6" s="82">
        <f>ROUND($A6*B6,0)</f>
        <v>80</v>
      </c>
      <c r="N6" s="82">
        <f t="shared" ref="N6:V6" si="0">ROUND($A6*C6,0)</f>
        <v>20</v>
      </c>
      <c r="O6" s="82">
        <f t="shared" si="0"/>
        <v>0</v>
      </c>
      <c r="P6" s="82">
        <f t="shared" si="0"/>
        <v>1</v>
      </c>
      <c r="Q6" s="82">
        <f t="shared" si="0"/>
        <v>3</v>
      </c>
      <c r="R6" s="82">
        <f t="shared" si="0"/>
        <v>3</v>
      </c>
      <c r="S6" s="82">
        <f t="shared" si="0"/>
        <v>0</v>
      </c>
      <c r="T6" s="82">
        <f t="shared" si="0"/>
        <v>72</v>
      </c>
      <c r="U6" s="82">
        <f t="shared" si="0"/>
        <v>12</v>
      </c>
      <c r="V6" s="82">
        <f t="shared" si="0"/>
        <v>9</v>
      </c>
      <c r="W6" s="82">
        <f>A6</f>
        <v>100</v>
      </c>
    </row>
    <row r="7" spans="1:23" x14ac:dyDescent="0.2">
      <c r="A7" s="55">
        <v>2399</v>
      </c>
      <c r="B7" s="52">
        <v>0.63649999999999995</v>
      </c>
      <c r="C7" s="52">
        <v>0.35510000000000003</v>
      </c>
      <c r="D7" s="56">
        <v>8.3000000000000001E-3</v>
      </c>
      <c r="E7" s="52">
        <v>0.1237</v>
      </c>
      <c r="F7" s="52">
        <v>7.2599999999999998E-2</v>
      </c>
      <c r="G7" s="52">
        <v>1.4200000000000001E-2</v>
      </c>
      <c r="H7" s="56">
        <v>8.9999999999999998E-4</v>
      </c>
      <c r="I7" s="52">
        <v>0.64990000000000003</v>
      </c>
      <c r="J7" s="52">
        <v>8.4199999999999997E-2</v>
      </c>
      <c r="K7" s="52">
        <v>5.4600000000000003E-2</v>
      </c>
      <c r="M7" s="82">
        <f t="shared" ref="M7:M56" si="1">ROUND($A7*B7,0)</f>
        <v>1527</v>
      </c>
      <c r="N7" s="82">
        <f t="shared" ref="N7:N56" si="2">ROUND($A7*C7,0)</f>
        <v>852</v>
      </c>
      <c r="O7" s="82">
        <f t="shared" ref="O7:O56" si="3">ROUND($A7*D7,0)</f>
        <v>20</v>
      </c>
      <c r="P7" s="82">
        <f t="shared" ref="P7:P56" si="4">ROUND($A7*E7,0)</f>
        <v>297</v>
      </c>
      <c r="Q7" s="82">
        <f t="shared" ref="Q7:Q56" si="5">ROUND($A7*F7,0)</f>
        <v>174</v>
      </c>
      <c r="R7" s="82">
        <f t="shared" ref="R7:R56" si="6">ROUND($A7*G7,0)</f>
        <v>34</v>
      </c>
      <c r="S7" s="82">
        <f t="shared" ref="S7:S56" si="7">ROUND($A7*H7,0)</f>
        <v>2</v>
      </c>
      <c r="T7" s="82">
        <f t="shared" ref="T7:T56" si="8">ROUND($A7*I7,0)</f>
        <v>1559</v>
      </c>
      <c r="U7" s="82">
        <f t="shared" ref="U7:U56" si="9">ROUND($A7*J7,0)</f>
        <v>202</v>
      </c>
      <c r="V7" s="82">
        <f t="shared" ref="V7:V56" si="10">ROUND($A7*K7,0)</f>
        <v>131</v>
      </c>
      <c r="W7" s="82">
        <f t="shared" ref="W7:W56" si="11">A7</f>
        <v>2399</v>
      </c>
    </row>
    <row r="8" spans="1:23" x14ac:dyDescent="0.2">
      <c r="A8" s="55">
        <v>1406</v>
      </c>
      <c r="B8" s="52">
        <v>0.7006</v>
      </c>
      <c r="C8" s="52">
        <v>0.29449999999999998</v>
      </c>
      <c r="D8" s="56">
        <v>5.0000000000000001E-3</v>
      </c>
      <c r="E8" s="52">
        <v>6.8400000000000002E-2</v>
      </c>
      <c r="F8" s="52">
        <v>0.1103</v>
      </c>
      <c r="G8" s="52">
        <v>1.0999999999999999E-2</v>
      </c>
      <c r="H8" s="56">
        <v>3.7000000000000002E-3</v>
      </c>
      <c r="I8" s="52">
        <v>0.63680000000000003</v>
      </c>
      <c r="J8" s="52">
        <v>0.1221</v>
      </c>
      <c r="K8" s="52">
        <v>4.7800000000000002E-2</v>
      </c>
      <c r="M8" s="82">
        <f t="shared" si="1"/>
        <v>985</v>
      </c>
      <c r="N8" s="82">
        <f t="shared" si="2"/>
        <v>414</v>
      </c>
      <c r="O8" s="82">
        <f t="shared" si="3"/>
        <v>7</v>
      </c>
      <c r="P8" s="82">
        <f t="shared" si="4"/>
        <v>96</v>
      </c>
      <c r="Q8" s="82">
        <f t="shared" si="5"/>
        <v>155</v>
      </c>
      <c r="R8" s="82">
        <f t="shared" si="6"/>
        <v>15</v>
      </c>
      <c r="S8" s="82">
        <f t="shared" si="7"/>
        <v>5</v>
      </c>
      <c r="T8" s="82">
        <f t="shared" si="8"/>
        <v>895</v>
      </c>
      <c r="U8" s="82">
        <f t="shared" si="9"/>
        <v>172</v>
      </c>
      <c r="V8" s="82">
        <f t="shared" si="10"/>
        <v>67</v>
      </c>
      <c r="W8" s="82">
        <f t="shared" si="11"/>
        <v>1406</v>
      </c>
    </row>
    <row r="9" spans="1:23" x14ac:dyDescent="0.2">
      <c r="A9" s="55">
        <v>1587</v>
      </c>
      <c r="B9" s="52">
        <v>0.72899999999999998</v>
      </c>
      <c r="C9" s="52">
        <v>0.26529999999999998</v>
      </c>
      <c r="D9" s="53" t="s">
        <v>143</v>
      </c>
      <c r="E9" s="52">
        <v>2.87E-2</v>
      </c>
      <c r="F9" s="52">
        <v>0.219</v>
      </c>
      <c r="G9" s="56">
        <v>1.24E-2</v>
      </c>
      <c r="H9" s="56">
        <v>1.2999999999999999E-3</v>
      </c>
      <c r="I9" s="52">
        <v>0.4224</v>
      </c>
      <c r="J9" s="52">
        <v>0.2666</v>
      </c>
      <c r="K9" s="52">
        <v>4.9500000000000002E-2</v>
      </c>
      <c r="M9" s="82">
        <f t="shared" si="1"/>
        <v>1157</v>
      </c>
      <c r="N9" s="82">
        <f t="shared" si="2"/>
        <v>421</v>
      </c>
      <c r="O9" s="82">
        <f t="shared" si="3"/>
        <v>9</v>
      </c>
      <c r="P9" s="82">
        <f t="shared" si="4"/>
        <v>46</v>
      </c>
      <c r="Q9" s="82">
        <f t="shared" si="5"/>
        <v>348</v>
      </c>
      <c r="R9" s="82">
        <f t="shared" si="6"/>
        <v>20</v>
      </c>
      <c r="S9" s="82">
        <f t="shared" si="7"/>
        <v>2</v>
      </c>
      <c r="T9" s="82">
        <f t="shared" si="8"/>
        <v>670</v>
      </c>
      <c r="U9" s="82">
        <f t="shared" si="9"/>
        <v>423</v>
      </c>
      <c r="V9" s="82">
        <f t="shared" si="10"/>
        <v>79</v>
      </c>
      <c r="W9" s="82">
        <f t="shared" si="11"/>
        <v>1587</v>
      </c>
    </row>
    <row r="10" spans="1:23" x14ac:dyDescent="0.2">
      <c r="A10" s="55">
        <v>31189</v>
      </c>
      <c r="B10" s="52">
        <v>0.68569999999999998</v>
      </c>
      <c r="C10" s="52">
        <v>0.31219999999999998</v>
      </c>
      <c r="D10" s="56">
        <v>2.0999999999999999E-3</v>
      </c>
      <c r="E10" s="52">
        <v>1.9E-2</v>
      </c>
      <c r="F10" s="52">
        <v>0.22459999999999999</v>
      </c>
      <c r="G10" s="56">
        <v>3.3999999999999998E-3</v>
      </c>
      <c r="H10" s="56">
        <v>3.0999999999999999E-3</v>
      </c>
      <c r="I10" s="52">
        <v>0.23080000000000001</v>
      </c>
      <c r="J10" s="52">
        <v>0.4597</v>
      </c>
      <c r="K10" s="52">
        <v>5.9400000000000001E-2</v>
      </c>
      <c r="M10" s="82">
        <f t="shared" si="1"/>
        <v>21386</v>
      </c>
      <c r="N10" s="82">
        <f t="shared" si="2"/>
        <v>9737</v>
      </c>
      <c r="O10" s="82">
        <f t="shared" si="3"/>
        <v>65</v>
      </c>
      <c r="P10" s="82">
        <f t="shared" si="4"/>
        <v>593</v>
      </c>
      <c r="Q10" s="82">
        <f t="shared" si="5"/>
        <v>7005</v>
      </c>
      <c r="R10" s="82">
        <f t="shared" si="6"/>
        <v>106</v>
      </c>
      <c r="S10" s="82">
        <f t="shared" si="7"/>
        <v>97</v>
      </c>
      <c r="T10" s="82">
        <f t="shared" si="8"/>
        <v>7198</v>
      </c>
      <c r="U10" s="82">
        <f t="shared" si="9"/>
        <v>14338</v>
      </c>
      <c r="V10" s="82">
        <f t="shared" si="10"/>
        <v>1853</v>
      </c>
      <c r="W10" s="82">
        <f t="shared" si="11"/>
        <v>31189</v>
      </c>
    </row>
    <row r="11" spans="1:23" x14ac:dyDescent="0.2">
      <c r="A11" s="55">
        <v>2584</v>
      </c>
      <c r="B11" s="52">
        <v>0.73650000000000004</v>
      </c>
      <c r="C11" s="52">
        <v>0.26079999999999998</v>
      </c>
      <c r="D11" s="56">
        <v>2.7000000000000001E-3</v>
      </c>
      <c r="E11" s="52">
        <v>1.9300000000000001E-2</v>
      </c>
      <c r="F11" s="52">
        <v>0.13320000000000001</v>
      </c>
      <c r="G11" s="56">
        <v>5.1000000000000004E-3</v>
      </c>
      <c r="H11" s="56">
        <v>2E-3</v>
      </c>
      <c r="I11" s="52">
        <v>0.62919999999999998</v>
      </c>
      <c r="J11" s="52">
        <v>0.1462</v>
      </c>
      <c r="K11" s="52">
        <v>6.5000000000000002E-2</v>
      </c>
      <c r="M11" s="82">
        <f t="shared" si="1"/>
        <v>1903</v>
      </c>
      <c r="N11" s="82">
        <f t="shared" si="2"/>
        <v>674</v>
      </c>
      <c r="O11" s="82">
        <f t="shared" si="3"/>
        <v>7</v>
      </c>
      <c r="P11" s="82">
        <f t="shared" si="4"/>
        <v>50</v>
      </c>
      <c r="Q11" s="82">
        <f t="shared" si="5"/>
        <v>344</v>
      </c>
      <c r="R11" s="82">
        <f t="shared" si="6"/>
        <v>13</v>
      </c>
      <c r="S11" s="82">
        <f t="shared" si="7"/>
        <v>5</v>
      </c>
      <c r="T11" s="82">
        <f t="shared" si="8"/>
        <v>1626</v>
      </c>
      <c r="U11" s="82">
        <f t="shared" si="9"/>
        <v>378</v>
      </c>
      <c r="V11" s="82">
        <f t="shared" si="10"/>
        <v>168</v>
      </c>
      <c r="W11" s="82">
        <f t="shared" si="11"/>
        <v>2584</v>
      </c>
    </row>
    <row r="12" spans="1:23" x14ac:dyDescent="0.2">
      <c r="A12" s="55">
        <v>3251</v>
      </c>
      <c r="B12" s="52">
        <v>0.70009999999999994</v>
      </c>
      <c r="C12" s="52">
        <v>0.29780000000000001</v>
      </c>
      <c r="D12" s="56">
        <v>2.2000000000000001E-3</v>
      </c>
      <c r="E12" s="52">
        <v>4.4499999999999998E-2</v>
      </c>
      <c r="F12" s="52">
        <v>0.106</v>
      </c>
      <c r="G12" s="56">
        <v>2.8999999999999998E-3</v>
      </c>
      <c r="H12" s="56">
        <v>2.9999999999999997E-4</v>
      </c>
      <c r="I12" s="52">
        <v>0.55730000000000002</v>
      </c>
      <c r="J12" s="52">
        <v>0.24379999999999999</v>
      </c>
      <c r="K12" s="52">
        <v>4.5199999999999997E-2</v>
      </c>
      <c r="M12" s="82">
        <f t="shared" si="1"/>
        <v>2276</v>
      </c>
      <c r="N12" s="82">
        <f t="shared" si="2"/>
        <v>968</v>
      </c>
      <c r="O12" s="82">
        <f t="shared" si="3"/>
        <v>7</v>
      </c>
      <c r="P12" s="82">
        <f t="shared" si="4"/>
        <v>145</v>
      </c>
      <c r="Q12" s="82">
        <f t="shared" si="5"/>
        <v>345</v>
      </c>
      <c r="R12" s="82">
        <f t="shared" si="6"/>
        <v>9</v>
      </c>
      <c r="S12" s="82">
        <f t="shared" si="7"/>
        <v>1</v>
      </c>
      <c r="T12" s="82">
        <f t="shared" si="8"/>
        <v>1812</v>
      </c>
      <c r="U12" s="82">
        <f t="shared" si="9"/>
        <v>793</v>
      </c>
      <c r="V12" s="82">
        <f t="shared" si="10"/>
        <v>147</v>
      </c>
      <c r="W12" s="82">
        <f t="shared" si="11"/>
        <v>3251</v>
      </c>
    </row>
    <row r="13" spans="1:23" x14ac:dyDescent="0.2">
      <c r="A13" s="51">
        <v>352</v>
      </c>
      <c r="B13" s="52">
        <v>0.64490000000000003</v>
      </c>
      <c r="C13" s="52">
        <v>0.35510000000000003</v>
      </c>
      <c r="D13" s="56">
        <v>0</v>
      </c>
      <c r="E13" s="52">
        <v>0.37580000000000002</v>
      </c>
      <c r="F13" s="52">
        <v>0.14549999999999999</v>
      </c>
      <c r="G13" s="56">
        <v>3.0000000000000001E-3</v>
      </c>
      <c r="H13" s="53" t="s">
        <v>142</v>
      </c>
      <c r="I13" s="52">
        <v>0.33329999999999999</v>
      </c>
      <c r="J13" s="52">
        <v>7.2700000000000001E-2</v>
      </c>
      <c r="K13" s="52">
        <v>6.9699999999999998E-2</v>
      </c>
      <c r="M13" s="82">
        <f t="shared" si="1"/>
        <v>227</v>
      </c>
      <c r="N13" s="82">
        <f t="shared" si="2"/>
        <v>125</v>
      </c>
      <c r="O13" s="82">
        <f t="shared" si="3"/>
        <v>0</v>
      </c>
      <c r="P13" s="82">
        <f t="shared" si="4"/>
        <v>132</v>
      </c>
      <c r="Q13" s="82">
        <f t="shared" si="5"/>
        <v>51</v>
      </c>
      <c r="R13" s="82">
        <f t="shared" si="6"/>
        <v>1</v>
      </c>
      <c r="S13" s="82">
        <f t="shared" si="7"/>
        <v>0</v>
      </c>
      <c r="T13" s="82">
        <f t="shared" si="8"/>
        <v>117</v>
      </c>
      <c r="U13" s="82">
        <f t="shared" si="9"/>
        <v>26</v>
      </c>
      <c r="V13" s="82">
        <f t="shared" si="10"/>
        <v>25</v>
      </c>
      <c r="W13" s="82">
        <f t="shared" si="11"/>
        <v>352</v>
      </c>
    </row>
    <row r="14" spans="1:23" x14ac:dyDescent="0.2">
      <c r="A14" s="51">
        <v>513</v>
      </c>
      <c r="B14" s="52">
        <v>0.77969999999999995</v>
      </c>
      <c r="C14" s="52">
        <v>0.2203</v>
      </c>
      <c r="D14" s="56">
        <v>0</v>
      </c>
      <c r="E14" s="52">
        <v>0.14699999999999999</v>
      </c>
      <c r="F14" s="52">
        <v>8.0699999999999994E-2</v>
      </c>
      <c r="G14" s="56">
        <v>8.3000000000000001E-3</v>
      </c>
      <c r="H14" s="54">
        <v>0</v>
      </c>
      <c r="I14" s="52">
        <v>0.48449999999999999</v>
      </c>
      <c r="J14" s="52">
        <v>0.21329999999999999</v>
      </c>
      <c r="K14" s="52">
        <v>6.6299999999999998E-2</v>
      </c>
      <c r="M14" s="82">
        <f t="shared" si="1"/>
        <v>400</v>
      </c>
      <c r="N14" s="82">
        <f t="shared" si="2"/>
        <v>113</v>
      </c>
      <c r="O14" s="82">
        <f t="shared" si="3"/>
        <v>0</v>
      </c>
      <c r="P14" s="82">
        <f t="shared" si="4"/>
        <v>75</v>
      </c>
      <c r="Q14" s="82">
        <f t="shared" si="5"/>
        <v>41</v>
      </c>
      <c r="R14" s="82">
        <f t="shared" si="6"/>
        <v>4</v>
      </c>
      <c r="S14" s="82">
        <f t="shared" si="7"/>
        <v>0</v>
      </c>
      <c r="T14" s="82">
        <f t="shared" si="8"/>
        <v>249</v>
      </c>
      <c r="U14" s="82">
        <f t="shared" si="9"/>
        <v>109</v>
      </c>
      <c r="V14" s="82">
        <f t="shared" si="10"/>
        <v>34</v>
      </c>
      <c r="W14" s="82">
        <f t="shared" si="11"/>
        <v>513</v>
      </c>
    </row>
    <row r="15" spans="1:23" x14ac:dyDescent="0.2">
      <c r="A15" s="55">
        <v>14864</v>
      </c>
      <c r="B15" s="52">
        <v>0.68659999999999999</v>
      </c>
      <c r="C15" s="52">
        <v>0.311</v>
      </c>
      <c r="D15" s="56">
        <v>2.3999999999999998E-3</v>
      </c>
      <c r="E15" s="52">
        <v>8.6999999999999994E-2</v>
      </c>
      <c r="F15" s="52">
        <v>0.31440000000000001</v>
      </c>
      <c r="G15" s="56">
        <v>6.3E-3</v>
      </c>
      <c r="H15" s="56">
        <v>1.9E-3</v>
      </c>
      <c r="I15" s="52">
        <v>0.41510000000000002</v>
      </c>
      <c r="J15" s="52">
        <v>0.13500000000000001</v>
      </c>
      <c r="K15" s="52">
        <v>4.02E-2</v>
      </c>
      <c r="M15" s="82">
        <f t="shared" si="1"/>
        <v>10206</v>
      </c>
      <c r="N15" s="82">
        <f t="shared" si="2"/>
        <v>4623</v>
      </c>
      <c r="O15" s="82">
        <f t="shared" si="3"/>
        <v>36</v>
      </c>
      <c r="P15" s="82">
        <f t="shared" si="4"/>
        <v>1293</v>
      </c>
      <c r="Q15" s="82">
        <f t="shared" si="5"/>
        <v>4673</v>
      </c>
      <c r="R15" s="82">
        <f t="shared" si="6"/>
        <v>94</v>
      </c>
      <c r="S15" s="82">
        <f t="shared" si="7"/>
        <v>28</v>
      </c>
      <c r="T15" s="82">
        <f t="shared" si="8"/>
        <v>6170</v>
      </c>
      <c r="U15" s="82">
        <f t="shared" si="9"/>
        <v>2007</v>
      </c>
      <c r="V15" s="82">
        <f t="shared" si="10"/>
        <v>598</v>
      </c>
      <c r="W15" s="82">
        <f t="shared" si="11"/>
        <v>14864</v>
      </c>
    </row>
    <row r="16" spans="1:23" x14ac:dyDescent="0.2">
      <c r="A16" s="55">
        <v>7221</v>
      </c>
      <c r="B16" s="52">
        <v>0.70420000000000005</v>
      </c>
      <c r="C16" s="52">
        <v>0.29399999999999998</v>
      </c>
      <c r="D16" s="56">
        <v>1.8E-3</v>
      </c>
      <c r="E16" s="52">
        <v>0.111</v>
      </c>
      <c r="F16" s="52">
        <v>9.3600000000000003E-2</v>
      </c>
      <c r="G16" s="56">
        <v>5.0000000000000001E-3</v>
      </c>
      <c r="H16" s="56">
        <v>1.2999999999999999E-3</v>
      </c>
      <c r="I16" s="52">
        <v>0.41549999999999998</v>
      </c>
      <c r="J16" s="52">
        <v>0.33090000000000003</v>
      </c>
      <c r="K16" s="52">
        <v>4.2799999999999998E-2</v>
      </c>
      <c r="M16" s="82">
        <f t="shared" si="1"/>
        <v>5085</v>
      </c>
      <c r="N16" s="82">
        <f t="shared" si="2"/>
        <v>2123</v>
      </c>
      <c r="O16" s="82">
        <f t="shared" si="3"/>
        <v>13</v>
      </c>
      <c r="P16" s="82">
        <f t="shared" si="4"/>
        <v>802</v>
      </c>
      <c r="Q16" s="82">
        <f t="shared" si="5"/>
        <v>676</v>
      </c>
      <c r="R16" s="82">
        <f t="shared" si="6"/>
        <v>36</v>
      </c>
      <c r="S16" s="82">
        <f t="shared" si="7"/>
        <v>9</v>
      </c>
      <c r="T16" s="82">
        <f t="shared" si="8"/>
        <v>3000</v>
      </c>
      <c r="U16" s="82">
        <f t="shared" si="9"/>
        <v>2389</v>
      </c>
      <c r="V16" s="82">
        <f t="shared" si="10"/>
        <v>309</v>
      </c>
      <c r="W16" s="82">
        <f t="shared" si="11"/>
        <v>7221</v>
      </c>
    </row>
    <row r="17" spans="1:23" x14ac:dyDescent="0.2">
      <c r="A17" s="51">
        <v>782</v>
      </c>
      <c r="B17" s="52">
        <v>0.69820000000000004</v>
      </c>
      <c r="C17" s="52">
        <v>0.30180000000000001</v>
      </c>
      <c r="D17" s="56">
        <v>0</v>
      </c>
      <c r="E17" s="56">
        <v>4.0000000000000001E-3</v>
      </c>
      <c r="F17" s="52">
        <v>0.1186</v>
      </c>
      <c r="G17" s="56">
        <v>4.0000000000000001E-3</v>
      </c>
      <c r="H17" s="52">
        <v>2.7699999999999999E-2</v>
      </c>
      <c r="I17" s="52">
        <v>0.1265</v>
      </c>
      <c r="J17" s="52">
        <v>0.44009999999999999</v>
      </c>
      <c r="K17" s="52">
        <v>0.27929999999999999</v>
      </c>
      <c r="M17" s="82">
        <f t="shared" si="1"/>
        <v>546</v>
      </c>
      <c r="N17" s="82">
        <f t="shared" si="2"/>
        <v>236</v>
      </c>
      <c r="O17" s="82">
        <f t="shared" si="3"/>
        <v>0</v>
      </c>
      <c r="P17" s="82">
        <f t="shared" si="4"/>
        <v>3</v>
      </c>
      <c r="Q17" s="82">
        <f t="shared" si="5"/>
        <v>93</v>
      </c>
      <c r="R17" s="82">
        <f t="shared" si="6"/>
        <v>3</v>
      </c>
      <c r="S17" s="82">
        <f t="shared" si="7"/>
        <v>22</v>
      </c>
      <c r="T17" s="82">
        <f t="shared" si="8"/>
        <v>99</v>
      </c>
      <c r="U17" s="82">
        <f t="shared" si="9"/>
        <v>344</v>
      </c>
      <c r="V17" s="82">
        <f t="shared" si="10"/>
        <v>218</v>
      </c>
      <c r="W17" s="82">
        <f t="shared" si="11"/>
        <v>782</v>
      </c>
    </row>
    <row r="18" spans="1:23" x14ac:dyDescent="0.2">
      <c r="A18" s="51">
        <v>521</v>
      </c>
      <c r="B18" s="52">
        <v>0.75819999999999999</v>
      </c>
      <c r="C18" s="52">
        <v>0.23799999999999999</v>
      </c>
      <c r="D18" s="56">
        <v>3.8E-3</v>
      </c>
      <c r="E18" s="52">
        <v>4.9500000000000002E-2</v>
      </c>
      <c r="F18" s="52">
        <v>6.3399999999999998E-2</v>
      </c>
      <c r="G18" s="56">
        <v>2E-3</v>
      </c>
      <c r="H18" s="54">
        <v>0</v>
      </c>
      <c r="I18" s="52">
        <v>0.65739999999999998</v>
      </c>
      <c r="J18" s="52">
        <v>0.1822</v>
      </c>
      <c r="K18" s="52">
        <v>4.5499999999999999E-2</v>
      </c>
      <c r="M18" s="82">
        <f t="shared" si="1"/>
        <v>395</v>
      </c>
      <c r="N18" s="82">
        <f t="shared" si="2"/>
        <v>124</v>
      </c>
      <c r="O18" s="82">
        <f t="shared" si="3"/>
        <v>2</v>
      </c>
      <c r="P18" s="82">
        <f t="shared" si="4"/>
        <v>26</v>
      </c>
      <c r="Q18" s="82">
        <f t="shared" si="5"/>
        <v>33</v>
      </c>
      <c r="R18" s="82">
        <f t="shared" si="6"/>
        <v>1</v>
      </c>
      <c r="S18" s="82">
        <f t="shared" si="7"/>
        <v>0</v>
      </c>
      <c r="T18" s="82">
        <f t="shared" si="8"/>
        <v>343</v>
      </c>
      <c r="U18" s="82">
        <f t="shared" si="9"/>
        <v>95</v>
      </c>
      <c r="V18" s="82">
        <f t="shared" si="10"/>
        <v>24</v>
      </c>
      <c r="W18" s="82">
        <f t="shared" si="11"/>
        <v>521</v>
      </c>
    </row>
    <row r="19" spans="1:23" x14ac:dyDescent="0.2">
      <c r="A19" s="51">
        <v>429</v>
      </c>
      <c r="B19" s="52">
        <v>0.74129999999999996</v>
      </c>
      <c r="C19" s="52">
        <v>0.25869999999999999</v>
      </c>
      <c r="D19" s="54">
        <v>0</v>
      </c>
      <c r="E19" s="56">
        <v>7.4999999999999997E-3</v>
      </c>
      <c r="F19" s="52">
        <v>8.5199999999999998E-2</v>
      </c>
      <c r="G19" s="56">
        <v>1.2500000000000001E-2</v>
      </c>
      <c r="H19" s="56">
        <v>2.5000000000000001E-3</v>
      </c>
      <c r="I19" s="52">
        <v>0.71930000000000005</v>
      </c>
      <c r="J19" s="52">
        <v>0.12280000000000001</v>
      </c>
      <c r="K19" s="52">
        <v>5.0099999999999999E-2</v>
      </c>
      <c r="M19" s="82">
        <f t="shared" si="1"/>
        <v>318</v>
      </c>
      <c r="N19" s="82">
        <f t="shared" si="2"/>
        <v>111</v>
      </c>
      <c r="O19" s="82">
        <f t="shared" si="3"/>
        <v>0</v>
      </c>
      <c r="P19" s="82">
        <f t="shared" si="4"/>
        <v>3</v>
      </c>
      <c r="Q19" s="82">
        <f t="shared" si="5"/>
        <v>37</v>
      </c>
      <c r="R19" s="82">
        <f t="shared" si="6"/>
        <v>5</v>
      </c>
      <c r="S19" s="82">
        <f t="shared" si="7"/>
        <v>1</v>
      </c>
      <c r="T19" s="82">
        <f t="shared" si="8"/>
        <v>309</v>
      </c>
      <c r="U19" s="82">
        <f t="shared" si="9"/>
        <v>53</v>
      </c>
      <c r="V19" s="82">
        <f t="shared" si="10"/>
        <v>21</v>
      </c>
      <c r="W19" s="82">
        <f t="shared" si="11"/>
        <v>429</v>
      </c>
    </row>
    <row r="20" spans="1:23" x14ac:dyDescent="0.2">
      <c r="A20" s="55">
        <v>8572</v>
      </c>
      <c r="B20" s="52">
        <v>0.68359999999999999</v>
      </c>
      <c r="C20" s="52">
        <v>0.31559999999999999</v>
      </c>
      <c r="D20" s="54">
        <v>8.0000000000000004E-4</v>
      </c>
      <c r="E20" s="52">
        <v>5.8500000000000003E-2</v>
      </c>
      <c r="F20" s="52">
        <v>0.20599999999999999</v>
      </c>
      <c r="G20" s="56">
        <v>4.5999999999999999E-3</v>
      </c>
      <c r="H20" s="56">
        <v>2.0000000000000001E-4</v>
      </c>
      <c r="I20" s="52">
        <v>0.40579999999999999</v>
      </c>
      <c r="J20" s="52">
        <v>0.28239999999999998</v>
      </c>
      <c r="K20" s="52">
        <v>4.2500000000000003E-2</v>
      </c>
      <c r="M20" s="82">
        <f t="shared" si="1"/>
        <v>5860</v>
      </c>
      <c r="N20" s="82">
        <f t="shared" si="2"/>
        <v>2705</v>
      </c>
      <c r="O20" s="82">
        <f t="shared" si="3"/>
        <v>7</v>
      </c>
      <c r="P20" s="82">
        <f t="shared" si="4"/>
        <v>501</v>
      </c>
      <c r="Q20" s="82">
        <f t="shared" si="5"/>
        <v>1766</v>
      </c>
      <c r="R20" s="82">
        <f t="shared" si="6"/>
        <v>39</v>
      </c>
      <c r="S20" s="82">
        <f t="shared" si="7"/>
        <v>2</v>
      </c>
      <c r="T20" s="82">
        <f t="shared" si="8"/>
        <v>3479</v>
      </c>
      <c r="U20" s="82">
        <f t="shared" si="9"/>
        <v>2421</v>
      </c>
      <c r="V20" s="82">
        <f t="shared" si="10"/>
        <v>364</v>
      </c>
      <c r="W20" s="82">
        <f t="shared" si="11"/>
        <v>8572</v>
      </c>
    </row>
    <row r="21" spans="1:23" x14ac:dyDescent="0.2">
      <c r="A21" s="55">
        <v>2883</v>
      </c>
      <c r="B21" s="52">
        <v>0.76380000000000003</v>
      </c>
      <c r="C21" s="52">
        <v>0.23269999999999999</v>
      </c>
      <c r="D21" s="56">
        <v>3.5000000000000001E-3</v>
      </c>
      <c r="E21" s="52">
        <v>5.5E-2</v>
      </c>
      <c r="F21" s="52">
        <v>9.3100000000000002E-2</v>
      </c>
      <c r="G21" s="56">
        <v>8.6E-3</v>
      </c>
      <c r="H21" s="56">
        <v>0</v>
      </c>
      <c r="I21" s="52">
        <v>0.66449999999999998</v>
      </c>
      <c r="J21" s="52">
        <v>0.13880000000000001</v>
      </c>
      <c r="K21" s="52">
        <v>0.04</v>
      </c>
      <c r="M21" s="82">
        <f t="shared" si="1"/>
        <v>2202</v>
      </c>
      <c r="N21" s="82">
        <f t="shared" si="2"/>
        <v>671</v>
      </c>
      <c r="O21" s="82">
        <f t="shared" si="3"/>
        <v>10</v>
      </c>
      <c r="P21" s="82">
        <f t="shared" si="4"/>
        <v>159</v>
      </c>
      <c r="Q21" s="82">
        <f t="shared" si="5"/>
        <v>268</v>
      </c>
      <c r="R21" s="82">
        <f t="shared" si="6"/>
        <v>25</v>
      </c>
      <c r="S21" s="82">
        <f t="shared" si="7"/>
        <v>0</v>
      </c>
      <c r="T21" s="82">
        <f t="shared" si="8"/>
        <v>1916</v>
      </c>
      <c r="U21" s="82">
        <f t="shared" si="9"/>
        <v>400</v>
      </c>
      <c r="V21" s="82">
        <f t="shared" si="10"/>
        <v>115</v>
      </c>
      <c r="W21" s="82">
        <f t="shared" si="11"/>
        <v>2883</v>
      </c>
    </row>
    <row r="22" spans="1:23" x14ac:dyDescent="0.2">
      <c r="A22" s="51">
        <v>236</v>
      </c>
      <c r="B22" s="52">
        <v>0.84750000000000003</v>
      </c>
      <c r="C22" s="52">
        <v>0.14829999999999999</v>
      </c>
      <c r="D22" s="54">
        <v>4.1999999999999997E-3</v>
      </c>
      <c r="E22" s="52">
        <v>2.6700000000000002E-2</v>
      </c>
      <c r="F22" s="52">
        <v>0.13780000000000001</v>
      </c>
      <c r="G22" s="56">
        <v>8.8999999999999999E-3</v>
      </c>
      <c r="H22" s="54">
        <v>4.4000000000000003E-3</v>
      </c>
      <c r="I22" s="52">
        <v>0.52</v>
      </c>
      <c r="J22" s="52">
        <v>0.2356</v>
      </c>
      <c r="K22" s="52">
        <v>6.6699999999999995E-2</v>
      </c>
      <c r="M22" s="82">
        <f t="shared" si="1"/>
        <v>200</v>
      </c>
      <c r="N22" s="82">
        <f t="shared" si="2"/>
        <v>35</v>
      </c>
      <c r="O22" s="82">
        <f t="shared" si="3"/>
        <v>1</v>
      </c>
      <c r="P22" s="82">
        <f t="shared" si="4"/>
        <v>6</v>
      </c>
      <c r="Q22" s="82">
        <f t="shared" si="5"/>
        <v>33</v>
      </c>
      <c r="R22" s="82">
        <f t="shared" si="6"/>
        <v>2</v>
      </c>
      <c r="S22" s="82">
        <f t="shared" si="7"/>
        <v>1</v>
      </c>
      <c r="T22" s="82">
        <f t="shared" si="8"/>
        <v>123</v>
      </c>
      <c r="U22" s="82">
        <f t="shared" si="9"/>
        <v>56</v>
      </c>
      <c r="V22" s="82">
        <f t="shared" si="10"/>
        <v>16</v>
      </c>
      <c r="W22" s="82">
        <f t="shared" si="11"/>
        <v>236</v>
      </c>
    </row>
    <row r="23" spans="1:23" x14ac:dyDescent="0.2">
      <c r="A23" s="55">
        <v>1462</v>
      </c>
      <c r="B23" s="52">
        <v>0.68059999999999998</v>
      </c>
      <c r="C23" s="52">
        <v>0.31459999999999999</v>
      </c>
      <c r="D23" s="56">
        <v>4.7999999999999996E-3</v>
      </c>
      <c r="E23" s="52">
        <v>2.69E-2</v>
      </c>
      <c r="F23" s="52">
        <v>5.0200000000000002E-2</v>
      </c>
      <c r="G23" s="56">
        <v>9.1999999999999998E-3</v>
      </c>
      <c r="H23" s="54">
        <v>0</v>
      </c>
      <c r="I23" s="52">
        <v>0.72719999999999996</v>
      </c>
      <c r="J23" s="52">
        <v>0.14560000000000001</v>
      </c>
      <c r="K23" s="52">
        <v>4.1000000000000002E-2</v>
      </c>
      <c r="M23" s="82">
        <f t="shared" si="1"/>
        <v>995</v>
      </c>
      <c r="N23" s="82">
        <f t="shared" si="2"/>
        <v>460</v>
      </c>
      <c r="O23" s="82">
        <f t="shared" si="3"/>
        <v>7</v>
      </c>
      <c r="P23" s="82">
        <f t="shared" si="4"/>
        <v>39</v>
      </c>
      <c r="Q23" s="82">
        <f t="shared" si="5"/>
        <v>73</v>
      </c>
      <c r="R23" s="82">
        <f t="shared" si="6"/>
        <v>13</v>
      </c>
      <c r="S23" s="82">
        <f t="shared" si="7"/>
        <v>0</v>
      </c>
      <c r="T23" s="82">
        <f t="shared" si="8"/>
        <v>1063</v>
      </c>
      <c r="U23" s="82">
        <f t="shared" si="9"/>
        <v>213</v>
      </c>
      <c r="V23" s="82">
        <f t="shared" si="10"/>
        <v>60</v>
      </c>
      <c r="W23" s="82">
        <f t="shared" si="11"/>
        <v>1462</v>
      </c>
    </row>
    <row r="24" spans="1:23" x14ac:dyDescent="0.2">
      <c r="A24" s="55">
        <v>1191</v>
      </c>
      <c r="B24" s="52">
        <v>0.64319999999999999</v>
      </c>
      <c r="C24" s="52">
        <v>0.3493</v>
      </c>
      <c r="D24" s="56">
        <v>7.6E-3</v>
      </c>
      <c r="E24" s="52">
        <v>0.17680000000000001</v>
      </c>
      <c r="F24" s="52">
        <v>9.2299999999999993E-2</v>
      </c>
      <c r="G24" s="56">
        <v>1.3100000000000001E-2</v>
      </c>
      <c r="H24" s="56">
        <v>1.6999999999999999E-3</v>
      </c>
      <c r="I24" s="52">
        <v>0.56789999999999996</v>
      </c>
      <c r="J24" s="52">
        <v>9.1499999999999998E-2</v>
      </c>
      <c r="K24" s="52">
        <v>5.6599999999999998E-2</v>
      </c>
      <c r="M24" s="82">
        <f t="shared" si="1"/>
        <v>766</v>
      </c>
      <c r="N24" s="82">
        <f t="shared" si="2"/>
        <v>416</v>
      </c>
      <c r="O24" s="82">
        <f t="shared" si="3"/>
        <v>9</v>
      </c>
      <c r="P24" s="82">
        <f t="shared" si="4"/>
        <v>211</v>
      </c>
      <c r="Q24" s="82">
        <f t="shared" si="5"/>
        <v>110</v>
      </c>
      <c r="R24" s="82">
        <f t="shared" si="6"/>
        <v>16</v>
      </c>
      <c r="S24" s="82">
        <f t="shared" si="7"/>
        <v>2</v>
      </c>
      <c r="T24" s="82">
        <f t="shared" si="8"/>
        <v>676</v>
      </c>
      <c r="U24" s="82">
        <f t="shared" si="9"/>
        <v>109</v>
      </c>
      <c r="V24" s="82">
        <f t="shared" si="10"/>
        <v>67</v>
      </c>
      <c r="W24" s="82">
        <f t="shared" si="11"/>
        <v>1191</v>
      </c>
    </row>
    <row r="25" spans="1:23" x14ac:dyDescent="0.2">
      <c r="A25" s="55">
        <v>5451</v>
      </c>
      <c r="B25" s="52">
        <v>0.7006</v>
      </c>
      <c r="C25" s="52">
        <v>0.29520000000000002</v>
      </c>
      <c r="D25" s="56">
        <v>4.1999999999999997E-3</v>
      </c>
      <c r="E25" s="52">
        <v>6.9199999999999998E-2</v>
      </c>
      <c r="F25" s="52">
        <v>9.2100000000000001E-2</v>
      </c>
      <c r="G25" s="56">
        <v>5.4000000000000003E-3</v>
      </c>
      <c r="H25" s="56">
        <v>8.0000000000000004E-4</v>
      </c>
      <c r="I25" s="52">
        <v>0.54020000000000001</v>
      </c>
      <c r="J25" s="52">
        <v>0.2457</v>
      </c>
      <c r="K25" s="52">
        <v>4.6600000000000003E-2</v>
      </c>
      <c r="M25" s="82">
        <f t="shared" si="1"/>
        <v>3819</v>
      </c>
      <c r="N25" s="82">
        <f t="shared" si="2"/>
        <v>1609</v>
      </c>
      <c r="O25" s="82">
        <f t="shared" si="3"/>
        <v>23</v>
      </c>
      <c r="P25" s="82">
        <f t="shared" si="4"/>
        <v>377</v>
      </c>
      <c r="Q25" s="82">
        <f t="shared" si="5"/>
        <v>502</v>
      </c>
      <c r="R25" s="82">
        <f t="shared" si="6"/>
        <v>29</v>
      </c>
      <c r="S25" s="82">
        <f t="shared" si="7"/>
        <v>4</v>
      </c>
      <c r="T25" s="82">
        <f t="shared" si="8"/>
        <v>2945</v>
      </c>
      <c r="U25" s="82">
        <f t="shared" si="9"/>
        <v>1339</v>
      </c>
      <c r="V25" s="82">
        <f t="shared" si="10"/>
        <v>254</v>
      </c>
      <c r="W25" s="82">
        <f t="shared" si="11"/>
        <v>5451</v>
      </c>
    </row>
    <row r="26" spans="1:23" x14ac:dyDescent="0.2">
      <c r="A26" s="55">
        <v>7662</v>
      </c>
      <c r="B26" s="52">
        <v>0.64339999999999997</v>
      </c>
      <c r="C26" s="52">
        <v>0.3538</v>
      </c>
      <c r="D26" s="56">
        <v>2.7000000000000001E-3</v>
      </c>
      <c r="E26" s="52">
        <v>0.1308</v>
      </c>
      <c r="F26" s="52">
        <v>7.7899999999999997E-2</v>
      </c>
      <c r="G26" s="56">
        <v>5.0000000000000001E-3</v>
      </c>
      <c r="H26" s="56">
        <v>6.9999999999999999E-4</v>
      </c>
      <c r="I26" s="52">
        <v>0.44390000000000002</v>
      </c>
      <c r="J26" s="52">
        <v>0.28139999999999998</v>
      </c>
      <c r="K26" s="52">
        <v>6.0299999999999999E-2</v>
      </c>
      <c r="M26" s="82">
        <f t="shared" si="1"/>
        <v>4930</v>
      </c>
      <c r="N26" s="82">
        <f t="shared" si="2"/>
        <v>2711</v>
      </c>
      <c r="O26" s="82">
        <f t="shared" si="3"/>
        <v>21</v>
      </c>
      <c r="P26" s="82">
        <f t="shared" si="4"/>
        <v>1002</v>
      </c>
      <c r="Q26" s="82">
        <f t="shared" si="5"/>
        <v>597</v>
      </c>
      <c r="R26" s="82">
        <f t="shared" si="6"/>
        <v>38</v>
      </c>
      <c r="S26" s="82">
        <f t="shared" si="7"/>
        <v>5</v>
      </c>
      <c r="T26" s="82">
        <f t="shared" si="8"/>
        <v>3401</v>
      </c>
      <c r="U26" s="82">
        <f t="shared" si="9"/>
        <v>2156</v>
      </c>
      <c r="V26" s="82">
        <f t="shared" si="10"/>
        <v>462</v>
      </c>
      <c r="W26" s="82">
        <f t="shared" si="11"/>
        <v>7662</v>
      </c>
    </row>
    <row r="27" spans="1:23" x14ac:dyDescent="0.2">
      <c r="A27" s="51">
        <v>242</v>
      </c>
      <c r="B27" s="52">
        <v>0.72309999999999997</v>
      </c>
      <c r="C27" s="52">
        <v>0.2727</v>
      </c>
      <c r="D27" s="56">
        <v>4.1000000000000003E-3</v>
      </c>
      <c r="E27" s="52">
        <v>8.8999999999999999E-3</v>
      </c>
      <c r="F27" s="52">
        <v>8.0399999999999999E-2</v>
      </c>
      <c r="G27" s="56">
        <v>8.8999999999999999E-3</v>
      </c>
      <c r="H27" s="53" t="s">
        <v>142</v>
      </c>
      <c r="I27" s="52">
        <v>0.73660000000000003</v>
      </c>
      <c r="J27" s="52">
        <v>0.1295</v>
      </c>
      <c r="K27" s="52">
        <v>3.5700000000000003E-2</v>
      </c>
      <c r="M27" s="82">
        <f t="shared" si="1"/>
        <v>175</v>
      </c>
      <c r="N27" s="82">
        <f t="shared" si="2"/>
        <v>66</v>
      </c>
      <c r="O27" s="82">
        <f t="shared" si="3"/>
        <v>1</v>
      </c>
      <c r="P27" s="82">
        <f t="shared" si="4"/>
        <v>2</v>
      </c>
      <c r="Q27" s="82">
        <f t="shared" si="5"/>
        <v>19</v>
      </c>
      <c r="R27" s="82">
        <f t="shared" si="6"/>
        <v>2</v>
      </c>
      <c r="S27" s="82">
        <f t="shared" si="7"/>
        <v>0</v>
      </c>
      <c r="T27" s="82">
        <f t="shared" si="8"/>
        <v>178</v>
      </c>
      <c r="U27" s="82">
        <f t="shared" si="9"/>
        <v>31</v>
      </c>
      <c r="V27" s="82">
        <f t="shared" si="10"/>
        <v>9</v>
      </c>
      <c r="W27" s="82">
        <f t="shared" si="11"/>
        <v>242</v>
      </c>
    </row>
    <row r="28" spans="1:23" x14ac:dyDescent="0.2">
      <c r="A28" s="55">
        <v>4504</v>
      </c>
      <c r="B28" s="52">
        <v>0.7016</v>
      </c>
      <c r="C28" s="52">
        <v>0.29680000000000001</v>
      </c>
      <c r="D28" s="56">
        <v>1.6000000000000001E-3</v>
      </c>
      <c r="E28" s="52">
        <v>2.8899999999999999E-2</v>
      </c>
      <c r="F28" s="52">
        <v>5.0500000000000003E-2</v>
      </c>
      <c r="G28" s="56">
        <v>3.5999999999999999E-3</v>
      </c>
      <c r="H28" s="56">
        <v>6.9999999999999999E-4</v>
      </c>
      <c r="I28" s="52">
        <v>0.6845</v>
      </c>
      <c r="J28" s="52">
        <v>0.20630000000000001</v>
      </c>
      <c r="K28" s="52">
        <v>2.5499999999999998E-2</v>
      </c>
      <c r="M28" s="82">
        <f t="shared" si="1"/>
        <v>3160</v>
      </c>
      <c r="N28" s="82">
        <f t="shared" si="2"/>
        <v>1337</v>
      </c>
      <c r="O28" s="82">
        <f t="shared" si="3"/>
        <v>7</v>
      </c>
      <c r="P28" s="82">
        <f t="shared" si="4"/>
        <v>130</v>
      </c>
      <c r="Q28" s="82">
        <f t="shared" si="5"/>
        <v>227</v>
      </c>
      <c r="R28" s="82">
        <f t="shared" si="6"/>
        <v>16</v>
      </c>
      <c r="S28" s="82">
        <f t="shared" si="7"/>
        <v>3</v>
      </c>
      <c r="T28" s="82">
        <f t="shared" si="8"/>
        <v>3083</v>
      </c>
      <c r="U28" s="82">
        <f t="shared" si="9"/>
        <v>929</v>
      </c>
      <c r="V28" s="82">
        <f t="shared" si="10"/>
        <v>115</v>
      </c>
      <c r="W28" s="82">
        <f t="shared" si="11"/>
        <v>4504</v>
      </c>
    </row>
    <row r="29" spans="1:23" x14ac:dyDescent="0.2">
      <c r="A29" s="55">
        <v>1432</v>
      </c>
      <c r="B29" s="52">
        <v>0.76400000000000001</v>
      </c>
      <c r="C29" s="52">
        <v>0.2311</v>
      </c>
      <c r="D29" s="56">
        <v>4.8999999999999998E-3</v>
      </c>
      <c r="E29" s="52">
        <v>3.9399999999999998E-2</v>
      </c>
      <c r="F29" s="52">
        <v>4.4499999999999998E-2</v>
      </c>
      <c r="G29" s="56">
        <v>5.7999999999999996E-3</v>
      </c>
      <c r="H29" s="56">
        <v>0</v>
      </c>
      <c r="I29" s="52">
        <v>0.59260000000000002</v>
      </c>
      <c r="J29" s="52">
        <v>0.26529999999999998</v>
      </c>
      <c r="K29" s="52">
        <v>5.2499999999999998E-2</v>
      </c>
      <c r="M29" s="82">
        <f t="shared" si="1"/>
        <v>1094</v>
      </c>
      <c r="N29" s="82">
        <f t="shared" si="2"/>
        <v>331</v>
      </c>
      <c r="O29" s="82">
        <f t="shared" si="3"/>
        <v>7</v>
      </c>
      <c r="P29" s="82">
        <f t="shared" si="4"/>
        <v>56</v>
      </c>
      <c r="Q29" s="82">
        <f t="shared" si="5"/>
        <v>64</v>
      </c>
      <c r="R29" s="82">
        <f t="shared" si="6"/>
        <v>8</v>
      </c>
      <c r="S29" s="82">
        <f t="shared" si="7"/>
        <v>0</v>
      </c>
      <c r="T29" s="82">
        <f t="shared" si="8"/>
        <v>849</v>
      </c>
      <c r="U29" s="82">
        <f t="shared" si="9"/>
        <v>380</v>
      </c>
      <c r="V29" s="82">
        <f t="shared" si="10"/>
        <v>75</v>
      </c>
      <c r="W29" s="82">
        <f t="shared" si="11"/>
        <v>1432</v>
      </c>
    </row>
    <row r="30" spans="1:23" x14ac:dyDescent="0.2">
      <c r="A30" s="55">
        <v>1199</v>
      </c>
      <c r="B30" s="52">
        <v>0.77400000000000002</v>
      </c>
      <c r="C30" s="52">
        <v>0.22270000000000001</v>
      </c>
      <c r="D30" s="56">
        <v>3.3E-3</v>
      </c>
      <c r="E30" s="52">
        <v>6.3600000000000004E-2</v>
      </c>
      <c r="F30" s="52">
        <v>5.5899999999999998E-2</v>
      </c>
      <c r="G30" s="56">
        <v>1.6299999999999999E-2</v>
      </c>
      <c r="H30" s="56">
        <v>8.9999999999999998E-4</v>
      </c>
      <c r="I30" s="52">
        <v>0.64490000000000003</v>
      </c>
      <c r="J30" s="52">
        <v>0.16250000000000001</v>
      </c>
      <c r="K30" s="52">
        <v>5.5899999999999998E-2</v>
      </c>
      <c r="M30" s="82">
        <f t="shared" si="1"/>
        <v>928</v>
      </c>
      <c r="N30" s="82">
        <f t="shared" si="2"/>
        <v>267</v>
      </c>
      <c r="O30" s="82">
        <f t="shared" si="3"/>
        <v>4</v>
      </c>
      <c r="P30" s="82">
        <f t="shared" si="4"/>
        <v>76</v>
      </c>
      <c r="Q30" s="82">
        <f t="shared" si="5"/>
        <v>67</v>
      </c>
      <c r="R30" s="82">
        <f t="shared" si="6"/>
        <v>20</v>
      </c>
      <c r="S30" s="82">
        <f t="shared" si="7"/>
        <v>1</v>
      </c>
      <c r="T30" s="82">
        <f t="shared" si="8"/>
        <v>773</v>
      </c>
      <c r="U30" s="82">
        <f t="shared" si="9"/>
        <v>195</v>
      </c>
      <c r="V30" s="82">
        <f t="shared" si="10"/>
        <v>67</v>
      </c>
      <c r="W30" s="82">
        <f t="shared" si="11"/>
        <v>1199</v>
      </c>
    </row>
    <row r="31" spans="1:23" x14ac:dyDescent="0.2">
      <c r="A31" s="51">
        <v>400</v>
      </c>
      <c r="B31" s="52">
        <v>0.67249999999999999</v>
      </c>
      <c r="C31" s="52">
        <v>0.32750000000000001</v>
      </c>
      <c r="D31" s="56">
        <v>0</v>
      </c>
      <c r="E31" s="52">
        <v>0.17649999999999999</v>
      </c>
      <c r="F31" s="52">
        <v>5.8799999999999998E-2</v>
      </c>
      <c r="G31" s="56">
        <v>1.2800000000000001E-2</v>
      </c>
      <c r="H31" s="54">
        <v>0</v>
      </c>
      <c r="I31" s="52">
        <v>0.63429999999999997</v>
      </c>
      <c r="J31" s="52">
        <v>7.6700000000000004E-2</v>
      </c>
      <c r="K31" s="52">
        <v>4.0899999999999999E-2</v>
      </c>
      <c r="M31" s="82">
        <f t="shared" si="1"/>
        <v>269</v>
      </c>
      <c r="N31" s="82">
        <f t="shared" si="2"/>
        <v>131</v>
      </c>
      <c r="O31" s="82">
        <f t="shared" si="3"/>
        <v>0</v>
      </c>
      <c r="P31" s="82">
        <f t="shared" si="4"/>
        <v>71</v>
      </c>
      <c r="Q31" s="82">
        <f t="shared" si="5"/>
        <v>24</v>
      </c>
      <c r="R31" s="82">
        <f t="shared" si="6"/>
        <v>5</v>
      </c>
      <c r="S31" s="82">
        <f t="shared" si="7"/>
        <v>0</v>
      </c>
      <c r="T31" s="82">
        <f t="shared" si="8"/>
        <v>254</v>
      </c>
      <c r="U31" s="82">
        <f t="shared" si="9"/>
        <v>31</v>
      </c>
      <c r="V31" s="82">
        <f t="shared" si="10"/>
        <v>16</v>
      </c>
      <c r="W31" s="82">
        <f t="shared" si="11"/>
        <v>400</v>
      </c>
    </row>
    <row r="32" spans="1:23" x14ac:dyDescent="0.2">
      <c r="A32" s="51">
        <v>42</v>
      </c>
      <c r="B32" s="52">
        <v>0.78569999999999995</v>
      </c>
      <c r="C32" s="52">
        <v>0.21429999999999999</v>
      </c>
      <c r="D32" s="53" t="s">
        <v>142</v>
      </c>
      <c r="E32" s="52">
        <v>2.5600000000000001E-2</v>
      </c>
      <c r="F32" s="52">
        <v>5.1299999999999998E-2</v>
      </c>
      <c r="G32" s="53" t="s">
        <v>142</v>
      </c>
      <c r="H32" s="53" t="s">
        <v>142</v>
      </c>
      <c r="I32" s="52">
        <v>0.79490000000000005</v>
      </c>
      <c r="J32" s="52">
        <v>7.6899999999999996E-2</v>
      </c>
      <c r="K32" s="52">
        <v>5.1299999999999998E-2</v>
      </c>
      <c r="M32" s="82">
        <f t="shared" si="1"/>
        <v>33</v>
      </c>
      <c r="N32" s="82">
        <f t="shared" si="2"/>
        <v>9</v>
      </c>
      <c r="O32" s="82">
        <f t="shared" si="3"/>
        <v>0</v>
      </c>
      <c r="P32" s="82">
        <f t="shared" si="4"/>
        <v>1</v>
      </c>
      <c r="Q32" s="82">
        <f t="shared" si="5"/>
        <v>2</v>
      </c>
      <c r="R32" s="82">
        <f t="shared" si="6"/>
        <v>0</v>
      </c>
      <c r="S32" s="82">
        <f t="shared" si="7"/>
        <v>0</v>
      </c>
      <c r="T32" s="82">
        <f t="shared" si="8"/>
        <v>33</v>
      </c>
      <c r="U32" s="82">
        <f t="shared" si="9"/>
        <v>3</v>
      </c>
      <c r="V32" s="82">
        <f t="shared" si="10"/>
        <v>2</v>
      </c>
      <c r="W32" s="82">
        <f t="shared" si="11"/>
        <v>42</v>
      </c>
    </row>
    <row r="33" spans="1:23" x14ac:dyDescent="0.2">
      <c r="A33" s="55">
        <v>6273</v>
      </c>
      <c r="B33" s="52">
        <v>0.68869999999999998</v>
      </c>
      <c r="C33" s="52">
        <v>0.30880000000000002</v>
      </c>
      <c r="D33" s="56">
        <v>2.5999999999999999E-3</v>
      </c>
      <c r="E33" s="52">
        <v>9.3399999999999997E-2</v>
      </c>
      <c r="F33" s="52">
        <v>0.10050000000000001</v>
      </c>
      <c r="G33" s="56">
        <v>4.8999999999999998E-3</v>
      </c>
      <c r="H33" s="56">
        <v>8.0000000000000004E-4</v>
      </c>
      <c r="I33" s="52">
        <v>0.51619999999999999</v>
      </c>
      <c r="J33" s="52">
        <v>0.23830000000000001</v>
      </c>
      <c r="K33" s="52">
        <v>4.58E-2</v>
      </c>
      <c r="M33" s="82">
        <f t="shared" si="1"/>
        <v>4320</v>
      </c>
      <c r="N33" s="82">
        <f t="shared" si="2"/>
        <v>1937</v>
      </c>
      <c r="O33" s="82">
        <f t="shared" si="3"/>
        <v>16</v>
      </c>
      <c r="P33" s="82">
        <f t="shared" si="4"/>
        <v>586</v>
      </c>
      <c r="Q33" s="82">
        <f t="shared" si="5"/>
        <v>630</v>
      </c>
      <c r="R33" s="82">
        <f t="shared" si="6"/>
        <v>31</v>
      </c>
      <c r="S33" s="82">
        <f t="shared" si="7"/>
        <v>5</v>
      </c>
      <c r="T33" s="82">
        <f t="shared" si="8"/>
        <v>3238</v>
      </c>
      <c r="U33" s="82">
        <f t="shared" si="9"/>
        <v>1495</v>
      </c>
      <c r="V33" s="82">
        <f t="shared" si="10"/>
        <v>287</v>
      </c>
      <c r="W33" s="82">
        <f t="shared" si="11"/>
        <v>6273</v>
      </c>
    </row>
    <row r="34" spans="1:23" x14ac:dyDescent="0.2">
      <c r="A34" s="51">
        <v>109</v>
      </c>
      <c r="B34" s="52">
        <v>0.82569999999999999</v>
      </c>
      <c r="C34" s="52">
        <v>0.156</v>
      </c>
      <c r="D34" s="56">
        <v>1.83E-2</v>
      </c>
      <c r="E34" s="52">
        <v>1.8700000000000001E-2</v>
      </c>
      <c r="F34" s="52">
        <v>6.54E-2</v>
      </c>
      <c r="G34" s="56">
        <v>3.7400000000000003E-2</v>
      </c>
      <c r="H34" s="53" t="s">
        <v>142</v>
      </c>
      <c r="I34" s="52">
        <v>0.78500000000000003</v>
      </c>
      <c r="J34" s="52">
        <v>9.2999999999999992E-3</v>
      </c>
      <c r="K34" s="52">
        <v>8.4099999999999994E-2</v>
      </c>
      <c r="M34" s="82">
        <f t="shared" si="1"/>
        <v>90</v>
      </c>
      <c r="N34" s="82">
        <f t="shared" si="2"/>
        <v>17</v>
      </c>
      <c r="O34" s="82">
        <f t="shared" si="3"/>
        <v>2</v>
      </c>
      <c r="P34" s="82">
        <f t="shared" si="4"/>
        <v>2</v>
      </c>
      <c r="Q34" s="82">
        <f t="shared" si="5"/>
        <v>7</v>
      </c>
      <c r="R34" s="82">
        <f t="shared" si="6"/>
        <v>4</v>
      </c>
      <c r="S34" s="82">
        <f t="shared" si="7"/>
        <v>0</v>
      </c>
      <c r="T34" s="82">
        <f t="shared" si="8"/>
        <v>86</v>
      </c>
      <c r="U34" s="82">
        <f t="shared" si="9"/>
        <v>1</v>
      </c>
      <c r="V34" s="82">
        <f t="shared" si="10"/>
        <v>9</v>
      </c>
      <c r="W34" s="82">
        <f t="shared" si="11"/>
        <v>109</v>
      </c>
    </row>
    <row r="35" spans="1:23" x14ac:dyDescent="0.2">
      <c r="A35" s="51">
        <v>514</v>
      </c>
      <c r="B35" s="52">
        <v>0.74119999999999997</v>
      </c>
      <c r="C35" s="52">
        <v>0.25290000000000001</v>
      </c>
      <c r="D35" s="54">
        <v>5.7999999999999996E-3</v>
      </c>
      <c r="E35" s="52">
        <v>4.3999999999999997E-2</v>
      </c>
      <c r="F35" s="52">
        <v>6.6000000000000003E-2</v>
      </c>
      <c r="G35" s="56">
        <v>6.0000000000000001E-3</v>
      </c>
      <c r="H35" s="56">
        <v>2E-3</v>
      </c>
      <c r="I35" s="52">
        <v>0.71199999999999997</v>
      </c>
      <c r="J35" s="52">
        <v>0.11799999999999999</v>
      </c>
      <c r="K35" s="52">
        <v>5.1999999999999998E-2</v>
      </c>
      <c r="M35" s="82">
        <f t="shared" si="1"/>
        <v>381</v>
      </c>
      <c r="N35" s="82">
        <f t="shared" si="2"/>
        <v>130</v>
      </c>
      <c r="O35" s="82">
        <f t="shared" si="3"/>
        <v>3</v>
      </c>
      <c r="P35" s="82">
        <f t="shared" si="4"/>
        <v>23</v>
      </c>
      <c r="Q35" s="82">
        <f t="shared" si="5"/>
        <v>34</v>
      </c>
      <c r="R35" s="82">
        <f t="shared" si="6"/>
        <v>3</v>
      </c>
      <c r="S35" s="82">
        <f t="shared" si="7"/>
        <v>1</v>
      </c>
      <c r="T35" s="82">
        <f t="shared" si="8"/>
        <v>366</v>
      </c>
      <c r="U35" s="82">
        <f t="shared" si="9"/>
        <v>61</v>
      </c>
      <c r="V35" s="82">
        <f t="shared" si="10"/>
        <v>27</v>
      </c>
      <c r="W35" s="82">
        <f t="shared" si="11"/>
        <v>514</v>
      </c>
    </row>
    <row r="36" spans="1:23" x14ac:dyDescent="0.2">
      <c r="A36" s="51">
        <v>403</v>
      </c>
      <c r="B36" s="52">
        <v>0.75190000000000001</v>
      </c>
      <c r="C36" s="52">
        <v>0.2432</v>
      </c>
      <c r="D36" s="53" t="s">
        <v>144</v>
      </c>
      <c r="E36" s="56">
        <v>8.0999999999999996E-3</v>
      </c>
      <c r="F36" s="52">
        <v>2.7E-2</v>
      </c>
      <c r="G36" s="56">
        <v>2.7000000000000001E-3</v>
      </c>
      <c r="H36" s="53" t="s">
        <v>145</v>
      </c>
      <c r="I36" s="52">
        <v>0.64959999999999996</v>
      </c>
      <c r="J36" s="52">
        <v>0.25609999999999999</v>
      </c>
      <c r="K36" s="52">
        <v>5.3900000000000003E-2</v>
      </c>
      <c r="M36" s="82">
        <f t="shared" si="1"/>
        <v>303</v>
      </c>
      <c r="N36" s="82">
        <f t="shared" si="2"/>
        <v>98</v>
      </c>
      <c r="O36" s="82">
        <f t="shared" si="3"/>
        <v>2</v>
      </c>
      <c r="P36" s="82">
        <f t="shared" si="4"/>
        <v>3</v>
      </c>
      <c r="Q36" s="82">
        <f t="shared" si="5"/>
        <v>11</v>
      </c>
      <c r="R36" s="82">
        <f t="shared" si="6"/>
        <v>1</v>
      </c>
      <c r="S36" s="82">
        <f t="shared" si="7"/>
        <v>1</v>
      </c>
      <c r="T36" s="82">
        <f t="shared" si="8"/>
        <v>262</v>
      </c>
      <c r="U36" s="82">
        <f t="shared" si="9"/>
        <v>103</v>
      </c>
      <c r="V36" s="82">
        <f t="shared" si="10"/>
        <v>22</v>
      </c>
      <c r="W36" s="82">
        <f t="shared" si="11"/>
        <v>403</v>
      </c>
    </row>
    <row r="37" spans="1:23" x14ac:dyDescent="0.2">
      <c r="A37" s="55">
        <v>9391</v>
      </c>
      <c r="B37" s="52">
        <v>0.69</v>
      </c>
      <c r="C37" s="52">
        <v>0.30919999999999997</v>
      </c>
      <c r="D37" s="56">
        <v>6.9999999999999999E-4</v>
      </c>
      <c r="E37" s="52">
        <v>4.7E-2</v>
      </c>
      <c r="F37" s="52">
        <v>0.14560000000000001</v>
      </c>
      <c r="G37" s="56">
        <v>5.7000000000000002E-3</v>
      </c>
      <c r="H37" s="54">
        <v>6.9999999999999999E-4</v>
      </c>
      <c r="I37" s="52">
        <v>0.38590000000000002</v>
      </c>
      <c r="J37" s="52">
        <v>0.376</v>
      </c>
      <c r="K37" s="52">
        <v>3.9100000000000003E-2</v>
      </c>
      <c r="M37" s="82">
        <f t="shared" si="1"/>
        <v>6480</v>
      </c>
      <c r="N37" s="82">
        <f t="shared" si="2"/>
        <v>2904</v>
      </c>
      <c r="O37" s="82">
        <f t="shared" si="3"/>
        <v>7</v>
      </c>
      <c r="P37" s="82">
        <f t="shared" si="4"/>
        <v>441</v>
      </c>
      <c r="Q37" s="82">
        <f t="shared" si="5"/>
        <v>1367</v>
      </c>
      <c r="R37" s="82">
        <f t="shared" si="6"/>
        <v>54</v>
      </c>
      <c r="S37" s="82">
        <f t="shared" si="7"/>
        <v>7</v>
      </c>
      <c r="T37" s="82">
        <f t="shared" si="8"/>
        <v>3624</v>
      </c>
      <c r="U37" s="82">
        <f t="shared" si="9"/>
        <v>3531</v>
      </c>
      <c r="V37" s="82">
        <f t="shared" si="10"/>
        <v>367</v>
      </c>
      <c r="W37" s="82">
        <f t="shared" si="11"/>
        <v>9391</v>
      </c>
    </row>
    <row r="38" spans="1:23" x14ac:dyDescent="0.2">
      <c r="A38" s="51">
        <v>270</v>
      </c>
      <c r="B38" s="52">
        <v>0.70740000000000003</v>
      </c>
      <c r="C38" s="52">
        <v>0.29260000000000003</v>
      </c>
      <c r="D38" s="56">
        <v>0</v>
      </c>
      <c r="E38" s="52">
        <v>2.1700000000000001E-2</v>
      </c>
      <c r="F38" s="52">
        <v>0.3478</v>
      </c>
      <c r="G38" s="52">
        <v>8.6999999999999994E-3</v>
      </c>
      <c r="H38" s="53" t="s">
        <v>142</v>
      </c>
      <c r="I38" s="52">
        <v>0.46089999999999998</v>
      </c>
      <c r="J38" s="52">
        <v>0.1348</v>
      </c>
      <c r="K38" s="52">
        <v>2.6100000000000002E-2</v>
      </c>
      <c r="M38" s="82">
        <f t="shared" si="1"/>
        <v>191</v>
      </c>
      <c r="N38" s="82">
        <f t="shared" si="2"/>
        <v>79</v>
      </c>
      <c r="O38" s="82">
        <f t="shared" si="3"/>
        <v>0</v>
      </c>
      <c r="P38" s="82">
        <f t="shared" si="4"/>
        <v>6</v>
      </c>
      <c r="Q38" s="82">
        <f t="shared" si="5"/>
        <v>94</v>
      </c>
      <c r="R38" s="82">
        <f t="shared" si="6"/>
        <v>2</v>
      </c>
      <c r="S38" s="82">
        <f t="shared" si="7"/>
        <v>0</v>
      </c>
      <c r="T38" s="82">
        <f t="shared" si="8"/>
        <v>124</v>
      </c>
      <c r="U38" s="82">
        <f t="shared" si="9"/>
        <v>36</v>
      </c>
      <c r="V38" s="82">
        <f t="shared" si="10"/>
        <v>7</v>
      </c>
      <c r="W38" s="82">
        <f t="shared" si="11"/>
        <v>270</v>
      </c>
    </row>
    <row r="39" spans="1:23" x14ac:dyDescent="0.2">
      <c r="A39" s="55">
        <v>1701</v>
      </c>
      <c r="B39" s="52">
        <v>0.64370000000000005</v>
      </c>
      <c r="C39" s="52">
        <v>0.34860000000000002</v>
      </c>
      <c r="D39" s="56">
        <v>7.6E-3</v>
      </c>
      <c r="E39" s="52">
        <v>4.2500000000000003E-2</v>
      </c>
      <c r="F39" s="52">
        <v>0.26629999999999998</v>
      </c>
      <c r="G39" s="56">
        <v>1.3599999999999999E-2</v>
      </c>
      <c r="H39" s="56">
        <v>3.7000000000000002E-3</v>
      </c>
      <c r="I39" s="52">
        <v>0.37980000000000003</v>
      </c>
      <c r="J39" s="52">
        <v>0.2041</v>
      </c>
      <c r="K39" s="52">
        <v>0.09</v>
      </c>
      <c r="M39" s="82">
        <f t="shared" si="1"/>
        <v>1095</v>
      </c>
      <c r="N39" s="82">
        <f t="shared" si="2"/>
        <v>593</v>
      </c>
      <c r="O39" s="82">
        <f t="shared" si="3"/>
        <v>13</v>
      </c>
      <c r="P39" s="82">
        <f t="shared" si="4"/>
        <v>72</v>
      </c>
      <c r="Q39" s="82">
        <f t="shared" si="5"/>
        <v>453</v>
      </c>
      <c r="R39" s="82">
        <f t="shared" si="6"/>
        <v>23</v>
      </c>
      <c r="S39" s="82">
        <f t="shared" si="7"/>
        <v>6</v>
      </c>
      <c r="T39" s="82">
        <f t="shared" si="8"/>
        <v>646</v>
      </c>
      <c r="U39" s="82">
        <f t="shared" si="9"/>
        <v>347</v>
      </c>
      <c r="V39" s="82">
        <f t="shared" si="10"/>
        <v>153</v>
      </c>
      <c r="W39" s="82">
        <f t="shared" si="11"/>
        <v>1701</v>
      </c>
    </row>
    <row r="40" spans="1:23" x14ac:dyDescent="0.2">
      <c r="A40" s="55">
        <v>13304</v>
      </c>
      <c r="B40" s="52">
        <v>0.64659999999999995</v>
      </c>
      <c r="C40" s="52">
        <v>0.35089999999999999</v>
      </c>
      <c r="D40" s="56">
        <v>2.5000000000000001E-3</v>
      </c>
      <c r="E40" s="52">
        <v>0.1046</v>
      </c>
      <c r="F40" s="52">
        <v>0.1694</v>
      </c>
      <c r="G40" s="56">
        <v>6.4000000000000003E-3</v>
      </c>
      <c r="H40" s="56">
        <v>8.9999999999999998E-4</v>
      </c>
      <c r="I40" s="52">
        <v>0.36549999999999999</v>
      </c>
      <c r="J40" s="52">
        <v>0.3165</v>
      </c>
      <c r="K40" s="52">
        <v>3.6600000000000001E-2</v>
      </c>
      <c r="M40" s="82">
        <f t="shared" si="1"/>
        <v>8602</v>
      </c>
      <c r="N40" s="82">
        <f t="shared" si="2"/>
        <v>4668</v>
      </c>
      <c r="O40" s="82">
        <f t="shared" si="3"/>
        <v>33</v>
      </c>
      <c r="P40" s="82">
        <f t="shared" si="4"/>
        <v>1392</v>
      </c>
      <c r="Q40" s="82">
        <f t="shared" si="5"/>
        <v>2254</v>
      </c>
      <c r="R40" s="82">
        <f t="shared" si="6"/>
        <v>85</v>
      </c>
      <c r="S40" s="82">
        <f t="shared" si="7"/>
        <v>12</v>
      </c>
      <c r="T40" s="82">
        <f t="shared" si="8"/>
        <v>4863</v>
      </c>
      <c r="U40" s="82">
        <f t="shared" si="9"/>
        <v>4211</v>
      </c>
      <c r="V40" s="82">
        <f t="shared" si="10"/>
        <v>487</v>
      </c>
      <c r="W40" s="82">
        <f t="shared" si="11"/>
        <v>13304</v>
      </c>
    </row>
    <row r="41" spans="1:23" x14ac:dyDescent="0.2">
      <c r="A41" s="55">
        <v>3754</v>
      </c>
      <c r="B41" s="52">
        <v>0.72560000000000002</v>
      </c>
      <c r="C41" s="52">
        <v>0.27250000000000002</v>
      </c>
      <c r="D41" s="56">
        <v>1.9E-3</v>
      </c>
      <c r="E41" s="52">
        <v>6.6600000000000006E-2</v>
      </c>
      <c r="F41" s="52">
        <v>4.87E-2</v>
      </c>
      <c r="G41" s="56">
        <v>1.0800000000000001E-2</v>
      </c>
      <c r="H41" s="54">
        <v>8.0000000000000004E-4</v>
      </c>
      <c r="I41" s="52">
        <v>0.64800000000000002</v>
      </c>
      <c r="J41" s="52">
        <v>0.1792</v>
      </c>
      <c r="K41" s="52">
        <v>4.5900000000000003E-2</v>
      </c>
      <c r="M41" s="82">
        <f t="shared" si="1"/>
        <v>2724</v>
      </c>
      <c r="N41" s="82">
        <f t="shared" si="2"/>
        <v>1023</v>
      </c>
      <c r="O41" s="82">
        <f t="shared" si="3"/>
        <v>7</v>
      </c>
      <c r="P41" s="82">
        <f t="shared" si="4"/>
        <v>250</v>
      </c>
      <c r="Q41" s="82">
        <f t="shared" si="5"/>
        <v>183</v>
      </c>
      <c r="R41" s="82">
        <f t="shared" si="6"/>
        <v>41</v>
      </c>
      <c r="S41" s="82">
        <f t="shared" si="7"/>
        <v>3</v>
      </c>
      <c r="T41" s="82">
        <f t="shared" si="8"/>
        <v>2433</v>
      </c>
      <c r="U41" s="82">
        <f t="shared" si="9"/>
        <v>673</v>
      </c>
      <c r="V41" s="82">
        <f t="shared" si="10"/>
        <v>172</v>
      </c>
      <c r="W41" s="82">
        <f t="shared" si="11"/>
        <v>3754</v>
      </c>
    </row>
    <row r="42" spans="1:23" x14ac:dyDescent="0.2">
      <c r="A42" s="51">
        <v>500</v>
      </c>
      <c r="B42" s="52">
        <v>0.74</v>
      </c>
      <c r="C42" s="52">
        <v>0.248</v>
      </c>
      <c r="D42" s="56">
        <v>1.2E-2</v>
      </c>
      <c r="E42" s="52">
        <v>2.9399999999999999E-2</v>
      </c>
      <c r="F42" s="52">
        <v>0.187</v>
      </c>
      <c r="G42" s="52">
        <v>3.9899999999999998E-2</v>
      </c>
      <c r="H42" s="53" t="s">
        <v>142</v>
      </c>
      <c r="I42" s="52">
        <v>0.4874</v>
      </c>
      <c r="J42" s="52">
        <v>0.17230000000000001</v>
      </c>
      <c r="K42" s="52">
        <v>8.4000000000000005E-2</v>
      </c>
      <c r="M42" s="82">
        <f t="shared" si="1"/>
        <v>370</v>
      </c>
      <c r="N42" s="82">
        <f t="shared" si="2"/>
        <v>124</v>
      </c>
      <c r="O42" s="82">
        <f t="shared" si="3"/>
        <v>6</v>
      </c>
      <c r="P42" s="82">
        <f t="shared" si="4"/>
        <v>15</v>
      </c>
      <c r="Q42" s="82">
        <f t="shared" si="5"/>
        <v>94</v>
      </c>
      <c r="R42" s="82">
        <f t="shared" si="6"/>
        <v>20</v>
      </c>
      <c r="S42" s="82">
        <f t="shared" si="7"/>
        <v>0</v>
      </c>
      <c r="T42" s="82">
        <f t="shared" si="8"/>
        <v>244</v>
      </c>
      <c r="U42" s="82">
        <f t="shared" si="9"/>
        <v>86</v>
      </c>
      <c r="V42" s="82">
        <f t="shared" si="10"/>
        <v>42</v>
      </c>
      <c r="W42" s="82">
        <f t="shared" si="11"/>
        <v>500</v>
      </c>
    </row>
    <row r="43" spans="1:23" x14ac:dyDescent="0.2">
      <c r="A43" s="51">
        <v>714</v>
      </c>
      <c r="B43" s="52">
        <v>0.78290000000000004</v>
      </c>
      <c r="C43" s="52">
        <v>0.21290000000000001</v>
      </c>
      <c r="D43" s="56">
        <v>4.1999999999999997E-3</v>
      </c>
      <c r="E43" s="52">
        <v>1.49E-2</v>
      </c>
      <c r="F43" s="52">
        <v>0.1031</v>
      </c>
      <c r="G43" s="56">
        <v>3.0000000000000001E-3</v>
      </c>
      <c r="H43" s="56">
        <v>0</v>
      </c>
      <c r="I43" s="52">
        <v>0.58589999999999998</v>
      </c>
      <c r="J43" s="52">
        <v>0.22420000000000001</v>
      </c>
      <c r="K43" s="52">
        <v>6.88E-2</v>
      </c>
      <c r="M43" s="82">
        <f t="shared" si="1"/>
        <v>559</v>
      </c>
      <c r="N43" s="82">
        <f t="shared" si="2"/>
        <v>152</v>
      </c>
      <c r="O43" s="82">
        <f t="shared" si="3"/>
        <v>3</v>
      </c>
      <c r="P43" s="82">
        <f t="shared" si="4"/>
        <v>11</v>
      </c>
      <c r="Q43" s="82">
        <f t="shared" si="5"/>
        <v>74</v>
      </c>
      <c r="R43" s="82">
        <f t="shared" si="6"/>
        <v>2</v>
      </c>
      <c r="S43" s="82">
        <f t="shared" si="7"/>
        <v>0</v>
      </c>
      <c r="T43" s="82">
        <f t="shared" si="8"/>
        <v>418</v>
      </c>
      <c r="U43" s="82">
        <f t="shared" si="9"/>
        <v>160</v>
      </c>
      <c r="V43" s="82">
        <f t="shared" si="10"/>
        <v>49</v>
      </c>
      <c r="W43" s="82">
        <f t="shared" si="11"/>
        <v>714</v>
      </c>
    </row>
    <row r="44" spans="1:23" x14ac:dyDescent="0.2">
      <c r="A44" s="55">
        <v>6104</v>
      </c>
      <c r="B44" s="52">
        <v>0.72640000000000005</v>
      </c>
      <c r="C44" s="52">
        <v>0.27079999999999999</v>
      </c>
      <c r="D44" s="56">
        <v>2.8E-3</v>
      </c>
      <c r="E44" s="52">
        <v>4.5999999999999999E-2</v>
      </c>
      <c r="F44" s="52">
        <v>5.7700000000000001E-2</v>
      </c>
      <c r="G44" s="56">
        <v>8.3000000000000001E-3</v>
      </c>
      <c r="H44" s="56">
        <v>6.9999999999999999E-4</v>
      </c>
      <c r="I44" s="52">
        <v>0.60399999999999998</v>
      </c>
      <c r="J44" s="52">
        <v>0.23730000000000001</v>
      </c>
      <c r="K44" s="52">
        <v>4.5999999999999999E-2</v>
      </c>
      <c r="M44" s="82">
        <f t="shared" si="1"/>
        <v>4434</v>
      </c>
      <c r="N44" s="82">
        <f t="shared" si="2"/>
        <v>1653</v>
      </c>
      <c r="O44" s="82">
        <f t="shared" si="3"/>
        <v>17</v>
      </c>
      <c r="P44" s="82">
        <f t="shared" si="4"/>
        <v>281</v>
      </c>
      <c r="Q44" s="82">
        <f t="shared" si="5"/>
        <v>352</v>
      </c>
      <c r="R44" s="82">
        <f t="shared" si="6"/>
        <v>51</v>
      </c>
      <c r="S44" s="82">
        <f t="shared" si="7"/>
        <v>4</v>
      </c>
      <c r="T44" s="82">
        <f t="shared" si="8"/>
        <v>3687</v>
      </c>
      <c r="U44" s="82">
        <f t="shared" si="9"/>
        <v>1448</v>
      </c>
      <c r="V44" s="82">
        <f t="shared" si="10"/>
        <v>281</v>
      </c>
      <c r="W44" s="82">
        <f t="shared" si="11"/>
        <v>6104</v>
      </c>
    </row>
    <row r="45" spans="1:23" x14ac:dyDescent="0.2">
      <c r="A45" s="51">
        <v>617</v>
      </c>
      <c r="B45" s="52">
        <v>0.69040000000000001</v>
      </c>
      <c r="C45" s="52">
        <v>0.30959999999999999</v>
      </c>
      <c r="D45" s="56">
        <v>0</v>
      </c>
      <c r="E45" s="52">
        <v>6.6000000000000003E-2</v>
      </c>
      <c r="F45" s="52">
        <v>0.1007</v>
      </c>
      <c r="G45" s="56">
        <v>3.5000000000000001E-3</v>
      </c>
      <c r="H45" s="56">
        <v>0</v>
      </c>
      <c r="I45" s="52">
        <v>0.67879999999999996</v>
      </c>
      <c r="J45" s="52">
        <v>0.1024</v>
      </c>
      <c r="K45" s="52">
        <v>4.8599999999999997E-2</v>
      </c>
      <c r="M45" s="82">
        <f t="shared" si="1"/>
        <v>426</v>
      </c>
      <c r="N45" s="82">
        <f t="shared" si="2"/>
        <v>191</v>
      </c>
      <c r="O45" s="82">
        <f t="shared" si="3"/>
        <v>0</v>
      </c>
      <c r="P45" s="82">
        <f t="shared" si="4"/>
        <v>41</v>
      </c>
      <c r="Q45" s="82">
        <f t="shared" si="5"/>
        <v>62</v>
      </c>
      <c r="R45" s="82">
        <f t="shared" si="6"/>
        <v>2</v>
      </c>
      <c r="S45" s="82">
        <f t="shared" si="7"/>
        <v>0</v>
      </c>
      <c r="T45" s="82">
        <f t="shared" si="8"/>
        <v>419</v>
      </c>
      <c r="U45" s="82">
        <f t="shared" si="9"/>
        <v>63</v>
      </c>
      <c r="V45" s="82">
        <f t="shared" si="10"/>
        <v>30</v>
      </c>
      <c r="W45" s="82">
        <f t="shared" si="11"/>
        <v>617</v>
      </c>
    </row>
    <row r="46" spans="1:23" x14ac:dyDescent="0.2">
      <c r="A46" s="55">
        <v>2159</v>
      </c>
      <c r="B46" s="52">
        <v>0.64839999999999998</v>
      </c>
      <c r="C46" s="52">
        <v>0.34370000000000001</v>
      </c>
      <c r="D46" s="56">
        <v>7.9000000000000008E-3</v>
      </c>
      <c r="E46" s="52">
        <v>8.8200000000000001E-2</v>
      </c>
      <c r="F46" s="52">
        <v>9.3399999999999997E-2</v>
      </c>
      <c r="G46" s="56">
        <v>8.6E-3</v>
      </c>
      <c r="H46" s="56">
        <v>1.9E-3</v>
      </c>
      <c r="I46" s="52">
        <v>0.65539999999999998</v>
      </c>
      <c r="J46" s="52">
        <v>9.6299999999999997E-2</v>
      </c>
      <c r="K46" s="52">
        <v>5.62E-2</v>
      </c>
      <c r="M46" s="82">
        <f t="shared" si="1"/>
        <v>1400</v>
      </c>
      <c r="N46" s="82">
        <f t="shared" si="2"/>
        <v>742</v>
      </c>
      <c r="O46" s="82">
        <f t="shared" si="3"/>
        <v>17</v>
      </c>
      <c r="P46" s="82">
        <f t="shared" si="4"/>
        <v>190</v>
      </c>
      <c r="Q46" s="82">
        <f t="shared" si="5"/>
        <v>202</v>
      </c>
      <c r="R46" s="82">
        <f t="shared" si="6"/>
        <v>19</v>
      </c>
      <c r="S46" s="82">
        <f t="shared" si="7"/>
        <v>4</v>
      </c>
      <c r="T46" s="82">
        <f t="shared" si="8"/>
        <v>1415</v>
      </c>
      <c r="U46" s="82">
        <f t="shared" si="9"/>
        <v>208</v>
      </c>
      <c r="V46" s="82">
        <f t="shared" si="10"/>
        <v>121</v>
      </c>
      <c r="W46" s="82">
        <f t="shared" si="11"/>
        <v>2159</v>
      </c>
    </row>
    <row r="47" spans="1:23" x14ac:dyDescent="0.2">
      <c r="A47" s="51">
        <v>26</v>
      </c>
      <c r="B47" s="52">
        <v>0.84619999999999995</v>
      </c>
      <c r="C47" s="52">
        <v>0.15379999999999999</v>
      </c>
      <c r="D47" s="52">
        <v>0</v>
      </c>
      <c r="E47" s="52">
        <v>0.13039999999999999</v>
      </c>
      <c r="F47" s="52">
        <v>4.3499999999999997E-2</v>
      </c>
      <c r="G47" s="52">
        <v>0</v>
      </c>
      <c r="H47" s="53" t="s">
        <v>142</v>
      </c>
      <c r="I47" s="52">
        <v>0.56520000000000004</v>
      </c>
      <c r="J47" s="52">
        <v>0.1739</v>
      </c>
      <c r="K47" s="52">
        <v>8.6999999999999994E-2</v>
      </c>
      <c r="M47" s="82">
        <f t="shared" si="1"/>
        <v>22</v>
      </c>
      <c r="N47" s="82">
        <f t="shared" si="2"/>
        <v>4</v>
      </c>
      <c r="O47" s="82">
        <f t="shared" si="3"/>
        <v>0</v>
      </c>
      <c r="P47" s="82">
        <f t="shared" si="4"/>
        <v>3</v>
      </c>
      <c r="Q47" s="82">
        <f t="shared" si="5"/>
        <v>1</v>
      </c>
      <c r="R47" s="82">
        <f t="shared" si="6"/>
        <v>0</v>
      </c>
      <c r="S47" s="82">
        <f t="shared" si="7"/>
        <v>0</v>
      </c>
      <c r="T47" s="82">
        <f t="shared" si="8"/>
        <v>15</v>
      </c>
      <c r="U47" s="82">
        <f t="shared" si="9"/>
        <v>5</v>
      </c>
      <c r="V47" s="82">
        <f t="shared" si="10"/>
        <v>2</v>
      </c>
      <c r="W47" s="82">
        <f t="shared" si="11"/>
        <v>26</v>
      </c>
    </row>
    <row r="48" spans="1:23" x14ac:dyDescent="0.2">
      <c r="A48" s="55">
        <v>2046</v>
      </c>
      <c r="B48" s="52">
        <v>0.64419999999999999</v>
      </c>
      <c r="C48" s="52">
        <v>0.35189999999999999</v>
      </c>
      <c r="D48" s="56">
        <v>3.8999999999999998E-3</v>
      </c>
      <c r="E48" s="52">
        <v>0.18640000000000001</v>
      </c>
      <c r="F48" s="52">
        <v>0.1106</v>
      </c>
      <c r="G48" s="56">
        <v>6.4999999999999997E-3</v>
      </c>
      <c r="H48" s="56">
        <v>5.0000000000000001E-4</v>
      </c>
      <c r="I48" s="52">
        <v>0.4834</v>
      </c>
      <c r="J48" s="52">
        <v>0.1603</v>
      </c>
      <c r="K48" s="52">
        <v>5.2299999999999999E-2</v>
      </c>
      <c r="M48" s="82">
        <f t="shared" si="1"/>
        <v>1318</v>
      </c>
      <c r="N48" s="82">
        <f t="shared" si="2"/>
        <v>720</v>
      </c>
      <c r="O48" s="82">
        <f t="shared" si="3"/>
        <v>8</v>
      </c>
      <c r="P48" s="82">
        <f t="shared" si="4"/>
        <v>381</v>
      </c>
      <c r="Q48" s="82">
        <f t="shared" si="5"/>
        <v>226</v>
      </c>
      <c r="R48" s="82">
        <f t="shared" si="6"/>
        <v>13</v>
      </c>
      <c r="S48" s="82">
        <f t="shared" si="7"/>
        <v>1</v>
      </c>
      <c r="T48" s="82">
        <f t="shared" si="8"/>
        <v>989</v>
      </c>
      <c r="U48" s="82">
        <f t="shared" si="9"/>
        <v>328</v>
      </c>
      <c r="V48" s="82">
        <f t="shared" si="10"/>
        <v>107</v>
      </c>
      <c r="W48" s="82">
        <f t="shared" si="11"/>
        <v>2046</v>
      </c>
    </row>
    <row r="49" spans="1:23" x14ac:dyDescent="0.2">
      <c r="A49" s="55">
        <v>17307</v>
      </c>
      <c r="B49" s="52">
        <v>0.69420000000000004</v>
      </c>
      <c r="C49" s="52">
        <v>0.30359999999999998</v>
      </c>
      <c r="D49" s="56">
        <v>2.3E-3</v>
      </c>
      <c r="E49" s="52">
        <v>5.1200000000000002E-2</v>
      </c>
      <c r="F49" s="52">
        <v>0.29459999999999997</v>
      </c>
      <c r="G49" s="56">
        <v>7.7000000000000002E-3</v>
      </c>
      <c r="H49" s="56">
        <v>5.0000000000000001E-4</v>
      </c>
      <c r="I49" s="52">
        <v>0.28789999999999999</v>
      </c>
      <c r="J49" s="52">
        <v>0.3221</v>
      </c>
      <c r="K49" s="52">
        <v>3.5999999999999997E-2</v>
      </c>
      <c r="M49" s="82">
        <f t="shared" si="1"/>
        <v>12015</v>
      </c>
      <c r="N49" s="82">
        <f t="shared" si="2"/>
        <v>5254</v>
      </c>
      <c r="O49" s="82">
        <f t="shared" si="3"/>
        <v>40</v>
      </c>
      <c r="P49" s="82">
        <f t="shared" si="4"/>
        <v>886</v>
      </c>
      <c r="Q49" s="82">
        <f t="shared" si="5"/>
        <v>5099</v>
      </c>
      <c r="R49" s="82">
        <f t="shared" si="6"/>
        <v>133</v>
      </c>
      <c r="S49" s="82">
        <f t="shared" si="7"/>
        <v>9</v>
      </c>
      <c r="T49" s="82">
        <f t="shared" si="8"/>
        <v>4983</v>
      </c>
      <c r="U49" s="82">
        <f t="shared" si="9"/>
        <v>5575</v>
      </c>
      <c r="V49" s="82">
        <f t="shared" si="10"/>
        <v>623</v>
      </c>
      <c r="W49" s="82">
        <f t="shared" si="11"/>
        <v>17307</v>
      </c>
    </row>
    <row r="50" spans="1:23" x14ac:dyDescent="0.2">
      <c r="A50" s="51">
        <v>612</v>
      </c>
      <c r="B50" s="52">
        <v>0.76800000000000002</v>
      </c>
      <c r="C50" s="52">
        <v>0.2271</v>
      </c>
      <c r="D50" s="56">
        <v>4.8999999999999998E-3</v>
      </c>
      <c r="E50" s="52">
        <v>8.5000000000000006E-3</v>
      </c>
      <c r="F50" s="52">
        <v>0.10539999999999999</v>
      </c>
      <c r="G50" s="56">
        <v>1.6999999999999999E-3</v>
      </c>
      <c r="H50" s="56">
        <v>3.3999999999999998E-3</v>
      </c>
      <c r="I50" s="52">
        <v>0.71599999999999997</v>
      </c>
      <c r="J50" s="52">
        <v>9.5200000000000007E-2</v>
      </c>
      <c r="K50" s="52">
        <v>6.9699999999999998E-2</v>
      </c>
      <c r="M50" s="82">
        <f t="shared" si="1"/>
        <v>470</v>
      </c>
      <c r="N50" s="82">
        <f t="shared" si="2"/>
        <v>139</v>
      </c>
      <c r="O50" s="82">
        <f t="shared" si="3"/>
        <v>3</v>
      </c>
      <c r="P50" s="82">
        <f t="shared" si="4"/>
        <v>5</v>
      </c>
      <c r="Q50" s="82">
        <f t="shared" si="5"/>
        <v>65</v>
      </c>
      <c r="R50" s="82">
        <f t="shared" si="6"/>
        <v>1</v>
      </c>
      <c r="S50" s="82">
        <f t="shared" si="7"/>
        <v>2</v>
      </c>
      <c r="T50" s="82">
        <f t="shared" si="8"/>
        <v>438</v>
      </c>
      <c r="U50" s="82">
        <f t="shared" si="9"/>
        <v>58</v>
      </c>
      <c r="V50" s="82">
        <f t="shared" si="10"/>
        <v>43</v>
      </c>
      <c r="W50" s="82">
        <f t="shared" si="11"/>
        <v>612</v>
      </c>
    </row>
    <row r="51" spans="1:23" x14ac:dyDescent="0.2">
      <c r="A51" s="55">
        <v>6034</v>
      </c>
      <c r="B51" s="52">
        <v>0.71330000000000005</v>
      </c>
      <c r="C51" s="52">
        <v>0.28489999999999999</v>
      </c>
      <c r="D51" s="56">
        <v>1.8E-3</v>
      </c>
      <c r="E51" s="52">
        <v>7.8899999999999998E-2</v>
      </c>
      <c r="F51" s="52">
        <v>8.7400000000000005E-2</v>
      </c>
      <c r="G51" s="56">
        <v>3.5000000000000001E-3</v>
      </c>
      <c r="H51" s="56">
        <v>1.4E-3</v>
      </c>
      <c r="I51" s="52">
        <v>0.4083</v>
      </c>
      <c r="J51" s="52">
        <v>0.35780000000000001</v>
      </c>
      <c r="K51" s="52">
        <v>6.2700000000000006E-2</v>
      </c>
      <c r="M51" s="82">
        <f t="shared" si="1"/>
        <v>4304</v>
      </c>
      <c r="N51" s="82">
        <f t="shared" si="2"/>
        <v>1719</v>
      </c>
      <c r="O51" s="82">
        <f t="shared" si="3"/>
        <v>11</v>
      </c>
      <c r="P51" s="82">
        <f t="shared" si="4"/>
        <v>476</v>
      </c>
      <c r="Q51" s="82">
        <f t="shared" si="5"/>
        <v>527</v>
      </c>
      <c r="R51" s="82">
        <f t="shared" si="6"/>
        <v>21</v>
      </c>
      <c r="S51" s="82">
        <f t="shared" si="7"/>
        <v>8</v>
      </c>
      <c r="T51" s="82">
        <f t="shared" si="8"/>
        <v>2464</v>
      </c>
      <c r="U51" s="82">
        <f t="shared" si="9"/>
        <v>2159</v>
      </c>
      <c r="V51" s="82">
        <f t="shared" si="10"/>
        <v>378</v>
      </c>
      <c r="W51" s="82">
        <f t="shared" si="11"/>
        <v>6034</v>
      </c>
    </row>
    <row r="52" spans="1:23" x14ac:dyDescent="0.2">
      <c r="A52" s="51">
        <v>150</v>
      </c>
      <c r="B52" s="52">
        <v>0.76</v>
      </c>
      <c r="C52" s="52">
        <v>0.22670000000000001</v>
      </c>
      <c r="D52" s="54">
        <v>1.3299999999999999E-2</v>
      </c>
      <c r="E52" s="52">
        <v>6.8999999999999999E-3</v>
      </c>
      <c r="F52" s="52">
        <v>1.38E-2</v>
      </c>
      <c r="G52" s="53" t="s">
        <v>142</v>
      </c>
      <c r="H52" s="53" t="s">
        <v>142</v>
      </c>
      <c r="I52" s="52">
        <v>0.79310000000000003</v>
      </c>
      <c r="J52" s="52">
        <v>9.6600000000000005E-2</v>
      </c>
      <c r="K52" s="52">
        <v>8.9700000000000002E-2</v>
      </c>
      <c r="M52" s="82">
        <f t="shared" si="1"/>
        <v>114</v>
      </c>
      <c r="N52" s="82">
        <f t="shared" si="2"/>
        <v>34</v>
      </c>
      <c r="O52" s="82">
        <f t="shared" si="3"/>
        <v>2</v>
      </c>
      <c r="P52" s="82">
        <f t="shared" si="4"/>
        <v>1</v>
      </c>
      <c r="Q52" s="82">
        <f t="shared" si="5"/>
        <v>2</v>
      </c>
      <c r="R52" s="82">
        <f t="shared" si="6"/>
        <v>0</v>
      </c>
      <c r="S52" s="82">
        <f t="shared" si="7"/>
        <v>0</v>
      </c>
      <c r="T52" s="82">
        <f t="shared" si="8"/>
        <v>119</v>
      </c>
      <c r="U52" s="82">
        <f t="shared" si="9"/>
        <v>14</v>
      </c>
      <c r="V52" s="82">
        <f t="shared" si="10"/>
        <v>13</v>
      </c>
      <c r="W52" s="82">
        <f t="shared" si="11"/>
        <v>150</v>
      </c>
    </row>
    <row r="53" spans="1:23" x14ac:dyDescent="0.2">
      <c r="A53" s="55">
        <v>4034</v>
      </c>
      <c r="B53" s="52">
        <v>0.67969999999999997</v>
      </c>
      <c r="C53" s="52">
        <v>0.31730000000000003</v>
      </c>
      <c r="D53" s="56">
        <v>3.0000000000000001E-3</v>
      </c>
      <c r="E53" s="52">
        <v>1.7000000000000001E-2</v>
      </c>
      <c r="F53" s="52">
        <v>6.2700000000000006E-2</v>
      </c>
      <c r="G53" s="56">
        <v>7.3000000000000001E-3</v>
      </c>
      <c r="H53" s="56">
        <v>2.3999999999999998E-3</v>
      </c>
      <c r="I53" s="52">
        <v>0.42149999999999999</v>
      </c>
      <c r="J53" s="52">
        <v>0.4153</v>
      </c>
      <c r="K53" s="52">
        <v>7.3899999999999993E-2</v>
      </c>
      <c r="M53" s="82">
        <f t="shared" si="1"/>
        <v>2742</v>
      </c>
      <c r="N53" s="82">
        <f t="shared" si="2"/>
        <v>1280</v>
      </c>
      <c r="O53" s="82">
        <f t="shared" si="3"/>
        <v>12</v>
      </c>
      <c r="P53" s="82">
        <f t="shared" si="4"/>
        <v>69</v>
      </c>
      <c r="Q53" s="82">
        <f t="shared" si="5"/>
        <v>253</v>
      </c>
      <c r="R53" s="82">
        <f t="shared" si="6"/>
        <v>29</v>
      </c>
      <c r="S53" s="82">
        <f t="shared" si="7"/>
        <v>10</v>
      </c>
      <c r="T53" s="82">
        <f t="shared" si="8"/>
        <v>1700</v>
      </c>
      <c r="U53" s="82">
        <f t="shared" si="9"/>
        <v>1675</v>
      </c>
      <c r="V53" s="82">
        <f t="shared" si="10"/>
        <v>298</v>
      </c>
      <c r="W53" s="82">
        <f t="shared" si="11"/>
        <v>4034</v>
      </c>
    </row>
    <row r="54" spans="1:23" x14ac:dyDescent="0.2">
      <c r="A54" s="55">
        <v>2080</v>
      </c>
      <c r="B54" s="52">
        <v>0.76880000000000004</v>
      </c>
      <c r="C54" s="52">
        <v>0.2288</v>
      </c>
      <c r="D54" s="56">
        <v>2.3999999999999998E-3</v>
      </c>
      <c r="E54" s="52">
        <v>4.58E-2</v>
      </c>
      <c r="F54" s="52">
        <v>5.1400000000000001E-2</v>
      </c>
      <c r="G54" s="56">
        <v>7.0000000000000001E-3</v>
      </c>
      <c r="H54" s="56">
        <v>5.0000000000000001E-4</v>
      </c>
      <c r="I54" s="52">
        <v>0.71650000000000003</v>
      </c>
      <c r="J54" s="52">
        <v>0.13950000000000001</v>
      </c>
      <c r="K54" s="52">
        <v>3.9300000000000002E-2</v>
      </c>
      <c r="M54" s="82">
        <f t="shared" si="1"/>
        <v>1599</v>
      </c>
      <c r="N54" s="82">
        <f t="shared" si="2"/>
        <v>476</v>
      </c>
      <c r="O54" s="82">
        <f t="shared" si="3"/>
        <v>5</v>
      </c>
      <c r="P54" s="82">
        <f t="shared" si="4"/>
        <v>95</v>
      </c>
      <c r="Q54" s="82">
        <f t="shared" si="5"/>
        <v>107</v>
      </c>
      <c r="R54" s="82">
        <f t="shared" si="6"/>
        <v>15</v>
      </c>
      <c r="S54" s="82">
        <f t="shared" si="7"/>
        <v>1</v>
      </c>
      <c r="T54" s="82">
        <f t="shared" si="8"/>
        <v>1490</v>
      </c>
      <c r="U54" s="82">
        <f t="shared" si="9"/>
        <v>290</v>
      </c>
      <c r="V54" s="82">
        <f t="shared" si="10"/>
        <v>82</v>
      </c>
      <c r="W54" s="82">
        <f t="shared" si="11"/>
        <v>2080</v>
      </c>
    </row>
    <row r="55" spans="1:23" x14ac:dyDescent="0.2">
      <c r="A55" s="51">
        <v>233</v>
      </c>
      <c r="B55" s="52">
        <v>0.68669999999999998</v>
      </c>
      <c r="C55" s="52">
        <v>0.31330000000000002</v>
      </c>
      <c r="D55" s="53" t="s">
        <v>142</v>
      </c>
      <c r="E55" s="52">
        <v>1.9199999999999998E-2</v>
      </c>
      <c r="F55" s="52">
        <v>1.9199999999999998E-2</v>
      </c>
      <c r="G55" s="56">
        <v>0</v>
      </c>
      <c r="H55" s="53" t="s">
        <v>146</v>
      </c>
      <c r="I55" s="52">
        <v>0.88460000000000005</v>
      </c>
      <c r="J55" s="52">
        <v>0</v>
      </c>
      <c r="K55" s="52">
        <v>6.25E-2</v>
      </c>
      <c r="M55" s="82">
        <f t="shared" si="1"/>
        <v>160</v>
      </c>
      <c r="N55" s="82">
        <f t="shared" si="2"/>
        <v>73</v>
      </c>
      <c r="O55" s="82">
        <f t="shared" si="3"/>
        <v>0</v>
      </c>
      <c r="P55" s="82">
        <f t="shared" si="4"/>
        <v>4</v>
      </c>
      <c r="Q55" s="82">
        <f t="shared" si="5"/>
        <v>4</v>
      </c>
      <c r="R55" s="82">
        <f t="shared" si="6"/>
        <v>0</v>
      </c>
      <c r="S55" s="82">
        <f t="shared" si="7"/>
        <v>3</v>
      </c>
      <c r="T55" s="82">
        <f t="shared" si="8"/>
        <v>206</v>
      </c>
      <c r="U55" s="82">
        <f t="shared" si="9"/>
        <v>0</v>
      </c>
      <c r="V55" s="82">
        <f t="shared" si="10"/>
        <v>15</v>
      </c>
      <c r="W55" s="82">
        <f t="shared" si="11"/>
        <v>233</v>
      </c>
    </row>
    <row r="56" spans="1:23" x14ac:dyDescent="0.2">
      <c r="A56" s="51">
        <v>112</v>
      </c>
      <c r="B56" s="52">
        <v>0.6875</v>
      </c>
      <c r="C56" s="52">
        <v>0.3125</v>
      </c>
      <c r="D56" s="52">
        <v>0</v>
      </c>
      <c r="E56" s="52">
        <v>0</v>
      </c>
      <c r="F56" s="52">
        <v>7.3400000000000007E-2</v>
      </c>
      <c r="G56" s="52">
        <v>0</v>
      </c>
      <c r="H56" s="53" t="s">
        <v>147</v>
      </c>
      <c r="I56" s="52">
        <v>0.82569999999999999</v>
      </c>
      <c r="J56" s="52">
        <v>0</v>
      </c>
      <c r="K56" s="52">
        <v>7.3400000000000007E-2</v>
      </c>
      <c r="M56" s="82">
        <f t="shared" si="1"/>
        <v>77</v>
      </c>
      <c r="N56" s="82">
        <f t="shared" si="2"/>
        <v>35</v>
      </c>
      <c r="O56" s="82">
        <f t="shared" si="3"/>
        <v>0</v>
      </c>
      <c r="P56" s="82">
        <f t="shared" si="4"/>
        <v>0</v>
      </c>
      <c r="Q56" s="82">
        <f t="shared" si="5"/>
        <v>8</v>
      </c>
      <c r="R56" s="82">
        <f t="shared" si="6"/>
        <v>0</v>
      </c>
      <c r="S56" s="82">
        <f t="shared" si="7"/>
        <v>3</v>
      </c>
      <c r="T56" s="82">
        <f t="shared" si="8"/>
        <v>92</v>
      </c>
      <c r="U56" s="82">
        <f t="shared" si="9"/>
        <v>0</v>
      </c>
      <c r="V56" s="82">
        <f t="shared" si="10"/>
        <v>8</v>
      </c>
      <c r="W56" s="82">
        <f t="shared" si="11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AccessReport</vt:lpstr>
      <vt:lpstr>HSCSEnrollment</vt:lpstr>
      <vt:lpstr>APData</vt:lpstr>
      <vt:lpstr>K8Data</vt:lpstr>
      <vt:lpstr>OverallStateData</vt:lpstr>
      <vt:lpstr>StateDemographics2022a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lgtanimoto</dc:creator>
  <cp:lastModifiedBy>Lawrence Tanimoto</cp:lastModifiedBy>
  <dcterms:created xsi:type="dcterms:W3CDTF">2023-01-26T04:11:53Z</dcterms:created>
  <dcterms:modified xsi:type="dcterms:W3CDTF">2023-02-20T01:21:48Z</dcterms:modified>
</cp:coreProperties>
</file>