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ristina\Desktop\My_work\climate_response\"/>
    </mc:Choice>
  </mc:AlternateContent>
  <xr:revisionPtr revIDLastSave="0" documentId="13_ncr:1_{0523A3B3-6364-4EB2-8FC2-E975D294E117}" xr6:coauthVersionLast="47" xr6:coauthVersionMax="47" xr10:uidLastSave="{00000000-0000-0000-0000-000000000000}"/>
  <bookViews>
    <workbookView xWindow="11490" yWindow="0" windowWidth="17310" windowHeight="15540" tabRatio="500" firstSheet="2" activeTab="8" xr2:uid="{00000000-000D-0000-FFFF-FFFF00000000}"/>
  </bookViews>
  <sheets>
    <sheet name="FIN" sheetId="1" r:id="rId1"/>
    <sheet name="APA" sheetId="2" r:id="rId2"/>
    <sheet name="PUR" sheetId="3" r:id="rId3"/>
    <sheet name="PUR (2)" sheetId="11" r:id="rId4"/>
    <sheet name="IGA" sheetId="4" r:id="rId5"/>
    <sheet name="KHA" sheetId="5" r:id="rId6"/>
    <sheet name="CHO" sheetId="6" r:id="rId7"/>
    <sheet name="DEP" sheetId="7" r:id="rId8"/>
    <sheet name="BILostr" sheetId="8" r:id="rId9"/>
    <sheet name=" BILiler" sheetId="9" r:id="rId10"/>
    <sheet name=" BILbil" sheetId="10" r:id="rId11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Y63" i="11" l="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BB57" i="11"/>
  <c r="BA57" i="11"/>
  <c r="AZ57" i="11"/>
  <c r="AD57" i="11"/>
  <c r="AC57" i="11"/>
  <c r="AB57" i="11"/>
  <c r="BB56" i="11"/>
  <c r="BA56" i="11"/>
  <c r="AZ56" i="11"/>
  <c r="AD56" i="11"/>
  <c r="AC56" i="11"/>
  <c r="AB56" i="11"/>
  <c r="BB55" i="11"/>
  <c r="BA55" i="11"/>
  <c r="AZ55" i="11"/>
  <c r="AD55" i="11"/>
  <c r="AC55" i="11"/>
  <c r="AB55" i="11"/>
  <c r="BB54" i="11"/>
  <c r="BA54" i="11"/>
  <c r="AZ54" i="11"/>
  <c r="AD54" i="11"/>
  <c r="AC54" i="11"/>
  <c r="AB54" i="11"/>
  <c r="BB53" i="11"/>
  <c r="BA53" i="11"/>
  <c r="AZ53" i="11"/>
  <c r="AD53" i="11"/>
  <c r="AC53" i="11"/>
  <c r="AB53" i="11"/>
  <c r="BB52" i="11"/>
  <c r="BA52" i="11"/>
  <c r="AZ52" i="11"/>
  <c r="AD52" i="11"/>
  <c r="AC52" i="11"/>
  <c r="AB52" i="11"/>
  <c r="BB51" i="11"/>
  <c r="BA51" i="11"/>
  <c r="AZ51" i="11"/>
  <c r="AD51" i="11"/>
  <c r="AC51" i="11"/>
  <c r="AB51" i="11"/>
  <c r="BB50" i="11"/>
  <c r="BA50" i="11"/>
  <c r="AZ50" i="11"/>
  <c r="AD50" i="11"/>
  <c r="AC50" i="11"/>
  <c r="AB50" i="11"/>
  <c r="BB49" i="11"/>
  <c r="BA49" i="11"/>
  <c r="AZ49" i="11"/>
  <c r="AD49" i="11"/>
  <c r="AC49" i="11"/>
  <c r="AB49" i="11"/>
  <c r="BB48" i="11"/>
  <c r="BA48" i="11"/>
  <c r="AZ48" i="11"/>
  <c r="AD48" i="11"/>
  <c r="AC48" i="11"/>
  <c r="AB48" i="11"/>
  <c r="BB47" i="11"/>
  <c r="BA47" i="11"/>
  <c r="AZ47" i="11"/>
  <c r="AD47" i="11"/>
  <c r="AC47" i="11"/>
  <c r="AB47" i="11"/>
  <c r="BB46" i="11"/>
  <c r="BA46" i="11"/>
  <c r="AZ46" i="11"/>
  <c r="AD46" i="11"/>
  <c r="AC46" i="11"/>
  <c r="AB46" i="11"/>
  <c r="BB45" i="11"/>
  <c r="BA45" i="11"/>
  <c r="AZ45" i="11"/>
  <c r="AD45" i="11"/>
  <c r="AC45" i="11"/>
  <c r="AB45" i="11"/>
  <c r="BB44" i="11"/>
  <c r="BA44" i="11"/>
  <c r="AZ44" i="11"/>
  <c r="AD44" i="11"/>
  <c r="AC44" i="11"/>
  <c r="AB44" i="11"/>
  <c r="BB43" i="11"/>
  <c r="BA43" i="11"/>
  <c r="AZ43" i="11"/>
  <c r="AD43" i="11"/>
  <c r="AC43" i="11"/>
  <c r="AB43" i="11"/>
  <c r="BB42" i="11"/>
  <c r="BA42" i="11"/>
  <c r="AZ42" i="11"/>
  <c r="AD42" i="11"/>
  <c r="AC42" i="11"/>
  <c r="AB42" i="11"/>
  <c r="BB41" i="11"/>
  <c r="BA41" i="11"/>
  <c r="AZ41" i="11"/>
  <c r="AD41" i="11"/>
  <c r="AC41" i="11"/>
  <c r="AB41" i="11"/>
  <c r="BB40" i="11"/>
  <c r="BA40" i="11"/>
  <c r="AZ40" i="11"/>
  <c r="AD40" i="11"/>
  <c r="AC40" i="11"/>
  <c r="AB40" i="11"/>
  <c r="BB39" i="11"/>
  <c r="BA39" i="11"/>
  <c r="AZ39" i="11"/>
  <c r="AD39" i="11"/>
  <c r="AC39" i="11"/>
  <c r="AB39" i="11"/>
  <c r="BB38" i="11"/>
  <c r="BA38" i="11"/>
  <c r="AZ38" i="11"/>
  <c r="AD38" i="11"/>
  <c r="AC38" i="11"/>
  <c r="AB38" i="11"/>
  <c r="BB37" i="11"/>
  <c r="BA37" i="11"/>
  <c r="AZ37" i="11"/>
  <c r="AD37" i="11"/>
  <c r="AC37" i="11"/>
  <c r="AB37" i="11"/>
  <c r="BB36" i="11"/>
  <c r="BA36" i="11"/>
  <c r="AZ36" i="11"/>
  <c r="AD36" i="11"/>
  <c r="AC36" i="11"/>
  <c r="AB36" i="11"/>
  <c r="BB35" i="11"/>
  <c r="BA35" i="11"/>
  <c r="AZ35" i="11"/>
  <c r="AD35" i="11"/>
  <c r="AC35" i="11"/>
  <c r="AB35" i="11"/>
  <c r="BB34" i="11"/>
  <c r="BA34" i="11"/>
  <c r="AZ34" i="11"/>
  <c r="AD34" i="11"/>
  <c r="AC34" i="11"/>
  <c r="AB34" i="11"/>
  <c r="BB33" i="11"/>
  <c r="BA33" i="11"/>
  <c r="AZ33" i="11"/>
  <c r="AD33" i="11"/>
  <c r="AC33" i="11"/>
  <c r="AB33" i="11"/>
  <c r="BB32" i="11"/>
  <c r="BA32" i="11"/>
  <c r="AZ32" i="11"/>
  <c r="AD32" i="11"/>
  <c r="AC32" i="11"/>
  <c r="AB32" i="11"/>
  <c r="BB31" i="11"/>
  <c r="BA31" i="11"/>
  <c r="AZ31" i="11"/>
  <c r="AD31" i="11"/>
  <c r="AC31" i="11"/>
  <c r="AB31" i="11"/>
  <c r="BB30" i="11"/>
  <c r="BA30" i="11"/>
  <c r="AZ30" i="11"/>
  <c r="AD30" i="11"/>
  <c r="AC30" i="11"/>
  <c r="AB30" i="11"/>
  <c r="BB29" i="11"/>
  <c r="BA29" i="11"/>
  <c r="AZ29" i="11"/>
  <c r="AD29" i="11"/>
  <c r="AC29" i="11"/>
  <c r="AB29" i="11"/>
  <c r="BB28" i="11"/>
  <c r="BA28" i="11"/>
  <c r="AZ28" i="11"/>
  <c r="AD28" i="11"/>
  <c r="AC28" i="11"/>
  <c r="AB28" i="11"/>
  <c r="BB27" i="11"/>
  <c r="BA27" i="11"/>
  <c r="AZ27" i="11"/>
  <c r="AD27" i="11"/>
  <c r="AC27" i="11"/>
  <c r="AB27" i="11"/>
  <c r="BB26" i="11"/>
  <c r="BA26" i="11"/>
  <c r="AZ26" i="11"/>
  <c r="AD26" i="11"/>
  <c r="AC26" i="11"/>
  <c r="AB26" i="11"/>
  <c r="BB25" i="11"/>
  <c r="BA25" i="11"/>
  <c r="AZ25" i="11"/>
  <c r="AD25" i="11"/>
  <c r="AC25" i="11"/>
  <c r="AB25" i="11"/>
  <c r="BB24" i="11"/>
  <c r="BA24" i="11"/>
  <c r="AZ24" i="11"/>
  <c r="AD24" i="11"/>
  <c r="AC24" i="11"/>
  <c r="AB24" i="11"/>
  <c r="BB23" i="11"/>
  <c r="BA23" i="11"/>
  <c r="AZ23" i="11"/>
  <c r="AD23" i="11"/>
  <c r="AC23" i="11"/>
  <c r="AB23" i="11"/>
  <c r="BB22" i="11"/>
  <c r="BA22" i="11"/>
  <c r="AZ22" i="11"/>
  <c r="AD22" i="11"/>
  <c r="AC22" i="11"/>
  <c r="AB22" i="11"/>
  <c r="BB21" i="11"/>
  <c r="BA21" i="11"/>
  <c r="AZ21" i="11"/>
  <c r="AD21" i="11"/>
  <c r="AC21" i="11"/>
  <c r="AB21" i="11"/>
  <c r="BB20" i="11"/>
  <c r="BA20" i="11"/>
  <c r="AZ20" i="11"/>
  <c r="AD20" i="11"/>
  <c r="AC20" i="11"/>
  <c r="AB20" i="11"/>
  <c r="BB19" i="11"/>
  <c r="BA19" i="11"/>
  <c r="AZ19" i="11"/>
  <c r="AD19" i="11"/>
  <c r="AC19" i="11"/>
  <c r="AB19" i="11"/>
  <c r="BB18" i="11"/>
  <c r="BA18" i="11"/>
  <c r="AZ18" i="11"/>
  <c r="AD18" i="11"/>
  <c r="AC18" i="11"/>
  <c r="AB18" i="11"/>
  <c r="BB17" i="11"/>
  <c r="BA17" i="11"/>
  <c r="AZ17" i="11"/>
  <c r="AD17" i="11"/>
  <c r="AC17" i="11"/>
  <c r="AB17" i="11"/>
  <c r="BB16" i="11"/>
  <c r="BA16" i="11"/>
  <c r="AZ16" i="11"/>
  <c r="AD16" i="11"/>
  <c r="AC16" i="11"/>
  <c r="AB16" i="11"/>
  <c r="BB15" i="11"/>
  <c r="BA15" i="11"/>
  <c r="AZ15" i="11"/>
  <c r="AD15" i="11"/>
  <c r="AC15" i="11"/>
  <c r="AB15" i="11"/>
  <c r="BB14" i="11"/>
  <c r="BA14" i="11"/>
  <c r="AZ14" i="11"/>
  <c r="AD14" i="11"/>
  <c r="AC14" i="11"/>
  <c r="AB14" i="11"/>
  <c r="BB13" i="11"/>
  <c r="BA13" i="11"/>
  <c r="AZ13" i="11"/>
  <c r="AD13" i="11"/>
  <c r="AC13" i="11"/>
  <c r="AB13" i="11"/>
  <c r="BB12" i="11"/>
  <c r="BA12" i="11"/>
  <c r="AZ12" i="11"/>
  <c r="AD12" i="11"/>
  <c r="AC12" i="11"/>
  <c r="AB12" i="11"/>
  <c r="BB11" i="11"/>
  <c r="BA11" i="11"/>
  <c r="AZ11" i="11"/>
  <c r="AD11" i="11"/>
  <c r="AC11" i="11"/>
  <c r="AB11" i="11"/>
  <c r="BB10" i="11"/>
  <c r="BA10" i="11"/>
  <c r="AZ10" i="11"/>
  <c r="AD10" i="11"/>
  <c r="AC10" i="11"/>
  <c r="AB10" i="11"/>
  <c r="BB9" i="11"/>
  <c r="BA9" i="11"/>
  <c r="AZ9" i="11"/>
  <c r="AD9" i="11"/>
  <c r="AC9" i="11"/>
  <c r="AB9" i="11"/>
  <c r="BB8" i="11"/>
  <c r="BA8" i="11"/>
  <c r="AZ8" i="11"/>
  <c r="AD8" i="11"/>
  <c r="AC8" i="11"/>
  <c r="AB8" i="11"/>
  <c r="BB7" i="11"/>
  <c r="BA7" i="11"/>
  <c r="AZ7" i="11"/>
  <c r="AD7" i="11"/>
  <c r="AC7" i="11"/>
  <c r="AB7" i="11"/>
  <c r="BB6" i="11"/>
  <c r="BA6" i="11"/>
  <c r="AZ6" i="11"/>
  <c r="AD6" i="11"/>
  <c r="AC6" i="11"/>
  <c r="AB6" i="11"/>
  <c r="BB5" i="11"/>
  <c r="BA5" i="11"/>
  <c r="AZ5" i="11"/>
  <c r="AD5" i="11"/>
  <c r="AC5" i="11"/>
  <c r="AB5" i="11"/>
  <c r="BB4" i="11"/>
  <c r="BA4" i="11"/>
  <c r="AZ4" i="11"/>
  <c r="AD4" i="11"/>
  <c r="AC4" i="11"/>
  <c r="AB4" i="11"/>
  <c r="BB3" i="11"/>
  <c r="BA3" i="11"/>
  <c r="AZ3" i="11"/>
  <c r="AD3" i="11"/>
  <c r="AC3" i="11"/>
  <c r="AB3" i="11"/>
  <c r="BB2" i="11"/>
  <c r="BA2" i="11"/>
  <c r="AZ2" i="11"/>
  <c r="AZ58" i="11" s="1"/>
  <c r="AD2" i="11"/>
  <c r="AC2" i="11"/>
  <c r="AB2" i="11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BC57" i="10"/>
  <c r="BB57" i="10"/>
  <c r="AF57" i="10"/>
  <c r="AE57" i="10"/>
  <c r="BC56" i="10"/>
  <c r="BB56" i="10"/>
  <c r="AF56" i="10"/>
  <c r="AE56" i="10"/>
  <c r="BC55" i="10"/>
  <c r="BB55" i="10"/>
  <c r="AF55" i="10"/>
  <c r="AE55" i="10"/>
  <c r="BC54" i="10"/>
  <c r="BB54" i="10"/>
  <c r="AF54" i="10"/>
  <c r="AE54" i="10"/>
  <c r="BC53" i="10"/>
  <c r="BB53" i="10"/>
  <c r="AF53" i="10"/>
  <c r="AE53" i="10"/>
  <c r="BC52" i="10"/>
  <c r="BB52" i="10"/>
  <c r="AF52" i="10"/>
  <c r="AE52" i="10"/>
  <c r="BC51" i="10"/>
  <c r="BB51" i="10"/>
  <c r="AF51" i="10"/>
  <c r="AE51" i="10"/>
  <c r="BC50" i="10"/>
  <c r="BB50" i="10"/>
  <c r="AF50" i="10"/>
  <c r="AE50" i="10"/>
  <c r="BC49" i="10"/>
  <c r="BB49" i="10"/>
  <c r="AF49" i="10"/>
  <c r="AE49" i="10"/>
  <c r="BC48" i="10"/>
  <c r="BB48" i="10"/>
  <c r="AF48" i="10"/>
  <c r="AE48" i="10"/>
  <c r="BC47" i="10"/>
  <c r="BB47" i="10"/>
  <c r="AF47" i="10"/>
  <c r="AE47" i="10"/>
  <c r="BC46" i="10"/>
  <c r="BB46" i="10"/>
  <c r="AF46" i="10"/>
  <c r="AE46" i="10"/>
  <c r="BC45" i="10"/>
  <c r="BB45" i="10"/>
  <c r="AF45" i="10"/>
  <c r="AE45" i="10"/>
  <c r="BC44" i="10"/>
  <c r="BB44" i="10"/>
  <c r="AF44" i="10"/>
  <c r="AE44" i="10"/>
  <c r="BC43" i="10"/>
  <c r="BB43" i="10"/>
  <c r="AF43" i="10"/>
  <c r="AE43" i="10"/>
  <c r="BC42" i="10"/>
  <c r="BB42" i="10"/>
  <c r="AF42" i="10"/>
  <c r="AE42" i="10"/>
  <c r="BC41" i="10"/>
  <c r="BB41" i="10"/>
  <c r="AF41" i="10"/>
  <c r="AE41" i="10"/>
  <c r="BC40" i="10"/>
  <c r="BB40" i="10"/>
  <c r="AF40" i="10"/>
  <c r="AE40" i="10"/>
  <c r="BC39" i="10"/>
  <c r="BB39" i="10"/>
  <c r="AF39" i="10"/>
  <c r="AE39" i="10"/>
  <c r="BC38" i="10"/>
  <c r="BB38" i="10"/>
  <c r="AF38" i="10"/>
  <c r="AE38" i="10"/>
  <c r="BC37" i="10"/>
  <c r="BB37" i="10"/>
  <c r="AF37" i="10"/>
  <c r="AE37" i="10"/>
  <c r="BC36" i="10"/>
  <c r="BB36" i="10"/>
  <c r="AF36" i="10"/>
  <c r="AE36" i="10"/>
  <c r="BC35" i="10"/>
  <c r="BB35" i="10"/>
  <c r="AF35" i="10"/>
  <c r="AE35" i="10"/>
  <c r="BC34" i="10"/>
  <c r="BB34" i="10"/>
  <c r="AF34" i="10"/>
  <c r="AE34" i="10"/>
  <c r="BC33" i="10"/>
  <c r="BB33" i="10"/>
  <c r="AF33" i="10"/>
  <c r="AE33" i="10"/>
  <c r="BC32" i="10"/>
  <c r="BB32" i="10"/>
  <c r="AF32" i="10"/>
  <c r="AE32" i="10"/>
  <c r="BC31" i="10"/>
  <c r="BB31" i="10"/>
  <c r="AF31" i="10"/>
  <c r="AE31" i="10"/>
  <c r="BC30" i="10"/>
  <c r="BB30" i="10"/>
  <c r="AF30" i="10"/>
  <c r="AE30" i="10"/>
  <c r="BC29" i="10"/>
  <c r="BB29" i="10"/>
  <c r="AF29" i="10"/>
  <c r="AE29" i="10"/>
  <c r="BC28" i="10"/>
  <c r="BB28" i="10"/>
  <c r="AF28" i="10"/>
  <c r="AE28" i="10"/>
  <c r="BC27" i="10"/>
  <c r="BB27" i="10"/>
  <c r="AF27" i="10"/>
  <c r="AE27" i="10"/>
  <c r="BC26" i="10"/>
  <c r="BB26" i="10"/>
  <c r="AF26" i="10"/>
  <c r="AE26" i="10"/>
  <c r="BC25" i="10"/>
  <c r="BB25" i="10"/>
  <c r="AF25" i="10"/>
  <c r="AE25" i="10"/>
  <c r="BC24" i="10"/>
  <c r="BB24" i="10"/>
  <c r="AF24" i="10"/>
  <c r="AE24" i="10"/>
  <c r="BC23" i="10"/>
  <c r="BB23" i="10"/>
  <c r="AF23" i="10"/>
  <c r="AE23" i="10"/>
  <c r="BC22" i="10"/>
  <c r="BB22" i="10"/>
  <c r="AF22" i="10"/>
  <c r="AE22" i="10"/>
  <c r="BC21" i="10"/>
  <c r="BB21" i="10"/>
  <c r="AF21" i="10"/>
  <c r="AE21" i="10"/>
  <c r="BC20" i="10"/>
  <c r="BB20" i="10"/>
  <c r="AF20" i="10"/>
  <c r="AE20" i="10"/>
  <c r="BC19" i="10"/>
  <c r="BB19" i="10"/>
  <c r="AF19" i="10"/>
  <c r="AE19" i="10"/>
  <c r="BC18" i="10"/>
  <c r="BB18" i="10"/>
  <c r="AF18" i="10"/>
  <c r="AE18" i="10"/>
  <c r="BC17" i="10"/>
  <c r="BB17" i="10"/>
  <c r="AF17" i="10"/>
  <c r="AE17" i="10"/>
  <c r="BC16" i="10"/>
  <c r="BB16" i="10"/>
  <c r="AF16" i="10"/>
  <c r="AE16" i="10"/>
  <c r="BC15" i="10"/>
  <c r="BB15" i="10"/>
  <c r="AF15" i="10"/>
  <c r="AE15" i="10"/>
  <c r="BC14" i="10"/>
  <c r="BB14" i="10"/>
  <c r="AF14" i="10"/>
  <c r="AE14" i="10"/>
  <c r="BC13" i="10"/>
  <c r="BB13" i="10"/>
  <c r="AF13" i="10"/>
  <c r="AE13" i="10"/>
  <c r="BC12" i="10"/>
  <c r="BB12" i="10"/>
  <c r="AF12" i="10"/>
  <c r="AE12" i="10"/>
  <c r="BC11" i="10"/>
  <c r="BB11" i="10"/>
  <c r="AF11" i="10"/>
  <c r="AE11" i="10"/>
  <c r="BC10" i="10"/>
  <c r="BB10" i="10"/>
  <c r="AF10" i="10"/>
  <c r="AE10" i="10"/>
  <c r="BC9" i="10"/>
  <c r="BB9" i="10"/>
  <c r="AF9" i="10"/>
  <c r="AE9" i="10"/>
  <c r="BC8" i="10"/>
  <c r="BB8" i="10"/>
  <c r="AF8" i="10"/>
  <c r="AE8" i="10"/>
  <c r="BC7" i="10"/>
  <c r="BB7" i="10"/>
  <c r="AF7" i="10"/>
  <c r="AE7" i="10"/>
  <c r="BC6" i="10"/>
  <c r="BB6" i="10"/>
  <c r="AF6" i="10"/>
  <c r="AE6" i="10"/>
  <c r="BC5" i="10"/>
  <c r="BB5" i="10"/>
  <c r="AF5" i="10"/>
  <c r="AE5" i="10"/>
  <c r="BC4" i="10"/>
  <c r="BB4" i="10"/>
  <c r="AF4" i="10"/>
  <c r="AE4" i="10"/>
  <c r="BC3" i="10"/>
  <c r="BB3" i="10"/>
  <c r="AF3" i="10"/>
  <c r="AE3" i="10"/>
  <c r="BC2" i="10"/>
  <c r="BB2" i="10"/>
  <c r="AF2" i="10"/>
  <c r="AE2" i="10"/>
  <c r="AE70" i="9"/>
  <c r="AE69" i="9"/>
  <c r="AE68" i="9"/>
  <c r="AE67" i="9"/>
  <c r="AE66" i="9"/>
  <c r="AE65" i="9"/>
  <c r="AE64" i="9"/>
  <c r="AE63" i="9"/>
  <c r="AE62" i="9"/>
  <c r="AE61" i="9"/>
  <c r="AE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BC57" i="9"/>
  <c r="BB57" i="9"/>
  <c r="AE57" i="9"/>
  <c r="BC56" i="9"/>
  <c r="BB56" i="9"/>
  <c r="AE56" i="9"/>
  <c r="BC55" i="9"/>
  <c r="BB55" i="9"/>
  <c r="AE55" i="9"/>
  <c r="BC54" i="9"/>
  <c r="BB54" i="9"/>
  <c r="AE54" i="9"/>
  <c r="BC53" i="9"/>
  <c r="BB53" i="9"/>
  <c r="AE53" i="9"/>
  <c r="BC52" i="9"/>
  <c r="BB52" i="9"/>
  <c r="AE52" i="9"/>
  <c r="BC51" i="9"/>
  <c r="BB51" i="9"/>
  <c r="AE51" i="9"/>
  <c r="BC50" i="9"/>
  <c r="BB50" i="9"/>
  <c r="AE50" i="9"/>
  <c r="BC49" i="9"/>
  <c r="BB49" i="9"/>
  <c r="AE49" i="9"/>
  <c r="BC48" i="9"/>
  <c r="BB48" i="9"/>
  <c r="AE48" i="9"/>
  <c r="BC47" i="9"/>
  <c r="BB47" i="9"/>
  <c r="AE47" i="9"/>
  <c r="BC46" i="9"/>
  <c r="BB46" i="9"/>
  <c r="AE46" i="9"/>
  <c r="BC45" i="9"/>
  <c r="BB45" i="9"/>
  <c r="AE45" i="9"/>
  <c r="BC44" i="9"/>
  <c r="BB44" i="9"/>
  <c r="AE44" i="9"/>
  <c r="BC43" i="9"/>
  <c r="BB43" i="9"/>
  <c r="AE43" i="9"/>
  <c r="BC42" i="9"/>
  <c r="BB42" i="9"/>
  <c r="AE42" i="9"/>
  <c r="BC41" i="9"/>
  <c r="BB41" i="9"/>
  <c r="AE41" i="9"/>
  <c r="BC40" i="9"/>
  <c r="BB40" i="9"/>
  <c r="AE40" i="9"/>
  <c r="BC39" i="9"/>
  <c r="BB39" i="9"/>
  <c r="AE39" i="9"/>
  <c r="BC38" i="9"/>
  <c r="BB38" i="9"/>
  <c r="AE38" i="9"/>
  <c r="BC37" i="9"/>
  <c r="BB37" i="9"/>
  <c r="AE37" i="9"/>
  <c r="BC36" i="9"/>
  <c r="BB36" i="9"/>
  <c r="AE36" i="9"/>
  <c r="BC35" i="9"/>
  <c r="BB35" i="9"/>
  <c r="AE35" i="9"/>
  <c r="BC34" i="9"/>
  <c r="BB34" i="9"/>
  <c r="AE34" i="9"/>
  <c r="BC33" i="9"/>
  <c r="BB33" i="9"/>
  <c r="AE33" i="9"/>
  <c r="BC32" i="9"/>
  <c r="BB32" i="9"/>
  <c r="AE32" i="9"/>
  <c r="BC31" i="9"/>
  <c r="BB31" i="9"/>
  <c r="AE31" i="9"/>
  <c r="BC30" i="9"/>
  <c r="BB30" i="9"/>
  <c r="AE30" i="9"/>
  <c r="BC29" i="9"/>
  <c r="BB29" i="9"/>
  <c r="AE29" i="9"/>
  <c r="BC28" i="9"/>
  <c r="BB28" i="9"/>
  <c r="AE28" i="9"/>
  <c r="BC27" i="9"/>
  <c r="BB27" i="9"/>
  <c r="AE27" i="9"/>
  <c r="BC26" i="9"/>
  <c r="BB26" i="9"/>
  <c r="AE26" i="9"/>
  <c r="BC25" i="9"/>
  <c r="BB25" i="9"/>
  <c r="AE25" i="9"/>
  <c r="BC24" i="9"/>
  <c r="BB24" i="9"/>
  <c r="AE24" i="9"/>
  <c r="BC23" i="9"/>
  <c r="BB23" i="9"/>
  <c r="AE23" i="9"/>
  <c r="BC22" i="9"/>
  <c r="BB22" i="9"/>
  <c r="AE22" i="9"/>
  <c r="BC21" i="9"/>
  <c r="BB21" i="9"/>
  <c r="AE21" i="9"/>
  <c r="BC20" i="9"/>
  <c r="BB20" i="9"/>
  <c r="AE20" i="9"/>
  <c r="BC19" i="9"/>
  <c r="BB19" i="9"/>
  <c r="AE19" i="9"/>
  <c r="BC18" i="9"/>
  <c r="BB18" i="9"/>
  <c r="AE18" i="9"/>
  <c r="BC17" i="9"/>
  <c r="BB17" i="9"/>
  <c r="AE17" i="9"/>
  <c r="BC16" i="9"/>
  <c r="BB16" i="9"/>
  <c r="AE16" i="9"/>
  <c r="BC15" i="9"/>
  <c r="BB15" i="9"/>
  <c r="AE15" i="9"/>
  <c r="BC14" i="9"/>
  <c r="BB14" i="9"/>
  <c r="AE14" i="9"/>
  <c r="BC13" i="9"/>
  <c r="BB13" i="9"/>
  <c r="AE13" i="9"/>
  <c r="BC12" i="9"/>
  <c r="BB12" i="9"/>
  <c r="AE12" i="9"/>
  <c r="BC11" i="9"/>
  <c r="BB11" i="9"/>
  <c r="AE11" i="9"/>
  <c r="BC10" i="9"/>
  <c r="BB10" i="9"/>
  <c r="AE10" i="9"/>
  <c r="BC9" i="9"/>
  <c r="BB9" i="9"/>
  <c r="AE9" i="9"/>
  <c r="BC8" i="9"/>
  <c r="BB8" i="9"/>
  <c r="AE8" i="9"/>
  <c r="BC7" i="9"/>
  <c r="BB7" i="9"/>
  <c r="AE7" i="9"/>
  <c r="BC6" i="9"/>
  <c r="BB6" i="9"/>
  <c r="AE6" i="9"/>
  <c r="BC5" i="9"/>
  <c r="BB5" i="9"/>
  <c r="AE5" i="9"/>
  <c r="BC4" i="9"/>
  <c r="BB4" i="9"/>
  <c r="AE4" i="9"/>
  <c r="BC3" i="9"/>
  <c r="BB3" i="9"/>
  <c r="AE3" i="9"/>
  <c r="BC2" i="9"/>
  <c r="BB2" i="9"/>
  <c r="AE2" i="9"/>
  <c r="AE1" i="9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BE57" i="8"/>
  <c r="BD57" i="8"/>
  <c r="BC57" i="8"/>
  <c r="AG57" i="8"/>
  <c r="AF57" i="8"/>
  <c r="AE57" i="8"/>
  <c r="BE56" i="8"/>
  <c r="BD56" i="8"/>
  <c r="BC56" i="8"/>
  <c r="AG56" i="8"/>
  <c r="AF56" i="8"/>
  <c r="AE56" i="8"/>
  <c r="BE55" i="8"/>
  <c r="BD55" i="8"/>
  <c r="BC55" i="8"/>
  <c r="AG55" i="8"/>
  <c r="AF55" i="8"/>
  <c r="AE55" i="8"/>
  <c r="BE54" i="8"/>
  <c r="BD54" i="8"/>
  <c r="BC54" i="8"/>
  <c r="AG54" i="8"/>
  <c r="AF54" i="8"/>
  <c r="AE54" i="8"/>
  <c r="BE53" i="8"/>
  <c r="BD53" i="8"/>
  <c r="BC53" i="8"/>
  <c r="AG53" i="8"/>
  <c r="AF53" i="8"/>
  <c r="AE53" i="8"/>
  <c r="BE52" i="8"/>
  <c r="BD52" i="8"/>
  <c r="BC52" i="8"/>
  <c r="AG52" i="8"/>
  <c r="AF52" i="8"/>
  <c r="AE52" i="8"/>
  <c r="BE51" i="8"/>
  <c r="BD51" i="8"/>
  <c r="BC51" i="8"/>
  <c r="AG51" i="8"/>
  <c r="AF51" i="8"/>
  <c r="AE51" i="8"/>
  <c r="BE50" i="8"/>
  <c r="BD50" i="8"/>
  <c r="BC50" i="8"/>
  <c r="AG50" i="8"/>
  <c r="AF50" i="8"/>
  <c r="AE50" i="8"/>
  <c r="BE49" i="8"/>
  <c r="BD49" i="8"/>
  <c r="BC49" i="8"/>
  <c r="AG49" i="8"/>
  <c r="AF49" i="8"/>
  <c r="AE49" i="8"/>
  <c r="BE48" i="8"/>
  <c r="BD48" i="8"/>
  <c r="BC48" i="8"/>
  <c r="AG48" i="8"/>
  <c r="AF48" i="8"/>
  <c r="AE48" i="8"/>
  <c r="BE47" i="8"/>
  <c r="BD47" i="8"/>
  <c r="BC47" i="8"/>
  <c r="AG47" i="8"/>
  <c r="AF47" i="8"/>
  <c r="AE47" i="8"/>
  <c r="BE46" i="8"/>
  <c r="BD46" i="8"/>
  <c r="BC46" i="8"/>
  <c r="AG46" i="8"/>
  <c r="AF46" i="8"/>
  <c r="AE46" i="8"/>
  <c r="BE45" i="8"/>
  <c r="BD45" i="8"/>
  <c r="BC45" i="8"/>
  <c r="AG45" i="8"/>
  <c r="AF45" i="8"/>
  <c r="AE45" i="8"/>
  <c r="BE44" i="8"/>
  <c r="BD44" i="8"/>
  <c r="BC44" i="8"/>
  <c r="AG44" i="8"/>
  <c r="AF44" i="8"/>
  <c r="AE44" i="8"/>
  <c r="BE43" i="8"/>
  <c r="BD43" i="8"/>
  <c r="BC43" i="8"/>
  <c r="AG43" i="8"/>
  <c r="AF43" i="8"/>
  <c r="AE43" i="8"/>
  <c r="BE42" i="8"/>
  <c r="BD42" i="8"/>
  <c r="BC42" i="8"/>
  <c r="AG42" i="8"/>
  <c r="AF42" i="8"/>
  <c r="AE42" i="8"/>
  <c r="BE41" i="8"/>
  <c r="BD41" i="8"/>
  <c r="BC41" i="8"/>
  <c r="AG41" i="8"/>
  <c r="AF41" i="8"/>
  <c r="AE41" i="8"/>
  <c r="BE40" i="8"/>
  <c r="BD40" i="8"/>
  <c r="BC40" i="8"/>
  <c r="AG40" i="8"/>
  <c r="AF40" i="8"/>
  <c r="AE40" i="8"/>
  <c r="BE39" i="8"/>
  <c r="BD39" i="8"/>
  <c r="BC39" i="8"/>
  <c r="AG39" i="8"/>
  <c r="AF39" i="8"/>
  <c r="AE39" i="8"/>
  <c r="BE38" i="8"/>
  <c r="BD38" i="8"/>
  <c r="BC38" i="8"/>
  <c r="AG38" i="8"/>
  <c r="AF38" i="8"/>
  <c r="AE38" i="8"/>
  <c r="BE37" i="8"/>
  <c r="BD37" i="8"/>
  <c r="BC37" i="8"/>
  <c r="AG37" i="8"/>
  <c r="AF37" i="8"/>
  <c r="AE37" i="8"/>
  <c r="BE36" i="8"/>
  <c r="BD36" i="8"/>
  <c r="BC36" i="8"/>
  <c r="AG36" i="8"/>
  <c r="AF36" i="8"/>
  <c r="AE36" i="8"/>
  <c r="BE35" i="8"/>
  <c r="BD35" i="8"/>
  <c r="BC35" i="8"/>
  <c r="AG35" i="8"/>
  <c r="AF35" i="8"/>
  <c r="AE35" i="8"/>
  <c r="BE34" i="8"/>
  <c r="BD34" i="8"/>
  <c r="BC34" i="8"/>
  <c r="AG34" i="8"/>
  <c r="AF34" i="8"/>
  <c r="AE34" i="8"/>
  <c r="BE33" i="8"/>
  <c r="BD33" i="8"/>
  <c r="BC33" i="8"/>
  <c r="AG33" i="8"/>
  <c r="AF33" i="8"/>
  <c r="AE33" i="8"/>
  <c r="BE32" i="8"/>
  <c r="BD32" i="8"/>
  <c r="BC32" i="8"/>
  <c r="AG32" i="8"/>
  <c r="AF32" i="8"/>
  <c r="AE32" i="8"/>
  <c r="BE31" i="8"/>
  <c r="BD31" i="8"/>
  <c r="BC31" i="8"/>
  <c r="AG31" i="8"/>
  <c r="AF31" i="8"/>
  <c r="AE31" i="8"/>
  <c r="BE30" i="8"/>
  <c r="BD30" i="8"/>
  <c r="BC30" i="8"/>
  <c r="AG30" i="8"/>
  <c r="AF30" i="8"/>
  <c r="AE30" i="8"/>
  <c r="BE29" i="8"/>
  <c r="BD29" i="8"/>
  <c r="BC29" i="8"/>
  <c r="AG29" i="8"/>
  <c r="AF29" i="8"/>
  <c r="AE29" i="8"/>
  <c r="BE28" i="8"/>
  <c r="BD28" i="8"/>
  <c r="BC28" i="8"/>
  <c r="AG28" i="8"/>
  <c r="AF28" i="8"/>
  <c r="AE28" i="8"/>
  <c r="BE27" i="8"/>
  <c r="BD27" i="8"/>
  <c r="BC27" i="8"/>
  <c r="AG27" i="8"/>
  <c r="AF27" i="8"/>
  <c r="AE27" i="8"/>
  <c r="BE26" i="8"/>
  <c r="BD26" i="8"/>
  <c r="BC26" i="8"/>
  <c r="AG26" i="8"/>
  <c r="AF26" i="8"/>
  <c r="AE26" i="8"/>
  <c r="BE25" i="8"/>
  <c r="BD25" i="8"/>
  <c r="BC25" i="8"/>
  <c r="AG25" i="8"/>
  <c r="AF25" i="8"/>
  <c r="AE25" i="8"/>
  <c r="BE24" i="8"/>
  <c r="BD24" i="8"/>
  <c r="BC24" i="8"/>
  <c r="AG24" i="8"/>
  <c r="AF24" i="8"/>
  <c r="AE24" i="8"/>
  <c r="BE23" i="8"/>
  <c r="BD23" i="8"/>
  <c r="BC23" i="8"/>
  <c r="AG23" i="8"/>
  <c r="AF23" i="8"/>
  <c r="AE23" i="8"/>
  <c r="BE22" i="8"/>
  <c r="BD22" i="8"/>
  <c r="BC22" i="8"/>
  <c r="AG22" i="8"/>
  <c r="AF22" i="8"/>
  <c r="AE22" i="8"/>
  <c r="BE21" i="8"/>
  <c r="BD21" i="8"/>
  <c r="BC21" i="8"/>
  <c r="AG21" i="8"/>
  <c r="AF21" i="8"/>
  <c r="AE21" i="8"/>
  <c r="BE20" i="8"/>
  <c r="BD20" i="8"/>
  <c r="BC20" i="8"/>
  <c r="AG20" i="8"/>
  <c r="AF20" i="8"/>
  <c r="AE20" i="8"/>
  <c r="BE19" i="8"/>
  <c r="BD19" i="8"/>
  <c r="BC19" i="8"/>
  <c r="AG19" i="8"/>
  <c r="AF19" i="8"/>
  <c r="AE19" i="8"/>
  <c r="BE18" i="8"/>
  <c r="BD18" i="8"/>
  <c r="BC18" i="8"/>
  <c r="AG18" i="8"/>
  <c r="AF18" i="8"/>
  <c r="AE18" i="8"/>
  <c r="BE17" i="8"/>
  <c r="BD17" i="8"/>
  <c r="BC17" i="8"/>
  <c r="AG17" i="8"/>
  <c r="AF17" i="8"/>
  <c r="AE17" i="8"/>
  <c r="BE16" i="8"/>
  <c r="BD16" i="8"/>
  <c r="BC16" i="8"/>
  <c r="AG16" i="8"/>
  <c r="AF16" i="8"/>
  <c r="AE16" i="8"/>
  <c r="BE15" i="8"/>
  <c r="BD15" i="8"/>
  <c r="BC15" i="8"/>
  <c r="AG15" i="8"/>
  <c r="AF15" i="8"/>
  <c r="AE15" i="8"/>
  <c r="BE14" i="8"/>
  <c r="BD14" i="8"/>
  <c r="BC14" i="8"/>
  <c r="AG14" i="8"/>
  <c r="AF14" i="8"/>
  <c r="AE14" i="8"/>
  <c r="BE13" i="8"/>
  <c r="BD13" i="8"/>
  <c r="BC13" i="8"/>
  <c r="AG13" i="8"/>
  <c r="AF13" i="8"/>
  <c r="AE13" i="8"/>
  <c r="BE12" i="8"/>
  <c r="BD12" i="8"/>
  <c r="BC12" i="8"/>
  <c r="AG12" i="8"/>
  <c r="AF12" i="8"/>
  <c r="AE12" i="8"/>
  <c r="BE11" i="8"/>
  <c r="BD11" i="8"/>
  <c r="BC11" i="8"/>
  <c r="AG11" i="8"/>
  <c r="AF11" i="8"/>
  <c r="AE11" i="8"/>
  <c r="BE10" i="8"/>
  <c r="BD10" i="8"/>
  <c r="BC10" i="8"/>
  <c r="AG10" i="8"/>
  <c r="AF10" i="8"/>
  <c r="AE10" i="8"/>
  <c r="BE9" i="8"/>
  <c r="BD9" i="8"/>
  <c r="BC9" i="8"/>
  <c r="AG9" i="8"/>
  <c r="AF9" i="8"/>
  <c r="AE9" i="8"/>
  <c r="BE8" i="8"/>
  <c r="BD8" i="8"/>
  <c r="BC8" i="8"/>
  <c r="AG8" i="8"/>
  <c r="AF8" i="8"/>
  <c r="AE8" i="8"/>
  <c r="BE7" i="8"/>
  <c r="BD7" i="8"/>
  <c r="BC7" i="8"/>
  <c r="AG7" i="8"/>
  <c r="AF7" i="8"/>
  <c r="AE7" i="8"/>
  <c r="BE6" i="8"/>
  <c r="BD6" i="8"/>
  <c r="BC6" i="8"/>
  <c r="AG6" i="8"/>
  <c r="AF6" i="8"/>
  <c r="AE6" i="8"/>
  <c r="BE5" i="8"/>
  <c r="BD5" i="8"/>
  <c r="BC5" i="8"/>
  <c r="AG5" i="8"/>
  <c r="AF5" i="8"/>
  <c r="AE5" i="8"/>
  <c r="BE4" i="8"/>
  <c r="BD4" i="8"/>
  <c r="BC4" i="8"/>
  <c r="AG4" i="8"/>
  <c r="AF4" i="8"/>
  <c r="AE4" i="8"/>
  <c r="BE3" i="8"/>
  <c r="BD3" i="8"/>
  <c r="BC3" i="8"/>
  <c r="AG3" i="8"/>
  <c r="AF3" i="8"/>
  <c r="AE3" i="8"/>
  <c r="BE2" i="8"/>
  <c r="BD2" i="8"/>
  <c r="BC2" i="8"/>
  <c r="AG2" i="8"/>
  <c r="AF2" i="8"/>
  <c r="AE2" i="8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67" i="7" s="1"/>
  <c r="BB57" i="7"/>
  <c r="BB56" i="7"/>
  <c r="BB55" i="7"/>
  <c r="BB54" i="7"/>
  <c r="BB53" i="7"/>
  <c r="BB52" i="7"/>
  <c r="BB51" i="7"/>
  <c r="BB50" i="7"/>
  <c r="BB49" i="7"/>
  <c r="BB48" i="7"/>
  <c r="BB47" i="7"/>
  <c r="BB46" i="7"/>
  <c r="BB45" i="7"/>
  <c r="BB44" i="7"/>
  <c r="BB43" i="7"/>
  <c r="BB42" i="7"/>
  <c r="BB41" i="7"/>
  <c r="BB40" i="7"/>
  <c r="BB39" i="7"/>
  <c r="BB38" i="7"/>
  <c r="BB37" i="7"/>
  <c r="BB36" i="7"/>
  <c r="BB35" i="7"/>
  <c r="BB34" i="7"/>
  <c r="BB33" i="7"/>
  <c r="BB32" i="7"/>
  <c r="BB31" i="7"/>
  <c r="BB30" i="7"/>
  <c r="BB29" i="7"/>
  <c r="BB28" i="7"/>
  <c r="BB27" i="7"/>
  <c r="BB26" i="7"/>
  <c r="BB25" i="7"/>
  <c r="BB24" i="7"/>
  <c r="BB23" i="7"/>
  <c r="BB22" i="7"/>
  <c r="BB21" i="7"/>
  <c r="BB20" i="7"/>
  <c r="BB19" i="7"/>
  <c r="BB18" i="7"/>
  <c r="BB17" i="7"/>
  <c r="BB16" i="7"/>
  <c r="BB15" i="7"/>
  <c r="BB14" i="7"/>
  <c r="BB13" i="7"/>
  <c r="BB12" i="7"/>
  <c r="BB11" i="7"/>
  <c r="BB10" i="7"/>
  <c r="BB9" i="7"/>
  <c r="BB8" i="7"/>
  <c r="BB7" i="7"/>
  <c r="BB6" i="7"/>
  <c r="BB5" i="7"/>
  <c r="BB4" i="7"/>
  <c r="BB3" i="7"/>
  <c r="BB2" i="7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BA57" i="6"/>
  <c r="AZ57" i="6"/>
  <c r="AY57" i="6"/>
  <c r="AC57" i="6"/>
  <c r="AB57" i="6"/>
  <c r="AA57" i="6"/>
  <c r="BA56" i="6"/>
  <c r="AZ56" i="6"/>
  <c r="AY56" i="6"/>
  <c r="AC56" i="6"/>
  <c r="AB56" i="6"/>
  <c r="AA56" i="6"/>
  <c r="BA55" i="6"/>
  <c r="AZ55" i="6"/>
  <c r="AY55" i="6"/>
  <c r="AC55" i="6"/>
  <c r="AB55" i="6"/>
  <c r="AA55" i="6"/>
  <c r="BA54" i="6"/>
  <c r="AZ54" i="6"/>
  <c r="AY54" i="6"/>
  <c r="AC54" i="6"/>
  <c r="AB54" i="6"/>
  <c r="AA54" i="6"/>
  <c r="BA53" i="6"/>
  <c r="AZ53" i="6"/>
  <c r="AY53" i="6"/>
  <c r="AC53" i="6"/>
  <c r="AB53" i="6"/>
  <c r="AA53" i="6"/>
  <c r="BA52" i="6"/>
  <c r="AZ52" i="6"/>
  <c r="AY52" i="6"/>
  <c r="AC52" i="6"/>
  <c r="AB52" i="6"/>
  <c r="AA52" i="6"/>
  <c r="BA51" i="6"/>
  <c r="AZ51" i="6"/>
  <c r="AY51" i="6"/>
  <c r="AC51" i="6"/>
  <c r="AB51" i="6"/>
  <c r="AA51" i="6"/>
  <c r="BA50" i="6"/>
  <c r="AZ50" i="6"/>
  <c r="AY50" i="6"/>
  <c r="AC50" i="6"/>
  <c r="AB50" i="6"/>
  <c r="AA50" i="6"/>
  <c r="BA49" i="6"/>
  <c r="AZ49" i="6"/>
  <c r="AY49" i="6"/>
  <c r="AC49" i="6"/>
  <c r="AB49" i="6"/>
  <c r="AA49" i="6"/>
  <c r="BA48" i="6"/>
  <c r="AZ48" i="6"/>
  <c r="AY48" i="6"/>
  <c r="AC48" i="6"/>
  <c r="AB48" i="6"/>
  <c r="AA48" i="6"/>
  <c r="BA47" i="6"/>
  <c r="AZ47" i="6"/>
  <c r="AY47" i="6"/>
  <c r="AC47" i="6"/>
  <c r="AB47" i="6"/>
  <c r="AA47" i="6"/>
  <c r="BA46" i="6"/>
  <c r="AZ46" i="6"/>
  <c r="AY46" i="6"/>
  <c r="AC46" i="6"/>
  <c r="AB46" i="6"/>
  <c r="AA46" i="6"/>
  <c r="BA45" i="6"/>
  <c r="AZ45" i="6"/>
  <c r="AY45" i="6"/>
  <c r="AC45" i="6"/>
  <c r="AB45" i="6"/>
  <c r="AA45" i="6"/>
  <c r="BA44" i="6"/>
  <c r="AZ44" i="6"/>
  <c r="AY44" i="6"/>
  <c r="AC44" i="6"/>
  <c r="AB44" i="6"/>
  <c r="AA44" i="6"/>
  <c r="BA43" i="6"/>
  <c r="AZ43" i="6"/>
  <c r="AY43" i="6"/>
  <c r="AC43" i="6"/>
  <c r="AB43" i="6"/>
  <c r="AA43" i="6"/>
  <c r="BA42" i="6"/>
  <c r="AZ42" i="6"/>
  <c r="AY42" i="6"/>
  <c r="AC42" i="6"/>
  <c r="AB42" i="6"/>
  <c r="AA42" i="6"/>
  <c r="BA41" i="6"/>
  <c r="AZ41" i="6"/>
  <c r="AY41" i="6"/>
  <c r="AC41" i="6"/>
  <c r="AB41" i="6"/>
  <c r="AA41" i="6"/>
  <c r="BA40" i="6"/>
  <c r="AZ40" i="6"/>
  <c r="AY40" i="6"/>
  <c r="AC40" i="6"/>
  <c r="AB40" i="6"/>
  <c r="AA40" i="6"/>
  <c r="BA39" i="6"/>
  <c r="AZ39" i="6"/>
  <c r="AY39" i="6"/>
  <c r="AC39" i="6"/>
  <c r="AB39" i="6"/>
  <c r="AA39" i="6"/>
  <c r="BA38" i="6"/>
  <c r="AZ38" i="6"/>
  <c r="AY38" i="6"/>
  <c r="AC38" i="6"/>
  <c r="AB38" i="6"/>
  <c r="AA38" i="6"/>
  <c r="BA37" i="6"/>
  <c r="AZ37" i="6"/>
  <c r="AY37" i="6"/>
  <c r="AC37" i="6"/>
  <c r="AB37" i="6"/>
  <c r="AA37" i="6"/>
  <c r="BA36" i="6"/>
  <c r="AZ36" i="6"/>
  <c r="AY36" i="6"/>
  <c r="AC36" i="6"/>
  <c r="AB36" i="6"/>
  <c r="AA36" i="6"/>
  <c r="BA35" i="6"/>
  <c r="AZ35" i="6"/>
  <c r="AY35" i="6"/>
  <c r="AC35" i="6"/>
  <c r="AB35" i="6"/>
  <c r="AA35" i="6"/>
  <c r="BA34" i="6"/>
  <c r="AZ34" i="6"/>
  <c r="AY34" i="6"/>
  <c r="AC34" i="6"/>
  <c r="AB34" i="6"/>
  <c r="AA34" i="6"/>
  <c r="BA33" i="6"/>
  <c r="AZ33" i="6"/>
  <c r="AY33" i="6"/>
  <c r="AC33" i="6"/>
  <c r="AB33" i="6"/>
  <c r="AA33" i="6"/>
  <c r="BA32" i="6"/>
  <c r="AZ32" i="6"/>
  <c r="AY32" i="6"/>
  <c r="AC32" i="6"/>
  <c r="AB32" i="6"/>
  <c r="AA32" i="6"/>
  <c r="BA31" i="6"/>
  <c r="AZ31" i="6"/>
  <c r="AY31" i="6"/>
  <c r="AC31" i="6"/>
  <c r="AB31" i="6"/>
  <c r="AA31" i="6"/>
  <c r="BA30" i="6"/>
  <c r="AZ30" i="6"/>
  <c r="AY30" i="6"/>
  <c r="AC30" i="6"/>
  <c r="AB30" i="6"/>
  <c r="AA30" i="6"/>
  <c r="BA29" i="6"/>
  <c r="AZ29" i="6"/>
  <c r="AY29" i="6"/>
  <c r="AC29" i="6"/>
  <c r="AB29" i="6"/>
  <c r="AA29" i="6"/>
  <c r="BA28" i="6"/>
  <c r="AZ28" i="6"/>
  <c r="AY28" i="6"/>
  <c r="AC28" i="6"/>
  <c r="AB28" i="6"/>
  <c r="AA28" i="6"/>
  <c r="BA27" i="6"/>
  <c r="AZ27" i="6"/>
  <c r="AY27" i="6"/>
  <c r="AC27" i="6"/>
  <c r="AB27" i="6"/>
  <c r="AA27" i="6"/>
  <c r="BA26" i="6"/>
  <c r="AZ26" i="6"/>
  <c r="AY26" i="6"/>
  <c r="AC26" i="6"/>
  <c r="AB26" i="6"/>
  <c r="AA26" i="6"/>
  <c r="BA25" i="6"/>
  <c r="AZ25" i="6"/>
  <c r="AY25" i="6"/>
  <c r="AC25" i="6"/>
  <c r="AB25" i="6"/>
  <c r="AA25" i="6"/>
  <c r="BA24" i="6"/>
  <c r="AZ24" i="6"/>
  <c r="AY24" i="6"/>
  <c r="AC24" i="6"/>
  <c r="AB24" i="6"/>
  <c r="AA24" i="6"/>
  <c r="BA23" i="6"/>
  <c r="AZ23" i="6"/>
  <c r="AY23" i="6"/>
  <c r="AC23" i="6"/>
  <c r="AB23" i="6"/>
  <c r="AA23" i="6"/>
  <c r="BA22" i="6"/>
  <c r="AZ22" i="6"/>
  <c r="AY22" i="6"/>
  <c r="AC22" i="6"/>
  <c r="AB22" i="6"/>
  <c r="AA22" i="6"/>
  <c r="BA21" i="6"/>
  <c r="AZ21" i="6"/>
  <c r="AY21" i="6"/>
  <c r="AC21" i="6"/>
  <c r="AB21" i="6"/>
  <c r="AA21" i="6"/>
  <c r="BA20" i="6"/>
  <c r="AZ20" i="6"/>
  <c r="AY20" i="6"/>
  <c r="AC20" i="6"/>
  <c r="AB20" i="6"/>
  <c r="AA20" i="6"/>
  <c r="BA19" i="6"/>
  <c r="AZ19" i="6"/>
  <c r="AY19" i="6"/>
  <c r="AC19" i="6"/>
  <c r="AB19" i="6"/>
  <c r="AA19" i="6"/>
  <c r="BA18" i="6"/>
  <c r="AZ18" i="6"/>
  <c r="AY18" i="6"/>
  <c r="AC18" i="6"/>
  <c r="AB18" i="6"/>
  <c r="AA18" i="6"/>
  <c r="BA17" i="6"/>
  <c r="AZ17" i="6"/>
  <c r="AY17" i="6"/>
  <c r="AC17" i="6"/>
  <c r="AB17" i="6"/>
  <c r="AA17" i="6"/>
  <c r="BA16" i="6"/>
  <c r="AZ16" i="6"/>
  <c r="AY16" i="6"/>
  <c r="AC16" i="6"/>
  <c r="AB16" i="6"/>
  <c r="AA16" i="6"/>
  <c r="BA15" i="6"/>
  <c r="AZ15" i="6"/>
  <c r="AY15" i="6"/>
  <c r="AC15" i="6"/>
  <c r="AB15" i="6"/>
  <c r="AA15" i="6"/>
  <c r="BA14" i="6"/>
  <c r="AZ14" i="6"/>
  <c r="AY14" i="6"/>
  <c r="AC14" i="6"/>
  <c r="AB14" i="6"/>
  <c r="AA14" i="6"/>
  <c r="BA13" i="6"/>
  <c r="AZ13" i="6"/>
  <c r="AY13" i="6"/>
  <c r="AC13" i="6"/>
  <c r="AB13" i="6"/>
  <c r="AA13" i="6"/>
  <c r="BA12" i="6"/>
  <c r="AZ12" i="6"/>
  <c r="AY12" i="6"/>
  <c r="AC12" i="6"/>
  <c r="AB12" i="6"/>
  <c r="AA12" i="6"/>
  <c r="BA11" i="6"/>
  <c r="AZ11" i="6"/>
  <c r="AY11" i="6"/>
  <c r="AC11" i="6"/>
  <c r="AB11" i="6"/>
  <c r="AA11" i="6"/>
  <c r="BA10" i="6"/>
  <c r="AZ10" i="6"/>
  <c r="AY10" i="6"/>
  <c r="AC10" i="6"/>
  <c r="AB10" i="6"/>
  <c r="AA10" i="6"/>
  <c r="BA9" i="6"/>
  <c r="AZ9" i="6"/>
  <c r="AY9" i="6"/>
  <c r="AC9" i="6"/>
  <c r="AB9" i="6"/>
  <c r="AA9" i="6"/>
  <c r="BA8" i="6"/>
  <c r="AZ8" i="6"/>
  <c r="AY8" i="6"/>
  <c r="AC8" i="6"/>
  <c r="AB8" i="6"/>
  <c r="AA8" i="6"/>
  <c r="BA7" i="6"/>
  <c r="AZ7" i="6"/>
  <c r="AY7" i="6"/>
  <c r="AC7" i="6"/>
  <c r="AB7" i="6"/>
  <c r="AA7" i="6"/>
  <c r="BA6" i="6"/>
  <c r="AZ6" i="6"/>
  <c r="AY6" i="6"/>
  <c r="AC6" i="6"/>
  <c r="AB6" i="6"/>
  <c r="AA6" i="6"/>
  <c r="BA5" i="6"/>
  <c r="AZ5" i="6"/>
  <c r="AY5" i="6"/>
  <c r="AC5" i="6"/>
  <c r="AB5" i="6"/>
  <c r="AA5" i="6"/>
  <c r="BA4" i="6"/>
  <c r="AZ4" i="6"/>
  <c r="AY4" i="6"/>
  <c r="AC4" i="6"/>
  <c r="AB4" i="6"/>
  <c r="AA4" i="6"/>
  <c r="BA3" i="6"/>
  <c r="AZ3" i="6"/>
  <c r="AY3" i="6"/>
  <c r="AC3" i="6"/>
  <c r="AB3" i="6"/>
  <c r="AA3" i="6"/>
  <c r="BA2" i="6"/>
  <c r="BA58" i="6" s="1"/>
  <c r="AZ2" i="6"/>
  <c r="Y62" i="6" s="1"/>
  <c r="AY2" i="6"/>
  <c r="AC2" i="6"/>
  <c r="AB2" i="6"/>
  <c r="AA2" i="6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A58" i="5"/>
  <c r="Z58" i="5"/>
  <c r="Y58" i="5"/>
  <c r="X58" i="5"/>
  <c r="W58" i="5"/>
  <c r="V58" i="5"/>
  <c r="U58" i="5"/>
  <c r="T58" i="5"/>
  <c r="S58" i="5"/>
  <c r="R58" i="5"/>
  <c r="Q58" i="5"/>
  <c r="P58" i="5"/>
  <c r="BB57" i="5"/>
  <c r="BA57" i="5"/>
  <c r="AZ57" i="5"/>
  <c r="AD57" i="5"/>
  <c r="AC57" i="5"/>
  <c r="AB57" i="5"/>
  <c r="BB56" i="5"/>
  <c r="BA56" i="5"/>
  <c r="AZ56" i="5"/>
  <c r="AD56" i="5"/>
  <c r="AC56" i="5"/>
  <c r="AB56" i="5"/>
  <c r="BB55" i="5"/>
  <c r="BA55" i="5"/>
  <c r="AZ55" i="5"/>
  <c r="AD55" i="5"/>
  <c r="AC55" i="5"/>
  <c r="AB55" i="5"/>
  <c r="BB54" i="5"/>
  <c r="BA54" i="5"/>
  <c r="AZ54" i="5"/>
  <c r="AD54" i="5"/>
  <c r="AC54" i="5"/>
  <c r="AB54" i="5"/>
  <c r="BB53" i="5"/>
  <c r="BA53" i="5"/>
  <c r="AZ53" i="5"/>
  <c r="AD53" i="5"/>
  <c r="AC53" i="5"/>
  <c r="AB53" i="5"/>
  <c r="BB52" i="5"/>
  <c r="BA52" i="5"/>
  <c r="AZ52" i="5"/>
  <c r="AD52" i="5"/>
  <c r="AC52" i="5"/>
  <c r="AB52" i="5"/>
  <c r="BB51" i="5"/>
  <c r="BA51" i="5"/>
  <c r="AZ51" i="5"/>
  <c r="AD51" i="5"/>
  <c r="AC51" i="5"/>
  <c r="AB51" i="5"/>
  <c r="BB50" i="5"/>
  <c r="BA50" i="5"/>
  <c r="AZ50" i="5"/>
  <c r="AD50" i="5"/>
  <c r="AC50" i="5"/>
  <c r="AB50" i="5"/>
  <c r="BB49" i="5"/>
  <c r="BA49" i="5"/>
  <c r="AZ49" i="5"/>
  <c r="AD49" i="5"/>
  <c r="AC49" i="5"/>
  <c r="AB49" i="5"/>
  <c r="BB48" i="5"/>
  <c r="BA48" i="5"/>
  <c r="AZ48" i="5"/>
  <c r="AD48" i="5"/>
  <c r="AC48" i="5"/>
  <c r="AB48" i="5"/>
  <c r="BB47" i="5"/>
  <c r="BA47" i="5"/>
  <c r="AZ47" i="5"/>
  <c r="AD47" i="5"/>
  <c r="AC47" i="5"/>
  <c r="AB47" i="5"/>
  <c r="BB46" i="5"/>
  <c r="BA46" i="5"/>
  <c r="AZ46" i="5"/>
  <c r="AD46" i="5"/>
  <c r="AC46" i="5"/>
  <c r="AB46" i="5"/>
  <c r="BB45" i="5"/>
  <c r="BA45" i="5"/>
  <c r="AZ45" i="5"/>
  <c r="AD45" i="5"/>
  <c r="AC45" i="5"/>
  <c r="AB45" i="5"/>
  <c r="BB44" i="5"/>
  <c r="BA44" i="5"/>
  <c r="AZ44" i="5"/>
  <c r="AD44" i="5"/>
  <c r="AC44" i="5"/>
  <c r="AB44" i="5"/>
  <c r="BB43" i="5"/>
  <c r="BA43" i="5"/>
  <c r="AZ43" i="5"/>
  <c r="AD43" i="5"/>
  <c r="AC43" i="5"/>
  <c r="AB43" i="5"/>
  <c r="BB42" i="5"/>
  <c r="BA42" i="5"/>
  <c r="AZ42" i="5"/>
  <c r="AD42" i="5"/>
  <c r="AC42" i="5"/>
  <c r="AB42" i="5"/>
  <c r="BB41" i="5"/>
  <c r="BA41" i="5"/>
  <c r="AZ41" i="5"/>
  <c r="AD41" i="5"/>
  <c r="AC41" i="5"/>
  <c r="AB41" i="5"/>
  <c r="BB40" i="5"/>
  <c r="BA40" i="5"/>
  <c r="AZ40" i="5"/>
  <c r="AD40" i="5"/>
  <c r="AC40" i="5"/>
  <c r="AB40" i="5"/>
  <c r="BB39" i="5"/>
  <c r="BA39" i="5"/>
  <c r="AZ39" i="5"/>
  <c r="AD39" i="5"/>
  <c r="AC39" i="5"/>
  <c r="AB39" i="5"/>
  <c r="BB38" i="5"/>
  <c r="BA38" i="5"/>
  <c r="AZ38" i="5"/>
  <c r="AD38" i="5"/>
  <c r="AC38" i="5"/>
  <c r="AB38" i="5"/>
  <c r="BB37" i="5"/>
  <c r="BA37" i="5"/>
  <c r="AZ37" i="5"/>
  <c r="AD37" i="5"/>
  <c r="AC37" i="5"/>
  <c r="AB37" i="5"/>
  <c r="BB36" i="5"/>
  <c r="BA36" i="5"/>
  <c r="AZ36" i="5"/>
  <c r="AD36" i="5"/>
  <c r="AC36" i="5"/>
  <c r="AB36" i="5"/>
  <c r="BB35" i="5"/>
  <c r="BA35" i="5"/>
  <c r="AZ35" i="5"/>
  <c r="AD35" i="5"/>
  <c r="AC35" i="5"/>
  <c r="AB35" i="5"/>
  <c r="BB34" i="5"/>
  <c r="BA34" i="5"/>
  <c r="AZ34" i="5"/>
  <c r="AD34" i="5"/>
  <c r="AC34" i="5"/>
  <c r="AB34" i="5"/>
  <c r="BB33" i="5"/>
  <c r="BA33" i="5"/>
  <c r="AZ33" i="5"/>
  <c r="AD33" i="5"/>
  <c r="AC33" i="5"/>
  <c r="AB33" i="5"/>
  <c r="BB32" i="5"/>
  <c r="BA32" i="5"/>
  <c r="AZ32" i="5"/>
  <c r="AD32" i="5"/>
  <c r="AC32" i="5"/>
  <c r="AB32" i="5"/>
  <c r="BB31" i="5"/>
  <c r="BA31" i="5"/>
  <c r="AZ31" i="5"/>
  <c r="AD31" i="5"/>
  <c r="AC31" i="5"/>
  <c r="AB31" i="5"/>
  <c r="BB30" i="5"/>
  <c r="BA30" i="5"/>
  <c r="AZ30" i="5"/>
  <c r="AD30" i="5"/>
  <c r="AC30" i="5"/>
  <c r="AB30" i="5"/>
  <c r="BB29" i="5"/>
  <c r="BA29" i="5"/>
  <c r="AZ29" i="5"/>
  <c r="AD29" i="5"/>
  <c r="AC29" i="5"/>
  <c r="AB29" i="5"/>
  <c r="BB28" i="5"/>
  <c r="BA28" i="5"/>
  <c r="AZ28" i="5"/>
  <c r="AD28" i="5"/>
  <c r="AC28" i="5"/>
  <c r="AB28" i="5"/>
  <c r="BB27" i="5"/>
  <c r="BA27" i="5"/>
  <c r="AZ27" i="5"/>
  <c r="AD27" i="5"/>
  <c r="AC27" i="5"/>
  <c r="AB27" i="5"/>
  <c r="BB26" i="5"/>
  <c r="BA26" i="5"/>
  <c r="AZ26" i="5"/>
  <c r="AD26" i="5"/>
  <c r="AC26" i="5"/>
  <c r="AB26" i="5"/>
  <c r="BB25" i="5"/>
  <c r="BA25" i="5"/>
  <c r="AZ25" i="5"/>
  <c r="AD25" i="5"/>
  <c r="AC25" i="5"/>
  <c r="AB25" i="5"/>
  <c r="BB24" i="5"/>
  <c r="BA24" i="5"/>
  <c r="AZ24" i="5"/>
  <c r="AD24" i="5"/>
  <c r="AC24" i="5"/>
  <c r="AB24" i="5"/>
  <c r="BB23" i="5"/>
  <c r="BA23" i="5"/>
  <c r="AZ23" i="5"/>
  <c r="AD23" i="5"/>
  <c r="AC23" i="5"/>
  <c r="AB23" i="5"/>
  <c r="BB22" i="5"/>
  <c r="BA22" i="5"/>
  <c r="AZ22" i="5"/>
  <c r="AD22" i="5"/>
  <c r="AC22" i="5"/>
  <c r="AB22" i="5"/>
  <c r="BB21" i="5"/>
  <c r="BA21" i="5"/>
  <c r="AZ21" i="5"/>
  <c r="AD21" i="5"/>
  <c r="AC21" i="5"/>
  <c r="AB21" i="5"/>
  <c r="BB20" i="5"/>
  <c r="BA20" i="5"/>
  <c r="AZ20" i="5"/>
  <c r="AD20" i="5"/>
  <c r="AC20" i="5"/>
  <c r="AB20" i="5"/>
  <c r="BB19" i="5"/>
  <c r="BA19" i="5"/>
  <c r="AZ19" i="5"/>
  <c r="AD19" i="5"/>
  <c r="AC19" i="5"/>
  <c r="AB19" i="5"/>
  <c r="BB18" i="5"/>
  <c r="BA18" i="5"/>
  <c r="AZ18" i="5"/>
  <c r="AD18" i="5"/>
  <c r="AC18" i="5"/>
  <c r="AB18" i="5"/>
  <c r="BB17" i="5"/>
  <c r="BA17" i="5"/>
  <c r="AZ17" i="5"/>
  <c r="AD17" i="5"/>
  <c r="AC17" i="5"/>
  <c r="AB17" i="5"/>
  <c r="BB16" i="5"/>
  <c r="BA16" i="5"/>
  <c r="AZ16" i="5"/>
  <c r="AD16" i="5"/>
  <c r="AC16" i="5"/>
  <c r="AB16" i="5"/>
  <c r="BB15" i="5"/>
  <c r="BA15" i="5"/>
  <c r="AZ15" i="5"/>
  <c r="AD15" i="5"/>
  <c r="AC15" i="5"/>
  <c r="AB15" i="5"/>
  <c r="BB14" i="5"/>
  <c r="BA14" i="5"/>
  <c r="AZ14" i="5"/>
  <c r="AD14" i="5"/>
  <c r="AC14" i="5"/>
  <c r="AB14" i="5"/>
  <c r="BB13" i="5"/>
  <c r="BA13" i="5"/>
  <c r="AZ13" i="5"/>
  <c r="AD13" i="5"/>
  <c r="AC13" i="5"/>
  <c r="AB13" i="5"/>
  <c r="BB12" i="5"/>
  <c r="BA12" i="5"/>
  <c r="AZ12" i="5"/>
  <c r="AD12" i="5"/>
  <c r="AC12" i="5"/>
  <c r="AB12" i="5"/>
  <c r="BB11" i="5"/>
  <c r="BA11" i="5"/>
  <c r="AZ11" i="5"/>
  <c r="AD11" i="5"/>
  <c r="AC11" i="5"/>
  <c r="AB11" i="5"/>
  <c r="BB10" i="5"/>
  <c r="BA10" i="5"/>
  <c r="AZ10" i="5"/>
  <c r="AD10" i="5"/>
  <c r="AC10" i="5"/>
  <c r="AB10" i="5"/>
  <c r="BB9" i="5"/>
  <c r="BA9" i="5"/>
  <c r="AZ9" i="5"/>
  <c r="AD9" i="5"/>
  <c r="AC9" i="5"/>
  <c r="AB9" i="5"/>
  <c r="BB8" i="5"/>
  <c r="BA8" i="5"/>
  <c r="AZ8" i="5"/>
  <c r="AD8" i="5"/>
  <c r="AC8" i="5"/>
  <c r="AB8" i="5"/>
  <c r="BB7" i="5"/>
  <c r="BA7" i="5"/>
  <c r="AZ7" i="5"/>
  <c r="AD7" i="5"/>
  <c r="AC7" i="5"/>
  <c r="AB7" i="5"/>
  <c r="BB6" i="5"/>
  <c r="BA6" i="5"/>
  <c r="AZ6" i="5"/>
  <c r="AD6" i="5"/>
  <c r="AC6" i="5"/>
  <c r="AB6" i="5"/>
  <c r="BB5" i="5"/>
  <c r="BA5" i="5"/>
  <c r="AZ5" i="5"/>
  <c r="AD5" i="5"/>
  <c r="AC5" i="5"/>
  <c r="AB5" i="5"/>
  <c r="BB4" i="5"/>
  <c r="BA4" i="5"/>
  <c r="AZ4" i="5"/>
  <c r="AD4" i="5"/>
  <c r="AC4" i="5"/>
  <c r="AB4" i="5"/>
  <c r="BB3" i="5"/>
  <c r="BA3" i="5"/>
  <c r="AZ3" i="5"/>
  <c r="AD3" i="5"/>
  <c r="AC3" i="5"/>
  <c r="AB3" i="5"/>
  <c r="BB2" i="5"/>
  <c r="BA2" i="5"/>
  <c r="AZ2" i="5"/>
  <c r="AD2" i="5"/>
  <c r="AC2" i="5"/>
  <c r="AC58" i="5" s="1"/>
  <c r="AB2" i="5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BB57" i="4"/>
  <c r="BA57" i="4"/>
  <c r="AZ57" i="4"/>
  <c r="AD57" i="4"/>
  <c r="AC57" i="4"/>
  <c r="AB57" i="4"/>
  <c r="BB56" i="4"/>
  <c r="BA56" i="4"/>
  <c r="AZ56" i="4"/>
  <c r="AD56" i="4"/>
  <c r="AC56" i="4"/>
  <c r="AB56" i="4"/>
  <c r="BB55" i="4"/>
  <c r="BA55" i="4"/>
  <c r="AZ55" i="4"/>
  <c r="AD55" i="4"/>
  <c r="AC55" i="4"/>
  <c r="AB55" i="4"/>
  <c r="BB54" i="4"/>
  <c r="BA54" i="4"/>
  <c r="AZ54" i="4"/>
  <c r="AD54" i="4"/>
  <c r="AC54" i="4"/>
  <c r="AB54" i="4"/>
  <c r="BB53" i="4"/>
  <c r="BA53" i="4"/>
  <c r="AZ53" i="4"/>
  <c r="AD53" i="4"/>
  <c r="AC53" i="4"/>
  <c r="AB53" i="4"/>
  <c r="BB52" i="4"/>
  <c r="BA52" i="4"/>
  <c r="AZ52" i="4"/>
  <c r="AD52" i="4"/>
  <c r="AC52" i="4"/>
  <c r="AB52" i="4"/>
  <c r="BB51" i="4"/>
  <c r="BA51" i="4"/>
  <c r="AZ51" i="4"/>
  <c r="AD51" i="4"/>
  <c r="AC51" i="4"/>
  <c r="AB51" i="4"/>
  <c r="BB50" i="4"/>
  <c r="BA50" i="4"/>
  <c r="AZ50" i="4"/>
  <c r="AD50" i="4"/>
  <c r="AC50" i="4"/>
  <c r="AB50" i="4"/>
  <c r="BB49" i="4"/>
  <c r="BA49" i="4"/>
  <c r="AZ49" i="4"/>
  <c r="AD49" i="4"/>
  <c r="AC49" i="4"/>
  <c r="AB49" i="4"/>
  <c r="BB48" i="4"/>
  <c r="BA48" i="4"/>
  <c r="AZ48" i="4"/>
  <c r="AD48" i="4"/>
  <c r="AC48" i="4"/>
  <c r="AB48" i="4"/>
  <c r="BB47" i="4"/>
  <c r="BA47" i="4"/>
  <c r="AZ47" i="4"/>
  <c r="AD47" i="4"/>
  <c r="AC47" i="4"/>
  <c r="AB47" i="4"/>
  <c r="BB46" i="4"/>
  <c r="BA46" i="4"/>
  <c r="AZ46" i="4"/>
  <c r="AD46" i="4"/>
  <c r="AC46" i="4"/>
  <c r="AB46" i="4"/>
  <c r="BB45" i="4"/>
  <c r="BA45" i="4"/>
  <c r="AZ45" i="4"/>
  <c r="AD45" i="4"/>
  <c r="AC45" i="4"/>
  <c r="AB45" i="4"/>
  <c r="BB44" i="4"/>
  <c r="BA44" i="4"/>
  <c r="AZ44" i="4"/>
  <c r="AD44" i="4"/>
  <c r="AC44" i="4"/>
  <c r="AB44" i="4"/>
  <c r="BB43" i="4"/>
  <c r="BA43" i="4"/>
  <c r="AZ43" i="4"/>
  <c r="AD43" i="4"/>
  <c r="AC43" i="4"/>
  <c r="AB43" i="4"/>
  <c r="BB42" i="4"/>
  <c r="BA42" i="4"/>
  <c r="AZ42" i="4"/>
  <c r="AD42" i="4"/>
  <c r="AC42" i="4"/>
  <c r="AB42" i="4"/>
  <c r="BB41" i="4"/>
  <c r="BA41" i="4"/>
  <c r="AZ41" i="4"/>
  <c r="AD41" i="4"/>
  <c r="AC41" i="4"/>
  <c r="AB41" i="4"/>
  <c r="BB40" i="4"/>
  <c r="BA40" i="4"/>
  <c r="AZ40" i="4"/>
  <c r="AD40" i="4"/>
  <c r="AC40" i="4"/>
  <c r="AB40" i="4"/>
  <c r="BB39" i="4"/>
  <c r="BA39" i="4"/>
  <c r="AZ39" i="4"/>
  <c r="AD39" i="4"/>
  <c r="AC39" i="4"/>
  <c r="AB39" i="4"/>
  <c r="BB38" i="4"/>
  <c r="BA38" i="4"/>
  <c r="AZ38" i="4"/>
  <c r="AD38" i="4"/>
  <c r="AC38" i="4"/>
  <c r="AB38" i="4"/>
  <c r="BB37" i="4"/>
  <c r="BA37" i="4"/>
  <c r="AZ37" i="4"/>
  <c r="AD37" i="4"/>
  <c r="AC37" i="4"/>
  <c r="AB37" i="4"/>
  <c r="BB36" i="4"/>
  <c r="BA36" i="4"/>
  <c r="AZ36" i="4"/>
  <c r="AD36" i="4"/>
  <c r="AC36" i="4"/>
  <c r="AB36" i="4"/>
  <c r="BB35" i="4"/>
  <c r="BA35" i="4"/>
  <c r="AZ35" i="4"/>
  <c r="AD35" i="4"/>
  <c r="AC35" i="4"/>
  <c r="AB35" i="4"/>
  <c r="BB34" i="4"/>
  <c r="BA34" i="4"/>
  <c r="AZ34" i="4"/>
  <c r="AD34" i="4"/>
  <c r="AC34" i="4"/>
  <c r="AB34" i="4"/>
  <c r="BB33" i="4"/>
  <c r="BA33" i="4"/>
  <c r="AZ33" i="4"/>
  <c r="AD33" i="4"/>
  <c r="AC33" i="4"/>
  <c r="AB33" i="4"/>
  <c r="BB32" i="4"/>
  <c r="BA32" i="4"/>
  <c r="AZ32" i="4"/>
  <c r="AD32" i="4"/>
  <c r="AC32" i="4"/>
  <c r="AB32" i="4"/>
  <c r="BB31" i="4"/>
  <c r="BA31" i="4"/>
  <c r="AZ31" i="4"/>
  <c r="AD31" i="4"/>
  <c r="AC31" i="4"/>
  <c r="AB31" i="4"/>
  <c r="BB30" i="4"/>
  <c r="BA30" i="4"/>
  <c r="AZ30" i="4"/>
  <c r="AD30" i="4"/>
  <c r="AC30" i="4"/>
  <c r="AB30" i="4"/>
  <c r="BB29" i="4"/>
  <c r="BA29" i="4"/>
  <c r="AZ29" i="4"/>
  <c r="AD29" i="4"/>
  <c r="AC29" i="4"/>
  <c r="AB29" i="4"/>
  <c r="BB28" i="4"/>
  <c r="BA28" i="4"/>
  <c r="AZ28" i="4"/>
  <c r="AD28" i="4"/>
  <c r="AC28" i="4"/>
  <c r="AB28" i="4"/>
  <c r="BB27" i="4"/>
  <c r="BA27" i="4"/>
  <c r="AZ27" i="4"/>
  <c r="AD27" i="4"/>
  <c r="AC27" i="4"/>
  <c r="AB27" i="4"/>
  <c r="BB26" i="4"/>
  <c r="BA26" i="4"/>
  <c r="AZ26" i="4"/>
  <c r="AD26" i="4"/>
  <c r="AC26" i="4"/>
  <c r="AB26" i="4"/>
  <c r="BB25" i="4"/>
  <c r="BA25" i="4"/>
  <c r="AZ25" i="4"/>
  <c r="AD25" i="4"/>
  <c r="AC25" i="4"/>
  <c r="AB25" i="4"/>
  <c r="BB24" i="4"/>
  <c r="BA24" i="4"/>
  <c r="AZ24" i="4"/>
  <c r="AD24" i="4"/>
  <c r="AC24" i="4"/>
  <c r="AB24" i="4"/>
  <c r="BB23" i="4"/>
  <c r="BA23" i="4"/>
  <c r="AZ23" i="4"/>
  <c r="AD23" i="4"/>
  <c r="AC23" i="4"/>
  <c r="AB23" i="4"/>
  <c r="BB22" i="4"/>
  <c r="BA22" i="4"/>
  <c r="AZ22" i="4"/>
  <c r="AD22" i="4"/>
  <c r="AC22" i="4"/>
  <c r="AB22" i="4"/>
  <c r="BB21" i="4"/>
  <c r="BA21" i="4"/>
  <c r="AZ21" i="4"/>
  <c r="AD21" i="4"/>
  <c r="AC21" i="4"/>
  <c r="AB21" i="4"/>
  <c r="BB20" i="4"/>
  <c r="BA20" i="4"/>
  <c r="AZ20" i="4"/>
  <c r="AD20" i="4"/>
  <c r="AC20" i="4"/>
  <c r="AB20" i="4"/>
  <c r="BB19" i="4"/>
  <c r="BA19" i="4"/>
  <c r="AZ19" i="4"/>
  <c r="AD19" i="4"/>
  <c r="AC19" i="4"/>
  <c r="AB19" i="4"/>
  <c r="BB18" i="4"/>
  <c r="BA18" i="4"/>
  <c r="AZ18" i="4"/>
  <c r="AD18" i="4"/>
  <c r="AC18" i="4"/>
  <c r="AB18" i="4"/>
  <c r="BB17" i="4"/>
  <c r="BA17" i="4"/>
  <c r="AZ17" i="4"/>
  <c r="AD17" i="4"/>
  <c r="AC17" i="4"/>
  <c r="AB17" i="4"/>
  <c r="BB16" i="4"/>
  <c r="BA16" i="4"/>
  <c r="AZ16" i="4"/>
  <c r="AD16" i="4"/>
  <c r="AC16" i="4"/>
  <c r="AB16" i="4"/>
  <c r="BB15" i="4"/>
  <c r="BA15" i="4"/>
  <c r="AZ15" i="4"/>
  <c r="AD15" i="4"/>
  <c r="AC15" i="4"/>
  <c r="AB15" i="4"/>
  <c r="BB14" i="4"/>
  <c r="BA14" i="4"/>
  <c r="AZ14" i="4"/>
  <c r="AD14" i="4"/>
  <c r="AC14" i="4"/>
  <c r="AB14" i="4"/>
  <c r="BB13" i="4"/>
  <c r="BA13" i="4"/>
  <c r="AZ13" i="4"/>
  <c r="AD13" i="4"/>
  <c r="AC13" i="4"/>
  <c r="AB13" i="4"/>
  <c r="BB12" i="4"/>
  <c r="BA12" i="4"/>
  <c r="AZ12" i="4"/>
  <c r="AD12" i="4"/>
  <c r="AC12" i="4"/>
  <c r="AB12" i="4"/>
  <c r="BB11" i="4"/>
  <c r="BA11" i="4"/>
  <c r="AZ11" i="4"/>
  <c r="AD11" i="4"/>
  <c r="AC11" i="4"/>
  <c r="AB11" i="4"/>
  <c r="BB10" i="4"/>
  <c r="BA10" i="4"/>
  <c r="AZ10" i="4"/>
  <c r="AD10" i="4"/>
  <c r="AC10" i="4"/>
  <c r="AB10" i="4"/>
  <c r="BB9" i="4"/>
  <c r="BA9" i="4"/>
  <c r="AZ9" i="4"/>
  <c r="AD9" i="4"/>
  <c r="AC9" i="4"/>
  <c r="AB9" i="4"/>
  <c r="BB8" i="4"/>
  <c r="BA8" i="4"/>
  <c r="AZ8" i="4"/>
  <c r="AD8" i="4"/>
  <c r="AC8" i="4"/>
  <c r="AB8" i="4"/>
  <c r="BB7" i="4"/>
  <c r="BA7" i="4"/>
  <c r="AZ7" i="4"/>
  <c r="AD7" i="4"/>
  <c r="AC7" i="4"/>
  <c r="AB7" i="4"/>
  <c r="BB6" i="4"/>
  <c r="BA6" i="4"/>
  <c r="AZ6" i="4"/>
  <c r="AD6" i="4"/>
  <c r="AC6" i="4"/>
  <c r="AB6" i="4"/>
  <c r="BB5" i="4"/>
  <c r="BA5" i="4"/>
  <c r="AZ5" i="4"/>
  <c r="AD5" i="4"/>
  <c r="AC5" i="4"/>
  <c r="AB5" i="4"/>
  <c r="BB4" i="4"/>
  <c r="BA4" i="4"/>
  <c r="AZ4" i="4"/>
  <c r="AD4" i="4"/>
  <c r="AC4" i="4"/>
  <c r="AB4" i="4"/>
  <c r="BB3" i="4"/>
  <c r="BB58" i="4" s="1"/>
  <c r="BA3" i="4"/>
  <c r="AZ3" i="4"/>
  <c r="AD3" i="4"/>
  <c r="AC3" i="4"/>
  <c r="AB3" i="4"/>
  <c r="BB2" i="4"/>
  <c r="BA2" i="4"/>
  <c r="AZ2" i="4"/>
  <c r="AZ58" i="4" s="1"/>
  <c r="AD2" i="4"/>
  <c r="AD58" i="4" s="1"/>
  <c r="AC2" i="4"/>
  <c r="AB2" i="4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A58" i="3"/>
  <c r="Z58" i="3"/>
  <c r="Y58" i="3"/>
  <c r="X58" i="3"/>
  <c r="W58" i="3"/>
  <c r="V58" i="3"/>
  <c r="U58" i="3"/>
  <c r="T58" i="3"/>
  <c r="S58" i="3"/>
  <c r="R58" i="3"/>
  <c r="Q58" i="3"/>
  <c r="P58" i="3"/>
  <c r="BB57" i="3"/>
  <c r="BA57" i="3"/>
  <c r="AZ57" i="3"/>
  <c r="AD57" i="3"/>
  <c r="AC57" i="3"/>
  <c r="AB57" i="3"/>
  <c r="BB56" i="3"/>
  <c r="BA56" i="3"/>
  <c r="AZ56" i="3"/>
  <c r="AD56" i="3"/>
  <c r="AC56" i="3"/>
  <c r="AB56" i="3"/>
  <c r="BB55" i="3"/>
  <c r="BA55" i="3"/>
  <c r="AZ55" i="3"/>
  <c r="AD55" i="3"/>
  <c r="AC55" i="3"/>
  <c r="AB55" i="3"/>
  <c r="BB54" i="3"/>
  <c r="BA54" i="3"/>
  <c r="AZ54" i="3"/>
  <c r="AD54" i="3"/>
  <c r="AC54" i="3"/>
  <c r="AB54" i="3"/>
  <c r="BB53" i="3"/>
  <c r="BA53" i="3"/>
  <c r="AZ53" i="3"/>
  <c r="AD53" i="3"/>
  <c r="AC53" i="3"/>
  <c r="AB53" i="3"/>
  <c r="BB52" i="3"/>
  <c r="BA52" i="3"/>
  <c r="AZ52" i="3"/>
  <c r="AD52" i="3"/>
  <c r="AC52" i="3"/>
  <c r="AB52" i="3"/>
  <c r="BB51" i="3"/>
  <c r="BA51" i="3"/>
  <c r="AZ51" i="3"/>
  <c r="AD51" i="3"/>
  <c r="AC51" i="3"/>
  <c r="AB51" i="3"/>
  <c r="BB50" i="3"/>
  <c r="BA50" i="3"/>
  <c r="AZ50" i="3"/>
  <c r="AD50" i="3"/>
  <c r="AC50" i="3"/>
  <c r="AB50" i="3"/>
  <c r="BB49" i="3"/>
  <c r="BA49" i="3"/>
  <c r="AZ49" i="3"/>
  <c r="AD49" i="3"/>
  <c r="AC49" i="3"/>
  <c r="AB49" i="3"/>
  <c r="BB48" i="3"/>
  <c r="BA48" i="3"/>
  <c r="AZ48" i="3"/>
  <c r="AD48" i="3"/>
  <c r="AC48" i="3"/>
  <c r="AB48" i="3"/>
  <c r="BB47" i="3"/>
  <c r="BA47" i="3"/>
  <c r="AZ47" i="3"/>
  <c r="AD47" i="3"/>
  <c r="AC47" i="3"/>
  <c r="AB47" i="3"/>
  <c r="BB46" i="3"/>
  <c r="BA46" i="3"/>
  <c r="AZ46" i="3"/>
  <c r="AD46" i="3"/>
  <c r="AC46" i="3"/>
  <c r="AB46" i="3"/>
  <c r="BB45" i="3"/>
  <c r="BA45" i="3"/>
  <c r="AZ45" i="3"/>
  <c r="AD45" i="3"/>
  <c r="AC45" i="3"/>
  <c r="AB45" i="3"/>
  <c r="BB44" i="3"/>
  <c r="BA44" i="3"/>
  <c r="AZ44" i="3"/>
  <c r="AD44" i="3"/>
  <c r="AC44" i="3"/>
  <c r="AB44" i="3"/>
  <c r="BB43" i="3"/>
  <c r="BA43" i="3"/>
  <c r="AZ43" i="3"/>
  <c r="AD43" i="3"/>
  <c r="AC43" i="3"/>
  <c r="AB43" i="3"/>
  <c r="BB42" i="3"/>
  <c r="BA42" i="3"/>
  <c r="AZ42" i="3"/>
  <c r="AD42" i="3"/>
  <c r="AC42" i="3"/>
  <c r="AB42" i="3"/>
  <c r="BB41" i="3"/>
  <c r="BA41" i="3"/>
  <c r="AZ41" i="3"/>
  <c r="AD41" i="3"/>
  <c r="AC41" i="3"/>
  <c r="AB41" i="3"/>
  <c r="BB40" i="3"/>
  <c r="BA40" i="3"/>
  <c r="AZ40" i="3"/>
  <c r="AD40" i="3"/>
  <c r="AC40" i="3"/>
  <c r="AB40" i="3"/>
  <c r="BB39" i="3"/>
  <c r="BA39" i="3"/>
  <c r="AZ39" i="3"/>
  <c r="AD39" i="3"/>
  <c r="AC39" i="3"/>
  <c r="AB39" i="3"/>
  <c r="BB38" i="3"/>
  <c r="BA38" i="3"/>
  <c r="AZ38" i="3"/>
  <c r="AD38" i="3"/>
  <c r="AC38" i="3"/>
  <c r="AB38" i="3"/>
  <c r="BB37" i="3"/>
  <c r="BA37" i="3"/>
  <c r="AZ37" i="3"/>
  <c r="AD37" i="3"/>
  <c r="AC37" i="3"/>
  <c r="AB37" i="3"/>
  <c r="BB36" i="3"/>
  <c r="BA36" i="3"/>
  <c r="AZ36" i="3"/>
  <c r="AD36" i="3"/>
  <c r="AC36" i="3"/>
  <c r="AB36" i="3"/>
  <c r="BB35" i="3"/>
  <c r="BA35" i="3"/>
  <c r="AZ35" i="3"/>
  <c r="AD35" i="3"/>
  <c r="AC35" i="3"/>
  <c r="AB35" i="3"/>
  <c r="BB34" i="3"/>
  <c r="BA34" i="3"/>
  <c r="AZ34" i="3"/>
  <c r="AD34" i="3"/>
  <c r="AC34" i="3"/>
  <c r="AB34" i="3"/>
  <c r="BB33" i="3"/>
  <c r="BA33" i="3"/>
  <c r="AZ33" i="3"/>
  <c r="AD33" i="3"/>
  <c r="AC33" i="3"/>
  <c r="AB33" i="3"/>
  <c r="BB32" i="3"/>
  <c r="BA32" i="3"/>
  <c r="AZ32" i="3"/>
  <c r="AD32" i="3"/>
  <c r="AC32" i="3"/>
  <c r="AB32" i="3"/>
  <c r="BB31" i="3"/>
  <c r="BA31" i="3"/>
  <c r="AZ31" i="3"/>
  <c r="AD31" i="3"/>
  <c r="AC31" i="3"/>
  <c r="AB31" i="3"/>
  <c r="BB30" i="3"/>
  <c r="BA30" i="3"/>
  <c r="AZ30" i="3"/>
  <c r="AD30" i="3"/>
  <c r="AC30" i="3"/>
  <c r="AB30" i="3"/>
  <c r="BB29" i="3"/>
  <c r="BA29" i="3"/>
  <c r="AZ29" i="3"/>
  <c r="AD29" i="3"/>
  <c r="AC29" i="3"/>
  <c r="AB29" i="3"/>
  <c r="BB28" i="3"/>
  <c r="BA28" i="3"/>
  <c r="AZ28" i="3"/>
  <c r="AD28" i="3"/>
  <c r="AC28" i="3"/>
  <c r="AB28" i="3"/>
  <c r="BB27" i="3"/>
  <c r="BA27" i="3"/>
  <c r="AZ27" i="3"/>
  <c r="AD27" i="3"/>
  <c r="AC27" i="3"/>
  <c r="AB27" i="3"/>
  <c r="BB26" i="3"/>
  <c r="BA26" i="3"/>
  <c r="AZ26" i="3"/>
  <c r="AD26" i="3"/>
  <c r="AC26" i="3"/>
  <c r="AB26" i="3"/>
  <c r="BB25" i="3"/>
  <c r="BA25" i="3"/>
  <c r="AZ25" i="3"/>
  <c r="AD25" i="3"/>
  <c r="AC25" i="3"/>
  <c r="AB25" i="3"/>
  <c r="BB24" i="3"/>
  <c r="BA24" i="3"/>
  <c r="AZ24" i="3"/>
  <c r="AD24" i="3"/>
  <c r="AC24" i="3"/>
  <c r="AB24" i="3"/>
  <c r="BB23" i="3"/>
  <c r="BA23" i="3"/>
  <c r="AZ23" i="3"/>
  <c r="AD23" i="3"/>
  <c r="AC23" i="3"/>
  <c r="AB23" i="3"/>
  <c r="BB22" i="3"/>
  <c r="BA22" i="3"/>
  <c r="AZ22" i="3"/>
  <c r="AD22" i="3"/>
  <c r="AC22" i="3"/>
  <c r="AB22" i="3"/>
  <c r="BB21" i="3"/>
  <c r="BA21" i="3"/>
  <c r="AZ21" i="3"/>
  <c r="AD21" i="3"/>
  <c r="AC21" i="3"/>
  <c r="AB21" i="3"/>
  <c r="BB20" i="3"/>
  <c r="BA20" i="3"/>
  <c r="AZ20" i="3"/>
  <c r="AD20" i="3"/>
  <c r="AC20" i="3"/>
  <c r="AB20" i="3"/>
  <c r="BB19" i="3"/>
  <c r="BA19" i="3"/>
  <c r="AZ19" i="3"/>
  <c r="AD19" i="3"/>
  <c r="AC19" i="3"/>
  <c r="AB19" i="3"/>
  <c r="BB18" i="3"/>
  <c r="BA18" i="3"/>
  <c r="AZ18" i="3"/>
  <c r="AD18" i="3"/>
  <c r="AC18" i="3"/>
  <c r="AB18" i="3"/>
  <c r="BB17" i="3"/>
  <c r="BA17" i="3"/>
  <c r="AZ17" i="3"/>
  <c r="AD17" i="3"/>
  <c r="AC17" i="3"/>
  <c r="AB17" i="3"/>
  <c r="BB16" i="3"/>
  <c r="BA16" i="3"/>
  <c r="AZ16" i="3"/>
  <c r="AD16" i="3"/>
  <c r="AC16" i="3"/>
  <c r="AB16" i="3"/>
  <c r="BB15" i="3"/>
  <c r="BA15" i="3"/>
  <c r="AZ15" i="3"/>
  <c r="AD15" i="3"/>
  <c r="AC15" i="3"/>
  <c r="AB15" i="3"/>
  <c r="BB14" i="3"/>
  <c r="BA14" i="3"/>
  <c r="AZ14" i="3"/>
  <c r="AD14" i="3"/>
  <c r="AC14" i="3"/>
  <c r="AB14" i="3"/>
  <c r="BB13" i="3"/>
  <c r="BA13" i="3"/>
  <c r="AZ13" i="3"/>
  <c r="AD13" i="3"/>
  <c r="AC13" i="3"/>
  <c r="AB13" i="3"/>
  <c r="BB12" i="3"/>
  <c r="BA12" i="3"/>
  <c r="AZ12" i="3"/>
  <c r="AD12" i="3"/>
  <c r="AC12" i="3"/>
  <c r="AB12" i="3"/>
  <c r="BB11" i="3"/>
  <c r="BA11" i="3"/>
  <c r="AZ11" i="3"/>
  <c r="AD11" i="3"/>
  <c r="AC11" i="3"/>
  <c r="AB11" i="3"/>
  <c r="BB10" i="3"/>
  <c r="BA10" i="3"/>
  <c r="AZ10" i="3"/>
  <c r="AD10" i="3"/>
  <c r="AC10" i="3"/>
  <c r="AB10" i="3"/>
  <c r="BB9" i="3"/>
  <c r="BA9" i="3"/>
  <c r="AZ9" i="3"/>
  <c r="AD9" i="3"/>
  <c r="AC9" i="3"/>
  <c r="AB9" i="3"/>
  <c r="BB8" i="3"/>
  <c r="BA8" i="3"/>
  <c r="AZ8" i="3"/>
  <c r="AD8" i="3"/>
  <c r="AC8" i="3"/>
  <c r="AB8" i="3"/>
  <c r="BB7" i="3"/>
  <c r="BA7" i="3"/>
  <c r="AZ7" i="3"/>
  <c r="AD7" i="3"/>
  <c r="AC7" i="3"/>
  <c r="AB7" i="3"/>
  <c r="BB6" i="3"/>
  <c r="BA6" i="3"/>
  <c r="AZ6" i="3"/>
  <c r="AD6" i="3"/>
  <c r="AC6" i="3"/>
  <c r="AB6" i="3"/>
  <c r="BB5" i="3"/>
  <c r="BA5" i="3"/>
  <c r="AZ5" i="3"/>
  <c r="AD5" i="3"/>
  <c r="AC5" i="3"/>
  <c r="AB5" i="3"/>
  <c r="BB4" i="3"/>
  <c r="BA4" i="3"/>
  <c r="AZ4" i="3"/>
  <c r="AD4" i="3"/>
  <c r="AC4" i="3"/>
  <c r="AB4" i="3"/>
  <c r="BB3" i="3"/>
  <c r="BA3" i="3"/>
  <c r="AZ3" i="3"/>
  <c r="AD3" i="3"/>
  <c r="AC3" i="3"/>
  <c r="AB3" i="3"/>
  <c r="BB2" i="3"/>
  <c r="BA2" i="3"/>
  <c r="AZ2" i="3"/>
  <c r="AD2" i="3"/>
  <c r="AC2" i="3"/>
  <c r="AC58" i="3" s="1"/>
  <c r="AB2" i="3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BA57" i="2"/>
  <c r="AZ57" i="2"/>
  <c r="AY57" i="2"/>
  <c r="AD57" i="2"/>
  <c r="AC57" i="2"/>
  <c r="AB57" i="2"/>
  <c r="BA56" i="2"/>
  <c r="AZ56" i="2"/>
  <c r="AY56" i="2"/>
  <c r="AD56" i="2"/>
  <c r="AC56" i="2"/>
  <c r="AB56" i="2"/>
  <c r="BA55" i="2"/>
  <c r="AZ55" i="2"/>
  <c r="AY55" i="2"/>
  <c r="AD55" i="2"/>
  <c r="AC55" i="2"/>
  <c r="AB55" i="2"/>
  <c r="BA54" i="2"/>
  <c r="AZ54" i="2"/>
  <c r="AY54" i="2"/>
  <c r="AD54" i="2"/>
  <c r="AC54" i="2"/>
  <c r="AB54" i="2"/>
  <c r="BA53" i="2"/>
  <c r="AZ53" i="2"/>
  <c r="AY53" i="2"/>
  <c r="AD53" i="2"/>
  <c r="AC53" i="2"/>
  <c r="AB53" i="2"/>
  <c r="BA52" i="2"/>
  <c r="AZ52" i="2"/>
  <c r="AY52" i="2"/>
  <c r="AD52" i="2"/>
  <c r="AC52" i="2"/>
  <c r="AB52" i="2"/>
  <c r="BA51" i="2"/>
  <c r="AZ51" i="2"/>
  <c r="AY51" i="2"/>
  <c r="AD51" i="2"/>
  <c r="AC51" i="2"/>
  <c r="AB51" i="2"/>
  <c r="BA50" i="2"/>
  <c r="AZ50" i="2"/>
  <c r="AY50" i="2"/>
  <c r="AD50" i="2"/>
  <c r="AC50" i="2"/>
  <c r="AB50" i="2"/>
  <c r="BA49" i="2"/>
  <c r="AZ49" i="2"/>
  <c r="AY49" i="2"/>
  <c r="AD49" i="2"/>
  <c r="AC49" i="2"/>
  <c r="AB49" i="2"/>
  <c r="BA48" i="2"/>
  <c r="AZ48" i="2"/>
  <c r="AY48" i="2"/>
  <c r="AD48" i="2"/>
  <c r="AC48" i="2"/>
  <c r="AB48" i="2"/>
  <c r="BA47" i="2"/>
  <c r="AZ47" i="2"/>
  <c r="AY47" i="2"/>
  <c r="AD47" i="2"/>
  <c r="AC47" i="2"/>
  <c r="AB47" i="2"/>
  <c r="BA46" i="2"/>
  <c r="AZ46" i="2"/>
  <c r="AY46" i="2"/>
  <c r="AD46" i="2"/>
  <c r="AC46" i="2"/>
  <c r="AB46" i="2"/>
  <c r="BA45" i="2"/>
  <c r="AZ45" i="2"/>
  <c r="AY45" i="2"/>
  <c r="AD45" i="2"/>
  <c r="AC45" i="2"/>
  <c r="AB45" i="2"/>
  <c r="BA44" i="2"/>
  <c r="AZ44" i="2"/>
  <c r="AY44" i="2"/>
  <c r="AD44" i="2"/>
  <c r="AC44" i="2"/>
  <c r="AB44" i="2"/>
  <c r="BA43" i="2"/>
  <c r="AZ43" i="2"/>
  <c r="AY43" i="2"/>
  <c r="AD43" i="2"/>
  <c r="AC43" i="2"/>
  <c r="AB43" i="2"/>
  <c r="BA42" i="2"/>
  <c r="AZ42" i="2"/>
  <c r="AY42" i="2"/>
  <c r="AD42" i="2"/>
  <c r="AC42" i="2"/>
  <c r="AB42" i="2"/>
  <c r="BA41" i="2"/>
  <c r="AZ41" i="2"/>
  <c r="AY41" i="2"/>
  <c r="AD41" i="2"/>
  <c r="AC41" i="2"/>
  <c r="AB41" i="2"/>
  <c r="BA40" i="2"/>
  <c r="AZ40" i="2"/>
  <c r="AY40" i="2"/>
  <c r="AD40" i="2"/>
  <c r="AC40" i="2"/>
  <c r="AB40" i="2"/>
  <c r="BA39" i="2"/>
  <c r="AZ39" i="2"/>
  <c r="AY39" i="2"/>
  <c r="AD39" i="2"/>
  <c r="AC39" i="2"/>
  <c r="AB39" i="2"/>
  <c r="BA38" i="2"/>
  <c r="AZ38" i="2"/>
  <c r="AY38" i="2"/>
  <c r="AD38" i="2"/>
  <c r="AC38" i="2"/>
  <c r="AB38" i="2"/>
  <c r="BA37" i="2"/>
  <c r="AZ37" i="2"/>
  <c r="AY37" i="2"/>
  <c r="AD37" i="2"/>
  <c r="AC37" i="2"/>
  <c r="AB37" i="2"/>
  <c r="BA36" i="2"/>
  <c r="AZ36" i="2"/>
  <c r="AY36" i="2"/>
  <c r="AD36" i="2"/>
  <c r="AC36" i="2"/>
  <c r="AB36" i="2"/>
  <c r="BA35" i="2"/>
  <c r="AZ35" i="2"/>
  <c r="AY35" i="2"/>
  <c r="AD35" i="2"/>
  <c r="AC35" i="2"/>
  <c r="AB35" i="2"/>
  <c r="BA34" i="2"/>
  <c r="AZ34" i="2"/>
  <c r="AY34" i="2"/>
  <c r="AD34" i="2"/>
  <c r="AC34" i="2"/>
  <c r="AB34" i="2"/>
  <c r="BA33" i="2"/>
  <c r="AZ33" i="2"/>
  <c r="AY33" i="2"/>
  <c r="AD33" i="2"/>
  <c r="AC33" i="2"/>
  <c r="AB33" i="2"/>
  <c r="BA32" i="2"/>
  <c r="AZ32" i="2"/>
  <c r="AY32" i="2"/>
  <c r="AD32" i="2"/>
  <c r="AC32" i="2"/>
  <c r="AB32" i="2"/>
  <c r="BA31" i="2"/>
  <c r="AZ31" i="2"/>
  <c r="AY31" i="2"/>
  <c r="AD31" i="2"/>
  <c r="AC31" i="2"/>
  <c r="AB31" i="2"/>
  <c r="BA30" i="2"/>
  <c r="AZ30" i="2"/>
  <c r="AY30" i="2"/>
  <c r="AD30" i="2"/>
  <c r="AC30" i="2"/>
  <c r="AB30" i="2"/>
  <c r="BA29" i="2"/>
  <c r="AZ29" i="2"/>
  <c r="AY29" i="2"/>
  <c r="AD29" i="2"/>
  <c r="AC29" i="2"/>
  <c r="AB29" i="2"/>
  <c r="BA28" i="2"/>
  <c r="AZ28" i="2"/>
  <c r="AY28" i="2"/>
  <c r="AD28" i="2"/>
  <c r="AC28" i="2"/>
  <c r="AB28" i="2"/>
  <c r="BA27" i="2"/>
  <c r="AZ27" i="2"/>
  <c r="AY27" i="2"/>
  <c r="AD27" i="2"/>
  <c r="AC27" i="2"/>
  <c r="AB27" i="2"/>
  <c r="BA26" i="2"/>
  <c r="AZ26" i="2"/>
  <c r="AY26" i="2"/>
  <c r="AD26" i="2"/>
  <c r="AC26" i="2"/>
  <c r="AB26" i="2"/>
  <c r="BA25" i="2"/>
  <c r="AZ25" i="2"/>
  <c r="AY25" i="2"/>
  <c r="AD25" i="2"/>
  <c r="AC25" i="2"/>
  <c r="AB25" i="2"/>
  <c r="BA24" i="2"/>
  <c r="AZ24" i="2"/>
  <c r="AY24" i="2"/>
  <c r="AD24" i="2"/>
  <c r="AC24" i="2"/>
  <c r="AB24" i="2"/>
  <c r="BA23" i="2"/>
  <c r="AZ23" i="2"/>
  <c r="AY23" i="2"/>
  <c r="AD23" i="2"/>
  <c r="AC23" i="2"/>
  <c r="AB23" i="2"/>
  <c r="BA22" i="2"/>
  <c r="AZ22" i="2"/>
  <c r="AY22" i="2"/>
  <c r="AD22" i="2"/>
  <c r="AC22" i="2"/>
  <c r="AB22" i="2"/>
  <c r="BA21" i="2"/>
  <c r="AZ21" i="2"/>
  <c r="AY21" i="2"/>
  <c r="AD21" i="2"/>
  <c r="AC21" i="2"/>
  <c r="AB21" i="2"/>
  <c r="BA20" i="2"/>
  <c r="AZ20" i="2"/>
  <c r="AY20" i="2"/>
  <c r="AD20" i="2"/>
  <c r="AC20" i="2"/>
  <c r="AB20" i="2"/>
  <c r="BA19" i="2"/>
  <c r="AZ19" i="2"/>
  <c r="AY19" i="2"/>
  <c r="AD19" i="2"/>
  <c r="AC19" i="2"/>
  <c r="AB19" i="2"/>
  <c r="BA18" i="2"/>
  <c r="AZ18" i="2"/>
  <c r="AY18" i="2"/>
  <c r="AD18" i="2"/>
  <c r="AC18" i="2"/>
  <c r="AB18" i="2"/>
  <c r="BA17" i="2"/>
  <c r="AZ17" i="2"/>
  <c r="AY17" i="2"/>
  <c r="AD17" i="2"/>
  <c r="AC17" i="2"/>
  <c r="AB17" i="2"/>
  <c r="BA16" i="2"/>
  <c r="AZ16" i="2"/>
  <c r="AY16" i="2"/>
  <c r="AD16" i="2"/>
  <c r="AC16" i="2"/>
  <c r="AB16" i="2"/>
  <c r="BA15" i="2"/>
  <c r="AZ15" i="2"/>
  <c r="AY15" i="2"/>
  <c r="AD15" i="2"/>
  <c r="AC15" i="2"/>
  <c r="AB15" i="2"/>
  <c r="BA14" i="2"/>
  <c r="AZ14" i="2"/>
  <c r="AY14" i="2"/>
  <c r="AD14" i="2"/>
  <c r="AC14" i="2"/>
  <c r="AB14" i="2"/>
  <c r="BA13" i="2"/>
  <c r="AZ13" i="2"/>
  <c r="AY13" i="2"/>
  <c r="AD13" i="2"/>
  <c r="AC13" i="2"/>
  <c r="AB13" i="2"/>
  <c r="BA12" i="2"/>
  <c r="AZ12" i="2"/>
  <c r="AY12" i="2"/>
  <c r="AD12" i="2"/>
  <c r="AC12" i="2"/>
  <c r="AB12" i="2"/>
  <c r="BA11" i="2"/>
  <c r="AZ11" i="2"/>
  <c r="AY11" i="2"/>
  <c r="AD11" i="2"/>
  <c r="AC11" i="2"/>
  <c r="AB11" i="2"/>
  <c r="BA10" i="2"/>
  <c r="AZ10" i="2"/>
  <c r="AY10" i="2"/>
  <c r="AD10" i="2"/>
  <c r="AC10" i="2"/>
  <c r="AB10" i="2"/>
  <c r="BA9" i="2"/>
  <c r="AZ9" i="2"/>
  <c r="AY9" i="2"/>
  <c r="AD9" i="2"/>
  <c r="AC9" i="2"/>
  <c r="AB9" i="2"/>
  <c r="BA8" i="2"/>
  <c r="AZ8" i="2"/>
  <c r="AY8" i="2"/>
  <c r="AD8" i="2"/>
  <c r="AC8" i="2"/>
  <c r="AB8" i="2"/>
  <c r="BA7" i="2"/>
  <c r="AZ7" i="2"/>
  <c r="AY7" i="2"/>
  <c r="AD7" i="2"/>
  <c r="AC7" i="2"/>
  <c r="AB7" i="2"/>
  <c r="BA6" i="2"/>
  <c r="AZ6" i="2"/>
  <c r="AY6" i="2"/>
  <c r="AD6" i="2"/>
  <c r="AC6" i="2"/>
  <c r="AB6" i="2"/>
  <c r="BA5" i="2"/>
  <c r="AZ5" i="2"/>
  <c r="AY5" i="2"/>
  <c r="AD5" i="2"/>
  <c r="AC5" i="2"/>
  <c r="AB5" i="2"/>
  <c r="BA4" i="2"/>
  <c r="AZ4" i="2"/>
  <c r="AY4" i="2"/>
  <c r="AD4" i="2"/>
  <c r="AC4" i="2"/>
  <c r="AB4" i="2"/>
  <c r="BA3" i="2"/>
  <c r="AZ3" i="2"/>
  <c r="AY3" i="2"/>
  <c r="AD3" i="2"/>
  <c r="AC3" i="2"/>
  <c r="AB3" i="2"/>
  <c r="BA2" i="2"/>
  <c r="BA58" i="2" s="1"/>
  <c r="AZ2" i="2"/>
  <c r="Z63" i="2" s="1"/>
  <c r="AY2" i="2"/>
  <c r="AD2" i="2"/>
  <c r="AC2" i="2"/>
  <c r="Z62" i="2" s="1"/>
  <c r="AB2" i="2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72" i="1" s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BK57" i="1"/>
  <c r="BK56" i="1"/>
  <c r="BK55" i="1"/>
  <c r="BK54" i="1"/>
  <c r="BK53" i="1"/>
  <c r="BK52" i="1"/>
  <c r="BK51" i="1"/>
  <c r="BA51" i="1"/>
  <c r="AZ51" i="1"/>
  <c r="AY51" i="1"/>
  <c r="AD51" i="1"/>
  <c r="AC51" i="1"/>
  <c r="AB51" i="1"/>
  <c r="BK50" i="1"/>
  <c r="BA50" i="1"/>
  <c r="AZ50" i="1"/>
  <c r="AY50" i="1"/>
  <c r="AD50" i="1"/>
  <c r="AC50" i="1"/>
  <c r="AB50" i="1"/>
  <c r="BK49" i="1"/>
  <c r="BA49" i="1"/>
  <c r="AZ49" i="1"/>
  <c r="AY49" i="1"/>
  <c r="AD49" i="1"/>
  <c r="AC49" i="1"/>
  <c r="AB49" i="1"/>
  <c r="BK48" i="1"/>
  <c r="BA48" i="1"/>
  <c r="AZ48" i="1"/>
  <c r="AY48" i="1"/>
  <c r="AD48" i="1"/>
  <c r="AC48" i="1"/>
  <c r="AB48" i="1"/>
  <c r="BK47" i="1"/>
  <c r="BA47" i="1"/>
  <c r="AZ47" i="1"/>
  <c r="AY47" i="1"/>
  <c r="AD47" i="1"/>
  <c r="AC47" i="1"/>
  <c r="AB47" i="1"/>
  <c r="BK46" i="1"/>
  <c r="BA46" i="1"/>
  <c r="AZ46" i="1"/>
  <c r="AY46" i="1"/>
  <c r="AD46" i="1"/>
  <c r="AC46" i="1"/>
  <c r="AB46" i="1"/>
  <c r="BK45" i="1"/>
  <c r="BA45" i="1"/>
  <c r="AZ45" i="1"/>
  <c r="AY45" i="1"/>
  <c r="AD45" i="1"/>
  <c r="AC45" i="1"/>
  <c r="AB45" i="1"/>
  <c r="BK44" i="1"/>
  <c r="BA44" i="1"/>
  <c r="AZ44" i="1"/>
  <c r="AY44" i="1"/>
  <c r="AD44" i="1"/>
  <c r="AC44" i="1"/>
  <c r="AB44" i="1"/>
  <c r="BK43" i="1"/>
  <c r="BA43" i="1"/>
  <c r="AZ43" i="1"/>
  <c r="AY43" i="1"/>
  <c r="AD43" i="1"/>
  <c r="AC43" i="1"/>
  <c r="AB43" i="1"/>
  <c r="BK42" i="1"/>
  <c r="BA42" i="1"/>
  <c r="AZ42" i="1"/>
  <c r="AY42" i="1"/>
  <c r="AD42" i="1"/>
  <c r="AC42" i="1"/>
  <c r="AB42" i="1"/>
  <c r="BK41" i="1"/>
  <c r="BA41" i="1"/>
  <c r="AZ41" i="1"/>
  <c r="AY41" i="1"/>
  <c r="AD41" i="1"/>
  <c r="AC41" i="1"/>
  <c r="AB41" i="1"/>
  <c r="BK40" i="1"/>
  <c r="BA40" i="1"/>
  <c r="AZ40" i="1"/>
  <c r="AY40" i="1"/>
  <c r="AD40" i="1"/>
  <c r="AC40" i="1"/>
  <c r="AB40" i="1"/>
  <c r="BK39" i="1"/>
  <c r="BA39" i="1"/>
  <c r="AZ39" i="1"/>
  <c r="AY39" i="1"/>
  <c r="AD39" i="1"/>
  <c r="AC39" i="1"/>
  <c r="AB39" i="1"/>
  <c r="BK38" i="1"/>
  <c r="BA38" i="1"/>
  <c r="AZ38" i="1"/>
  <c r="AY38" i="1"/>
  <c r="AD38" i="1"/>
  <c r="AC38" i="1"/>
  <c r="AB38" i="1"/>
  <c r="BK37" i="1"/>
  <c r="BA37" i="1"/>
  <c r="AZ37" i="1"/>
  <c r="AY37" i="1"/>
  <c r="AD37" i="1"/>
  <c r="AC37" i="1"/>
  <c r="AB37" i="1"/>
  <c r="BK36" i="1"/>
  <c r="BA36" i="1"/>
  <c r="AZ36" i="1"/>
  <c r="AY36" i="1"/>
  <c r="AD36" i="1"/>
  <c r="AC36" i="1"/>
  <c r="AB36" i="1"/>
  <c r="BK35" i="1"/>
  <c r="BA35" i="1"/>
  <c r="AZ35" i="1"/>
  <c r="AY35" i="1"/>
  <c r="AD35" i="1"/>
  <c r="AC35" i="1"/>
  <c r="AB35" i="1"/>
  <c r="BK34" i="1"/>
  <c r="BA34" i="1"/>
  <c r="AZ34" i="1"/>
  <c r="AY34" i="1"/>
  <c r="AD34" i="1"/>
  <c r="AC34" i="1"/>
  <c r="AB34" i="1"/>
  <c r="BK33" i="1"/>
  <c r="BA33" i="1"/>
  <c r="AZ33" i="1"/>
  <c r="AY33" i="1"/>
  <c r="AD33" i="1"/>
  <c r="AC33" i="1"/>
  <c r="AB33" i="1"/>
  <c r="BK32" i="1"/>
  <c r="BA32" i="1"/>
  <c r="AZ32" i="1"/>
  <c r="AY32" i="1"/>
  <c r="AD32" i="1"/>
  <c r="AC32" i="1"/>
  <c r="AB32" i="1"/>
  <c r="BK31" i="1"/>
  <c r="BA31" i="1"/>
  <c r="AZ31" i="1"/>
  <c r="AY31" i="1"/>
  <c r="AD31" i="1"/>
  <c r="AC31" i="1"/>
  <c r="AB31" i="1"/>
  <c r="BK30" i="1"/>
  <c r="BA30" i="1"/>
  <c r="AZ30" i="1"/>
  <c r="AY30" i="1"/>
  <c r="AD30" i="1"/>
  <c r="AC30" i="1"/>
  <c r="AB30" i="1"/>
  <c r="BK29" i="1"/>
  <c r="BA29" i="1"/>
  <c r="AZ29" i="1"/>
  <c r="AY29" i="1"/>
  <c r="AD29" i="1"/>
  <c r="AC29" i="1"/>
  <c r="AB29" i="1"/>
  <c r="BK28" i="1"/>
  <c r="BA28" i="1"/>
  <c r="AZ28" i="1"/>
  <c r="AY28" i="1"/>
  <c r="AD28" i="1"/>
  <c r="AC28" i="1"/>
  <c r="AB28" i="1"/>
  <c r="BK27" i="1"/>
  <c r="BA27" i="1"/>
  <c r="AZ27" i="1"/>
  <c r="AY27" i="1"/>
  <c r="AD27" i="1"/>
  <c r="AC27" i="1"/>
  <c r="AB27" i="1"/>
  <c r="BK26" i="1"/>
  <c r="BA26" i="1"/>
  <c r="AZ26" i="1"/>
  <c r="AY26" i="1"/>
  <c r="AD26" i="1"/>
  <c r="AC26" i="1"/>
  <c r="AB26" i="1"/>
  <c r="BK25" i="1"/>
  <c r="BA25" i="1"/>
  <c r="AZ25" i="1"/>
  <c r="AY25" i="1"/>
  <c r="AD25" i="1"/>
  <c r="AC25" i="1"/>
  <c r="AB25" i="1"/>
  <c r="BK24" i="1"/>
  <c r="BA24" i="1"/>
  <c r="AZ24" i="1"/>
  <c r="AY24" i="1"/>
  <c r="AD24" i="1"/>
  <c r="AC24" i="1"/>
  <c r="AB24" i="1"/>
  <c r="BK23" i="1"/>
  <c r="BA23" i="1"/>
  <c r="AZ23" i="1"/>
  <c r="AY23" i="1"/>
  <c r="AD23" i="1"/>
  <c r="AC23" i="1"/>
  <c r="AB23" i="1"/>
  <c r="BK22" i="1"/>
  <c r="BA22" i="1"/>
  <c r="AZ22" i="1"/>
  <c r="AY22" i="1"/>
  <c r="AD22" i="1"/>
  <c r="AC22" i="1"/>
  <c r="AB22" i="1"/>
  <c r="BK21" i="1"/>
  <c r="BA21" i="1"/>
  <c r="AZ21" i="1"/>
  <c r="AY21" i="1"/>
  <c r="AD21" i="1"/>
  <c r="AC21" i="1"/>
  <c r="AB21" i="1"/>
  <c r="BK20" i="1"/>
  <c r="BA20" i="1"/>
  <c r="AZ20" i="1"/>
  <c r="AY20" i="1"/>
  <c r="AD20" i="1"/>
  <c r="AC20" i="1"/>
  <c r="AB20" i="1"/>
  <c r="BK19" i="1"/>
  <c r="BA19" i="1"/>
  <c r="AZ19" i="1"/>
  <c r="AY19" i="1"/>
  <c r="AD19" i="1"/>
  <c r="AC19" i="1"/>
  <c r="AB19" i="1"/>
  <c r="BK18" i="1"/>
  <c r="BA18" i="1"/>
  <c r="AZ18" i="1"/>
  <c r="AY18" i="1"/>
  <c r="AD18" i="1"/>
  <c r="AC18" i="1"/>
  <c r="AB18" i="1"/>
  <c r="BK17" i="1"/>
  <c r="BA17" i="1"/>
  <c r="AZ17" i="1"/>
  <c r="AY17" i="1"/>
  <c r="AD17" i="1"/>
  <c r="AC17" i="1"/>
  <c r="AB17" i="1"/>
  <c r="BK16" i="1"/>
  <c r="BA16" i="1"/>
  <c r="AZ16" i="1"/>
  <c r="AY16" i="1"/>
  <c r="AD16" i="1"/>
  <c r="AC16" i="1"/>
  <c r="AB16" i="1"/>
  <c r="BK15" i="1"/>
  <c r="BA15" i="1"/>
  <c r="AZ15" i="1"/>
  <c r="AY15" i="1"/>
  <c r="AD15" i="1"/>
  <c r="AC15" i="1"/>
  <c r="AB15" i="1"/>
  <c r="BK14" i="1"/>
  <c r="BA14" i="1"/>
  <c r="AZ14" i="1"/>
  <c r="AY14" i="1"/>
  <c r="AD14" i="1"/>
  <c r="AC14" i="1"/>
  <c r="AB14" i="1"/>
  <c r="BK13" i="1"/>
  <c r="BA13" i="1"/>
  <c r="AZ13" i="1"/>
  <c r="AY13" i="1"/>
  <c r="AD13" i="1"/>
  <c r="AC13" i="1"/>
  <c r="AB13" i="1"/>
  <c r="BK12" i="1"/>
  <c r="BA12" i="1"/>
  <c r="AZ12" i="1"/>
  <c r="AY12" i="1"/>
  <c r="AD12" i="1"/>
  <c r="AC12" i="1"/>
  <c r="AB12" i="1"/>
  <c r="BK11" i="1"/>
  <c r="BA11" i="1"/>
  <c r="AZ11" i="1"/>
  <c r="AY11" i="1"/>
  <c r="AD11" i="1"/>
  <c r="AC11" i="1"/>
  <c r="AB11" i="1"/>
  <c r="BK10" i="1"/>
  <c r="BA10" i="1"/>
  <c r="AZ10" i="1"/>
  <c r="AY10" i="1"/>
  <c r="AD10" i="1"/>
  <c r="AC10" i="1"/>
  <c r="AB10" i="1"/>
  <c r="BK9" i="1"/>
  <c r="BA9" i="1"/>
  <c r="AZ9" i="1"/>
  <c r="AY9" i="1"/>
  <c r="AD9" i="1"/>
  <c r="AC9" i="1"/>
  <c r="AB9" i="1"/>
  <c r="BK8" i="1"/>
  <c r="BA8" i="1"/>
  <c r="AZ8" i="1"/>
  <c r="AY8" i="1"/>
  <c r="AD8" i="1"/>
  <c r="AC8" i="1"/>
  <c r="AB8" i="1"/>
  <c r="BK7" i="1"/>
  <c r="BA7" i="1"/>
  <c r="AZ7" i="1"/>
  <c r="AY7" i="1"/>
  <c r="AD7" i="1"/>
  <c r="AC7" i="1"/>
  <c r="AB7" i="1"/>
  <c r="BK6" i="1"/>
  <c r="BA6" i="1"/>
  <c r="AZ6" i="1"/>
  <c r="AY6" i="1"/>
  <c r="AD6" i="1"/>
  <c r="AC6" i="1"/>
  <c r="AB6" i="1"/>
  <c r="BK5" i="1"/>
  <c r="BA5" i="1"/>
  <c r="AZ5" i="1"/>
  <c r="AY5" i="1"/>
  <c r="AD5" i="1"/>
  <c r="AC5" i="1"/>
  <c r="AB5" i="1"/>
  <c r="BK4" i="1"/>
  <c r="BA4" i="1"/>
  <c r="AZ4" i="1"/>
  <c r="AY4" i="1"/>
  <c r="AD4" i="1"/>
  <c r="AC4" i="1"/>
  <c r="AB4" i="1"/>
  <c r="BK3" i="1"/>
  <c r="BA3" i="1"/>
  <c r="AZ3" i="1"/>
  <c r="AY3" i="1"/>
  <c r="AD3" i="1"/>
  <c r="AC3" i="1"/>
  <c r="AB3" i="1"/>
  <c r="BK2" i="1"/>
  <c r="BA2" i="1"/>
  <c r="AZ2" i="1"/>
  <c r="AY2" i="1"/>
  <c r="AD2" i="1"/>
  <c r="AC2" i="1"/>
  <c r="AB2" i="1"/>
  <c r="H73" i="2" l="1"/>
  <c r="AB52" i="1"/>
  <c r="BD58" i="8"/>
  <c r="BE58" i="8"/>
  <c r="AC52" i="1"/>
  <c r="AA58" i="6"/>
  <c r="AC60" i="7"/>
  <c r="K68" i="10"/>
  <c r="AD52" i="1"/>
  <c r="AA63" i="3"/>
  <c r="K70" i="7"/>
  <c r="K72" i="8"/>
  <c r="AY52" i="1"/>
  <c r="AB58" i="6"/>
  <c r="H68" i="4"/>
  <c r="AC58" i="6"/>
  <c r="AE58" i="9"/>
  <c r="AA63" i="2"/>
  <c r="AY58" i="6"/>
  <c r="H71" i="2"/>
  <c r="AA62" i="2"/>
  <c r="Z60" i="4"/>
  <c r="K70" i="8"/>
  <c r="H72" i="5"/>
  <c r="G72" i="6"/>
  <c r="H73" i="3"/>
  <c r="AB58" i="11"/>
  <c r="H71" i="11"/>
  <c r="AC58" i="11"/>
  <c r="AB58" i="5"/>
  <c r="H71" i="5"/>
  <c r="G70" i="6"/>
  <c r="K68" i="7"/>
  <c r="K70" i="9"/>
  <c r="AB58" i="3"/>
  <c r="H71" i="3"/>
  <c r="AD58" i="5"/>
  <c r="AD58" i="3"/>
  <c r="BA58" i="5"/>
  <c r="AZ58" i="6"/>
  <c r="AE58" i="10"/>
  <c r="AZ58" i="5"/>
  <c r="BA52" i="1"/>
  <c r="Z62" i="1"/>
  <c r="H73" i="1"/>
  <c r="AZ58" i="3"/>
  <c r="BB58" i="5"/>
  <c r="K69" i="9"/>
  <c r="AF58" i="10"/>
  <c r="K70" i="10"/>
  <c r="G69" i="6"/>
  <c r="AE58" i="8"/>
  <c r="BB58" i="10"/>
  <c r="AD58" i="11"/>
  <c r="BA58" i="3"/>
  <c r="BB58" i="3"/>
  <c r="H69" i="4"/>
  <c r="AF58" i="8"/>
  <c r="K68" i="9"/>
  <c r="BC58" i="10"/>
  <c r="AG58" i="8"/>
  <c r="H71" i="1"/>
  <c r="AC60" i="9"/>
  <c r="AE59" i="9" s="1"/>
  <c r="BC58" i="8"/>
  <c r="BB58" i="11"/>
  <c r="H73" i="11"/>
  <c r="BA58" i="11"/>
  <c r="Z63" i="11"/>
  <c r="AA63" i="11"/>
  <c r="H70" i="11"/>
  <c r="H72" i="11"/>
  <c r="AA63" i="1"/>
  <c r="AZ52" i="1"/>
  <c r="Z63" i="1" s="1"/>
  <c r="Z63" i="3"/>
  <c r="BA58" i="4"/>
  <c r="H70" i="4"/>
  <c r="H73" i="5"/>
  <c r="Z62" i="6"/>
  <c r="AA62" i="1"/>
  <c r="AD58" i="2"/>
  <c r="H70" i="2"/>
  <c r="H70" i="3"/>
  <c r="K69" i="7"/>
  <c r="AC62" i="8"/>
  <c r="Z63" i="5"/>
  <c r="G71" i="6"/>
  <c r="AD62" i="8"/>
  <c r="AC60" i="10"/>
  <c r="H72" i="2"/>
  <c r="H72" i="3"/>
  <c r="AA63" i="5"/>
  <c r="K69" i="8"/>
  <c r="K67" i="10"/>
  <c r="H67" i="4"/>
  <c r="H70" i="5"/>
  <c r="K67" i="9"/>
  <c r="H70" i="1"/>
  <c r="K71" i="8"/>
  <c r="K69" i="10"/>
</calcChain>
</file>

<file path=xl/sharedStrings.xml><?xml version="1.0" encoding="utf-8"?>
<sst xmlns="http://schemas.openxmlformats.org/spreadsheetml/2006/main" count="978" uniqueCount="43">
  <si>
    <t>Year</t>
  </si>
  <si>
    <t>RW</t>
  </si>
  <si>
    <t>RW R</t>
  </si>
  <si>
    <t>RW S</t>
  </si>
  <si>
    <t>P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</si>
  <si>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</si>
  <si>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</si>
  <si>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</si>
  <si>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</si>
  <si>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</si>
  <si>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</si>
  <si>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</si>
  <si>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</si>
  <si>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</si>
  <si>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</si>
  <si>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</si>
  <si>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</si>
  <si>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</si>
  <si>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</si>
  <si>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</si>
  <si>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</si>
  <si>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</si>
  <si>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</si>
  <si>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</si>
  <si>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</si>
  <si>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Jun-Sep</t>
  </si>
  <si>
    <t>T</t>
  </si>
  <si>
    <t>aver</t>
  </si>
  <si>
    <t>Jun-Jul</t>
  </si>
  <si>
    <t>Jun-Sept</t>
  </si>
  <si>
    <t>pp</t>
  </si>
  <si>
    <t>t mean</t>
  </si>
  <si>
    <t>pos&lt;0,05</t>
  </si>
  <si>
    <t>pos&lt;0,01</t>
  </si>
  <si>
    <t>pos&lt;0,001</t>
  </si>
  <si>
    <t>neg&lt;0,05</t>
  </si>
  <si>
    <t>neg&lt;0,01</t>
  </si>
  <si>
    <t>neg&lt;0,001</t>
  </si>
  <si>
    <t>Pmax</t>
  </si>
  <si>
    <t>Pmin</t>
  </si>
  <si>
    <t>Tmax</t>
  </si>
  <si>
    <t>Tmin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</si>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</sst>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mmm\-yy"/>
    <numFmt numFmtId="167" formatCode="d\-mmm"/>
  </numFmts>
  <fonts count="10" x14ac:knownFonts="1"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 applyBorder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2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2" fontId="2" fillId="0" borderId="0" xfId="0" applyNumberFormat="1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5" fontId="1" fillId="0" borderId="0" xfId="1" applyNumberFormat="1" applyFont="1" applyBorder="1" applyAlignment="1" applyProtection="1">
      <alignment horizontal="right" vertical="top"/>
    </xf>
    <xf numFmtId="0" fontId="1" fillId="3" borderId="0" xfId="0" applyFont="1" applyFill="1"/>
    <xf numFmtId="0" fontId="1" fillId="4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0" borderId="0" xfId="0" applyFont="1" applyAlignment="1">
      <alignment horizontal="left" textRotation="90"/>
    </xf>
    <xf numFmtId="0" fontId="1" fillId="2" borderId="0" xfId="0" applyFont="1" applyFill="1"/>
    <xf numFmtId="0" fontId="0" fillId="0" borderId="3" xfId="0" applyBorder="1"/>
    <xf numFmtId="0" fontId="2" fillId="0" borderId="0" xfId="1" applyFont="1" applyBorder="1" applyAlignment="1" applyProtection="1">
      <alignment horizontal="right" vertical="top"/>
    </xf>
    <xf numFmtId="0" fontId="1" fillId="3" borderId="4" xfId="0" applyFont="1" applyFill="1" applyBorder="1"/>
    <xf numFmtId="0" fontId="1" fillId="0" borderId="4" xfId="0" applyFont="1" applyBorder="1" applyAlignment="1">
      <alignment horizontal="left" textRotation="90"/>
    </xf>
    <xf numFmtId="2" fontId="1" fillId="0" borderId="4" xfId="0" applyNumberFormat="1" applyFont="1" applyBorder="1"/>
    <xf numFmtId="166" fontId="1" fillId="0" borderId="0" xfId="0" applyNumberFormat="1" applyFont="1"/>
    <xf numFmtId="167" fontId="1" fillId="0" borderId="0" xfId="0" applyNumberFormat="1" applyFont="1"/>
    <xf numFmtId="0" fontId="5" fillId="0" borderId="0" xfId="0" applyFont="1"/>
    <xf numFmtId="0" fontId="5" fillId="2" borderId="0" xfId="0" applyFont="1" applyFill="1"/>
    <xf numFmtId="0" fontId="5" fillId="0" borderId="0" xfId="1" applyFont="1" applyBorder="1" applyAlignment="1" applyProtection="1">
      <alignment horizontal="right" vertical="top"/>
    </xf>
    <xf numFmtId="0" fontId="6" fillId="0" borderId="0" xfId="1" applyFont="1" applyBorder="1" applyAlignment="1" applyProtection="1">
      <alignment horizontal="right" vertical="top"/>
    </xf>
    <xf numFmtId="0" fontId="6" fillId="0" borderId="4" xfId="1" applyFont="1" applyBorder="1" applyAlignment="1" applyProtection="1">
      <alignment horizontal="right" vertical="top"/>
    </xf>
    <xf numFmtId="165" fontId="6" fillId="0" borderId="0" xfId="1" applyNumberFormat="1" applyFont="1" applyBorder="1" applyAlignment="1" applyProtection="1">
      <alignment horizontal="right" vertical="top"/>
    </xf>
    <xf numFmtId="0" fontId="7" fillId="2" borderId="0" xfId="0" applyFont="1" applyFill="1"/>
    <xf numFmtId="0" fontId="8" fillId="2" borderId="0" xfId="0" applyFont="1" applyFill="1"/>
    <xf numFmtId="165" fontId="2" fillId="0" borderId="0" xfId="1" applyNumberFormat="1" applyFont="1" applyBorder="1" applyAlignment="1" applyProtection="1">
      <alignment horizontal="right" vertical="top"/>
    </xf>
    <xf numFmtId="165" fontId="1" fillId="0" borderId="4" xfId="1" applyNumberFormat="1" applyFont="1" applyBorder="1" applyAlignment="1" applyProtection="1">
      <alignment horizontal="right" vertical="top"/>
    </xf>
    <xf numFmtId="0" fontId="1" fillId="0" borderId="0" xfId="1" applyFont="1" applyBorder="1" applyAlignment="1" applyProtection="1">
      <alignment horizontal="right" vertical="top"/>
    </xf>
    <xf numFmtId="1" fontId="0" fillId="0" borderId="3" xfId="0" applyNumberFormat="1" applyBorder="1"/>
    <xf numFmtId="1" fontId="1" fillId="0" borderId="0" xfId="0" applyNumberFormat="1" applyFont="1"/>
    <xf numFmtId="1" fontId="1" fillId="0" borderId="4" xfId="0" applyNumberFormat="1" applyFont="1" applyBorder="1"/>
  </cellXfs>
  <cellStyles count="2">
    <cellStyle name="Обычный" xfId="0" builtinId="0"/>
    <cellStyle name="Обычный_Лист1" xfId="1" xr:uid="{00000000-0005-0000-0000-000001000000}"/>
  </cellStyles>
  <dxfs count="19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2F75B5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FIL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5.3024918094134274E-2</c:v>
                </c:pt>
                <c:pt idx="1">
                  <c:v>0.20135865950721191</c:v>
                </c:pt>
                <c:pt idx="2">
                  <c:v>-0.14336372670119898</c:v>
                </c:pt>
                <c:pt idx="3">
                  <c:v>3.3786437473473457E-2</c:v>
                </c:pt>
                <c:pt idx="4">
                  <c:v>-9.6622422203358968E-3</c:v>
                </c:pt>
                <c:pt idx="5">
                  <c:v>-0.13622479492761055</c:v>
                </c:pt>
                <c:pt idx="6">
                  <c:v>-0.23050148576500579</c:v>
                </c:pt>
                <c:pt idx="7">
                  <c:v>-4.4680708250768301E-2</c:v>
                </c:pt>
                <c:pt idx="8">
                  <c:v>-8.9435757488572729E-2</c:v>
                </c:pt>
                <c:pt idx="9">
                  <c:v>-3.3554479453784924E-2</c:v>
                </c:pt>
                <c:pt idx="10">
                  <c:v>0.1140305218851939</c:v>
                </c:pt>
                <c:pt idx="11">
                  <c:v>0.19408402822937826</c:v>
                </c:pt>
                <c:pt idx="12">
                  <c:v>-0.17106389940001857</c:v>
                </c:pt>
                <c:pt idx="13">
                  <c:v>-0.10496804365746461</c:v>
                </c:pt>
                <c:pt idx="14">
                  <c:v>-0.22844907198491199</c:v>
                </c:pt>
                <c:pt idx="15">
                  <c:v>0.10044318367692263</c:v>
                </c:pt>
                <c:pt idx="16">
                  <c:v>-0.11054044258897557</c:v>
                </c:pt>
                <c:pt idx="17">
                  <c:v>-0.19734805947402329</c:v>
                </c:pt>
                <c:pt idx="18">
                  <c:v>-0.19734805947402329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8-49B2-92AC-E0AECD4838E9}"/>
            </c:ext>
          </c:extLst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-0.12419419428951016</c:v>
                </c:pt>
                <c:pt idx="1">
                  <c:v>2.757509016812356E-2</c:v>
                </c:pt>
                <c:pt idx="2">
                  <c:v>0.19943392611597902</c:v>
                </c:pt>
                <c:pt idx="3">
                  <c:v>0.21745093092269921</c:v>
                </c:pt>
                <c:pt idx="4">
                  <c:v>0.35304244335262319</c:v>
                </c:pt>
                <c:pt idx="5">
                  <c:v>0.13322081606162237</c:v>
                </c:pt>
                <c:pt idx="6">
                  <c:v>3.1475498820626432E-2</c:v>
                </c:pt>
                <c:pt idx="7">
                  <c:v>-0.10530796143330245</c:v>
                </c:pt>
                <c:pt idx="8">
                  <c:v>0.12373895289179135</c:v>
                </c:pt>
                <c:pt idx="9">
                  <c:v>0.29896909681305756</c:v>
                </c:pt>
                <c:pt idx="10">
                  <c:v>5.4345323191027181E-2</c:v>
                </c:pt>
                <c:pt idx="11">
                  <c:v>0.19110524270603801</c:v>
                </c:pt>
                <c:pt idx="12">
                  <c:v>2.837884775825943E-2</c:v>
                </c:pt>
                <c:pt idx="13">
                  <c:v>0.32136615492652432</c:v>
                </c:pt>
                <c:pt idx="14">
                  <c:v>0.28050771181181589</c:v>
                </c:pt>
                <c:pt idx="15">
                  <c:v>0.25508826384265165</c:v>
                </c:pt>
                <c:pt idx="16">
                  <c:v>-9.5999995861601906E-2</c:v>
                </c:pt>
                <c:pt idx="17">
                  <c:v>0.22392253252219185</c:v>
                </c:pt>
                <c:pt idx="18">
                  <c:v>0.34702992689955009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8-49B2-92AC-E0AECD48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8130"/>
        <c:axId val="55275630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8-49B2-92AC-E0AECD4838E9}"/>
            </c:ext>
          </c:extLst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0.32800000000000001</c:v>
                </c:pt>
                <c:pt idx="1">
                  <c:v>0.32800000000000001</c:v>
                </c:pt>
                <c:pt idx="2">
                  <c:v>0.32800000000000001</c:v>
                </c:pt>
                <c:pt idx="3">
                  <c:v>0.32800000000000001</c:v>
                </c:pt>
                <c:pt idx="4">
                  <c:v>0.32800000000000001</c:v>
                </c:pt>
                <c:pt idx="5">
                  <c:v>0.32800000000000001</c:v>
                </c:pt>
                <c:pt idx="6">
                  <c:v>0.32800000000000001</c:v>
                </c:pt>
                <c:pt idx="7">
                  <c:v>0.32800000000000001</c:v>
                </c:pt>
                <c:pt idx="8">
                  <c:v>0.32800000000000001</c:v>
                </c:pt>
                <c:pt idx="9">
                  <c:v>0.32800000000000001</c:v>
                </c:pt>
                <c:pt idx="10">
                  <c:v>0.32800000000000001</c:v>
                </c:pt>
                <c:pt idx="11">
                  <c:v>0.32800000000000001</c:v>
                </c:pt>
                <c:pt idx="12">
                  <c:v>0.32800000000000001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0.32800000000000001</c:v>
                </c:pt>
                <c:pt idx="16">
                  <c:v>0.32800000000000001</c:v>
                </c:pt>
                <c:pt idx="17">
                  <c:v>0.32800000000000001</c:v>
                </c:pt>
                <c:pt idx="18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98-49B2-92AC-E0AECD4838E9}"/>
            </c:ext>
          </c:extLst>
        </c:ser>
        <c:ser>
          <c:idx val="4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98-49B2-92AC-E0AECD4838E9}"/>
            </c:ext>
          </c:extLst>
        </c:ser>
        <c:ser>
          <c:idx val="5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-0.23499999999999999</c:v>
                </c:pt>
                <c:pt idx="1">
                  <c:v>-0.23499999999999999</c:v>
                </c:pt>
                <c:pt idx="2">
                  <c:v>-0.23499999999999999</c:v>
                </c:pt>
                <c:pt idx="3">
                  <c:v>-0.23499999999999999</c:v>
                </c:pt>
                <c:pt idx="4">
                  <c:v>-0.23499999999999999</c:v>
                </c:pt>
                <c:pt idx="5">
                  <c:v>-0.23499999999999999</c:v>
                </c:pt>
                <c:pt idx="6">
                  <c:v>-0.23499999999999999</c:v>
                </c:pt>
                <c:pt idx="7">
                  <c:v>-0.23499999999999999</c:v>
                </c:pt>
                <c:pt idx="8">
                  <c:v>-0.23499999999999999</c:v>
                </c:pt>
                <c:pt idx="9">
                  <c:v>-0.23499999999999999</c:v>
                </c:pt>
                <c:pt idx="10">
                  <c:v>-0.23499999999999999</c:v>
                </c:pt>
                <c:pt idx="11">
                  <c:v>-0.23499999999999999</c:v>
                </c:pt>
                <c:pt idx="12">
                  <c:v>-0.23499999999999999</c:v>
                </c:pt>
                <c:pt idx="13">
                  <c:v>-0.23499999999999999</c:v>
                </c:pt>
                <c:pt idx="14">
                  <c:v>-0.23499999999999999</c:v>
                </c:pt>
                <c:pt idx="15">
                  <c:v>-0.23499999999999999</c:v>
                </c:pt>
                <c:pt idx="16">
                  <c:v>-0.23499999999999999</c:v>
                </c:pt>
                <c:pt idx="17">
                  <c:v>-0.23499999999999999</c:v>
                </c:pt>
                <c:pt idx="18">
                  <c:v>-0.23499999999999999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98-49B2-92AC-E0AECD4838E9}"/>
            </c:ext>
          </c:extLst>
        </c:ser>
        <c:ser>
          <c:idx val="6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-0.32800000000000001</c:v>
                </c:pt>
                <c:pt idx="1">
                  <c:v>-0.32800000000000001</c:v>
                </c:pt>
                <c:pt idx="2">
                  <c:v>-0.32800000000000001</c:v>
                </c:pt>
                <c:pt idx="3">
                  <c:v>-0.32800000000000001</c:v>
                </c:pt>
                <c:pt idx="4">
                  <c:v>-0.32800000000000001</c:v>
                </c:pt>
                <c:pt idx="5">
                  <c:v>-0.32800000000000001</c:v>
                </c:pt>
                <c:pt idx="6">
                  <c:v>-0.32800000000000001</c:v>
                </c:pt>
                <c:pt idx="7">
                  <c:v>-0.32800000000000001</c:v>
                </c:pt>
                <c:pt idx="8">
                  <c:v>-0.32800000000000001</c:v>
                </c:pt>
                <c:pt idx="9">
                  <c:v>-0.32800000000000001</c:v>
                </c:pt>
                <c:pt idx="10">
                  <c:v>-0.32800000000000001</c:v>
                </c:pt>
                <c:pt idx="11">
                  <c:v>-0.32800000000000001</c:v>
                </c:pt>
                <c:pt idx="12">
                  <c:v>-0.32800000000000001</c:v>
                </c:pt>
                <c:pt idx="13">
                  <c:v>-0.32800000000000001</c:v>
                </c:pt>
                <c:pt idx="14">
                  <c:v>-0.32800000000000001</c:v>
                </c:pt>
                <c:pt idx="15">
                  <c:v>-0.32800000000000001</c:v>
                </c:pt>
                <c:pt idx="16">
                  <c:v>-0.32800000000000001</c:v>
                </c:pt>
                <c:pt idx="17">
                  <c:v>-0.32800000000000001</c:v>
                </c:pt>
                <c:pt idx="18">
                  <c:v>-0.32800000000000001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98-49B2-92AC-E0AECD48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0288130"/>
        <c:axId val="55275630"/>
      </c:lineChart>
      <c:catAx>
        <c:axId val="102881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55275630"/>
        <c:crosses val="autoZero"/>
        <c:auto val="1"/>
        <c:lblAlgn val="ctr"/>
        <c:lblOffset val="100"/>
        <c:noMultiLvlLbl val="0"/>
      </c:catAx>
      <c:valAx>
        <c:axId val="5527563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10288130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Responce function MONBIL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BILiler'!$K$59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BILiler'!$L$59:$AB$59</c:f>
              <c:numCache>
                <c:formatCode>General</c:formatCode>
                <c:ptCount val="17"/>
                <c:pt idx="0">
                  <c:v>3.3430275124351219E-2</c:v>
                </c:pt>
                <c:pt idx="1">
                  <c:v>-6.4010302294264026E-3</c:v>
                </c:pt>
                <c:pt idx="2">
                  <c:v>-8.1411846530674098E-2</c:v>
                </c:pt>
                <c:pt idx="3">
                  <c:v>-4.2187703737290201E-3</c:v>
                </c:pt>
                <c:pt idx="4">
                  <c:v>0.37796277641886489</c:v>
                </c:pt>
                <c:pt idx="5">
                  <c:v>8.4321482121608643E-2</c:v>
                </c:pt>
                <c:pt idx="6">
                  <c:v>0.18280180089425793</c:v>
                </c:pt>
                <c:pt idx="7">
                  <c:v>1.0410114452196475E-2</c:v>
                </c:pt>
                <c:pt idx="8">
                  <c:v>-2.892498911907411E-2</c:v>
                </c:pt>
                <c:pt idx="9">
                  <c:v>-4.848096874186545E-2</c:v>
                </c:pt>
                <c:pt idx="10">
                  <c:v>-0.27680135749706686</c:v>
                </c:pt>
                <c:pt idx="11">
                  <c:v>-0.24102393813116949</c:v>
                </c:pt>
                <c:pt idx="12">
                  <c:v>-0.29271629568252461</c:v>
                </c:pt>
                <c:pt idx="13">
                  <c:v>-0.21879489818243827</c:v>
                </c:pt>
                <c:pt idx="14">
                  <c:v>-8.1721038155827985E-2</c:v>
                </c:pt>
                <c:pt idx="15">
                  <c:v>1.4760877863525097E-2</c:v>
                </c:pt>
                <c:pt idx="16">
                  <c:v>0.18236783443910967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5-4999-9B03-AE3412D5F363}"/>
            </c:ext>
          </c:extLst>
        </c:ser>
        <c:ser>
          <c:idx val="1"/>
          <c:order val="1"/>
          <c:tx>
            <c:strRef>
              <c:f>' BILiler'!$K$60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BILiler'!$L$60:$AB$60</c:f>
              <c:numCache>
                <c:formatCode>General</c:formatCode>
                <c:ptCount val="17"/>
                <c:pt idx="0">
                  <c:v>-0.16203766331578145</c:v>
                </c:pt>
                <c:pt idx="1">
                  <c:v>-4.964786041669797E-2</c:v>
                </c:pt>
                <c:pt idx="2">
                  <c:v>-1.9490757998726405E-2</c:v>
                </c:pt>
                <c:pt idx="3">
                  <c:v>0.17229620266253218</c:v>
                </c:pt>
                <c:pt idx="4">
                  <c:v>0.14649685364708254</c:v>
                </c:pt>
                <c:pt idx="5">
                  <c:v>-5.3430633663330604E-2</c:v>
                </c:pt>
                <c:pt idx="6">
                  <c:v>-1.0580922759709075E-2</c:v>
                </c:pt>
                <c:pt idx="7">
                  <c:v>0.20258211846582463</c:v>
                </c:pt>
                <c:pt idx="8">
                  <c:v>5.6929303195044322E-2</c:v>
                </c:pt>
                <c:pt idx="9">
                  <c:v>-3.9269869517592593E-2</c:v>
                </c:pt>
                <c:pt idx="10">
                  <c:v>-0.16606896746186603</c:v>
                </c:pt>
                <c:pt idx="11">
                  <c:v>0.10974608256801066</c:v>
                </c:pt>
                <c:pt idx="12">
                  <c:v>0.37934590432926107</c:v>
                </c:pt>
                <c:pt idx="13">
                  <c:v>0.11105805623583805</c:v>
                </c:pt>
                <c:pt idx="14">
                  <c:v>0.20463926936746932</c:v>
                </c:pt>
                <c:pt idx="15">
                  <c:v>0.35719300966910339</c:v>
                </c:pt>
                <c:pt idx="16">
                  <c:v>0.13021650454177414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5-4999-9B03-AE3412D5F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18570"/>
        <c:axId val="99979665"/>
      </c:barChart>
      <c:lineChart>
        <c:grouping val="standard"/>
        <c:varyColors val="0"/>
        <c:ser>
          <c:idx val="2"/>
          <c:order val="2"/>
          <c:tx>
            <c:strRef>
              <c:f>' BILiler'!$K$61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BILiler'!$L$61:$AB$61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5-4999-9B03-AE3412D5F363}"/>
            </c:ext>
          </c:extLst>
        </c:ser>
        <c:ser>
          <c:idx val="3"/>
          <c:order val="3"/>
          <c:tx>
            <c:strRef>
              <c:f>' BILiler'!$K$62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BILiler'!$L$62:$AB$62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5-4999-9B03-AE3412D5F363}"/>
            </c:ext>
          </c:extLst>
        </c:ser>
        <c:ser>
          <c:idx val="4"/>
          <c:order val="4"/>
          <c:tx>
            <c:strRef>
              <c:f>' BILiler'!$K$63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95-4999-9B03-AE3412D5F363}"/>
            </c:ext>
          </c:extLst>
        </c:ser>
        <c:ser>
          <c:idx val="5"/>
          <c:order val="5"/>
          <c:tx>
            <c:strRef>
              <c:f>' BILiler'!$K$64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BILiler'!$L$64:$AB$64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95-4999-9B03-AE3412D5F363}"/>
            </c:ext>
          </c:extLst>
        </c:ser>
        <c:ser>
          <c:idx val="6"/>
          <c:order val="6"/>
          <c:tx>
            <c:strRef>
              <c:f>' BILiler'!$K$65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BILiler'!$L$65:$AB$65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95-4999-9B03-AE3412D5F363}"/>
            </c:ext>
          </c:extLst>
        </c:ser>
        <c:ser>
          <c:idx val="7"/>
          <c:order val="7"/>
          <c:tx>
            <c:strRef>
              <c:f>' BILiler'!$K$66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95-4999-9B03-AE3412D5F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9418570"/>
        <c:axId val="99979665"/>
      </c:lineChart>
      <c:catAx>
        <c:axId val="994185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99979665"/>
        <c:crosses val="autoZero"/>
        <c:auto val="1"/>
        <c:lblAlgn val="ctr"/>
        <c:lblOffset val="100"/>
        <c:noMultiLvlLbl val="0"/>
      </c:catAx>
      <c:valAx>
        <c:axId val="9997966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99418570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Responce function MONBIL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BILbil'!$K$59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BILbil'!$L$59:$AB$59</c:f>
              <c:numCache>
                <c:formatCode>General</c:formatCode>
                <c:ptCount val="17"/>
                <c:pt idx="0">
                  <c:v>0.10441352917823953</c:v>
                </c:pt>
                <c:pt idx="1">
                  <c:v>6.4381490072284719E-2</c:v>
                </c:pt>
                <c:pt idx="2">
                  <c:v>7.1558014327687339E-2</c:v>
                </c:pt>
                <c:pt idx="3">
                  <c:v>-0.12782340721225086</c:v>
                </c:pt>
                <c:pt idx="4">
                  <c:v>0.40455552340032591</c:v>
                </c:pt>
                <c:pt idx="5">
                  <c:v>0.14285612316516366</c:v>
                </c:pt>
                <c:pt idx="6">
                  <c:v>0.14753928492836865</c:v>
                </c:pt>
                <c:pt idx="7">
                  <c:v>5.0361611993491609E-2</c:v>
                </c:pt>
                <c:pt idx="8">
                  <c:v>-2.9647956549796056E-2</c:v>
                </c:pt>
                <c:pt idx="9">
                  <c:v>-0.10940183276426035</c:v>
                </c:pt>
                <c:pt idx="10">
                  <c:v>-0.40115528322977112</c:v>
                </c:pt>
                <c:pt idx="11">
                  <c:v>-0.36256172919179364</c:v>
                </c:pt>
                <c:pt idx="12">
                  <c:v>-0.22628330796254134</c:v>
                </c:pt>
                <c:pt idx="13">
                  <c:v>-0.10687521645173155</c:v>
                </c:pt>
                <c:pt idx="14">
                  <c:v>-1.652743674514303E-2</c:v>
                </c:pt>
                <c:pt idx="15">
                  <c:v>0.13559366118910307</c:v>
                </c:pt>
                <c:pt idx="16">
                  <c:v>2.5329452718090582E-2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C-4507-A3E1-3A01C78AE5E6}"/>
            </c:ext>
          </c:extLst>
        </c:ser>
        <c:ser>
          <c:idx val="1"/>
          <c:order val="1"/>
          <c:tx>
            <c:strRef>
              <c:f>' BILbil'!$K$60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BILbil'!$L$60:$AB$60</c:f>
              <c:numCache>
                <c:formatCode>General</c:formatCode>
                <c:ptCount val="17"/>
                <c:pt idx="0">
                  <c:v>-0.13588515643087948</c:v>
                </c:pt>
                <c:pt idx="1">
                  <c:v>-6.8406398219782255E-2</c:v>
                </c:pt>
                <c:pt idx="2">
                  <c:v>-3.8930116031188275E-3</c:v>
                </c:pt>
                <c:pt idx="3">
                  <c:v>0.15561396464428429</c:v>
                </c:pt>
                <c:pt idx="4">
                  <c:v>0.13588040983971367</c:v>
                </c:pt>
                <c:pt idx="5">
                  <c:v>4.3620896438227898E-3</c:v>
                </c:pt>
                <c:pt idx="6">
                  <c:v>-1.9442740489948197E-2</c:v>
                </c:pt>
                <c:pt idx="7">
                  <c:v>0.27536014090695998</c:v>
                </c:pt>
                <c:pt idx="8">
                  <c:v>0.10057313631842635</c:v>
                </c:pt>
                <c:pt idx="9">
                  <c:v>-3.8907087185855803E-2</c:v>
                </c:pt>
                <c:pt idx="10">
                  <c:v>-9.3842935319351797E-2</c:v>
                </c:pt>
                <c:pt idx="11">
                  <c:v>-1.4971376950577261E-2</c:v>
                </c:pt>
                <c:pt idx="12">
                  <c:v>0.23160741219993436</c:v>
                </c:pt>
                <c:pt idx="13">
                  <c:v>0.1409305303355268</c:v>
                </c:pt>
                <c:pt idx="14">
                  <c:v>0.24729537429470533</c:v>
                </c:pt>
                <c:pt idx="15">
                  <c:v>0.30526587546875905</c:v>
                </c:pt>
                <c:pt idx="16">
                  <c:v>0.10235379556556738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C-4507-A3E1-3A01C78A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59873"/>
        <c:axId val="30077302"/>
      </c:barChart>
      <c:lineChart>
        <c:grouping val="standard"/>
        <c:varyColors val="0"/>
        <c:ser>
          <c:idx val="2"/>
          <c:order val="2"/>
          <c:tx>
            <c:strRef>
              <c:f>' BILbil'!$K$61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BILbil'!$L$61:$AB$61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C-4507-A3E1-3A01C78AE5E6}"/>
            </c:ext>
          </c:extLst>
        </c:ser>
        <c:ser>
          <c:idx val="3"/>
          <c:order val="3"/>
          <c:tx>
            <c:strRef>
              <c:f>' BILbil'!$K$62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BILbil'!$L$62:$AB$62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6C-4507-A3E1-3A01C78AE5E6}"/>
            </c:ext>
          </c:extLst>
        </c:ser>
        <c:ser>
          <c:idx val="4"/>
          <c:order val="4"/>
          <c:tx>
            <c:strRef>
              <c:f>' BILbil'!$K$63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6C-4507-A3E1-3A01C78AE5E6}"/>
            </c:ext>
          </c:extLst>
        </c:ser>
        <c:ser>
          <c:idx val="5"/>
          <c:order val="5"/>
          <c:tx>
            <c:strRef>
              <c:f>' BILbil'!$K$64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BILbil'!$L$64:$AB$64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6C-4507-A3E1-3A01C78AE5E6}"/>
            </c:ext>
          </c:extLst>
        </c:ser>
        <c:ser>
          <c:idx val="6"/>
          <c:order val="6"/>
          <c:tx>
            <c:strRef>
              <c:f>' BILbil'!$K$65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BILbil'!$L$65:$AB$65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6C-4507-A3E1-3A01C78AE5E6}"/>
            </c:ext>
          </c:extLst>
        </c:ser>
        <c:ser>
          <c:idx val="7"/>
          <c:order val="7"/>
          <c:tx>
            <c:strRef>
              <c:f>' BILbil'!$K$66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6C-4507-A3E1-3A01C78A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6559873"/>
        <c:axId val="30077302"/>
      </c:lineChart>
      <c:catAx>
        <c:axId val="865598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30077302"/>
        <c:crosses val="autoZero"/>
        <c:auto val="1"/>
        <c:lblAlgn val="ctr"/>
        <c:lblOffset val="100"/>
        <c:noMultiLvlLbl val="0"/>
      </c:catAx>
      <c:valAx>
        <c:axId val="3007730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86559873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APA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0.17317305686214154</c:v>
                </c:pt>
                <c:pt idx="1">
                  <c:v>0.16436774966884296</c:v>
                </c:pt>
                <c:pt idx="2">
                  <c:v>0.3009058305769719</c:v>
                </c:pt>
                <c:pt idx="3">
                  <c:v>9.7730454663690486E-2</c:v>
                </c:pt>
                <c:pt idx="4">
                  <c:v>2.2934950169805367E-2</c:v>
                </c:pt>
                <c:pt idx="5">
                  <c:v>6.5242439800394333E-2</c:v>
                </c:pt>
                <c:pt idx="6">
                  <c:v>0.35346594379111679</c:v>
                </c:pt>
                <c:pt idx="7">
                  <c:v>0.19003954085828628</c:v>
                </c:pt>
                <c:pt idx="8">
                  <c:v>7.5082708719254251E-2</c:v>
                </c:pt>
                <c:pt idx="9">
                  <c:v>3.5885370267905101E-2</c:v>
                </c:pt>
                <c:pt idx="10">
                  <c:v>0.15420980765756931</c:v>
                </c:pt>
                <c:pt idx="11">
                  <c:v>7.8027134227593581E-2</c:v>
                </c:pt>
                <c:pt idx="12">
                  <c:v>0.28598030570551286</c:v>
                </c:pt>
                <c:pt idx="13">
                  <c:v>-8.6311014506495018E-2</c:v>
                </c:pt>
                <c:pt idx="14">
                  <c:v>0.39254350173334612</c:v>
                </c:pt>
                <c:pt idx="15">
                  <c:v>0.13328870503160131</c:v>
                </c:pt>
                <c:pt idx="16">
                  <c:v>7.0448757623447544E-2</c:v>
                </c:pt>
                <c:pt idx="17">
                  <c:v>0.22386989359418402</c:v>
                </c:pt>
                <c:pt idx="18">
                  <c:v>0.33616309468885652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B-4230-BE66-8EE727CBE013}"/>
            </c:ext>
          </c:extLst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2.2954766980524392E-2</c:v>
                </c:pt>
                <c:pt idx="1">
                  <c:v>0.26846021762414612</c:v>
                </c:pt>
                <c:pt idx="2">
                  <c:v>0.28101444812304799</c:v>
                </c:pt>
                <c:pt idx="3">
                  <c:v>0.45447584972360305</c:v>
                </c:pt>
                <c:pt idx="4">
                  <c:v>0.23602527480927482</c:v>
                </c:pt>
                <c:pt idx="5">
                  <c:v>0.32399816878932575</c:v>
                </c:pt>
                <c:pt idx="6">
                  <c:v>0.31587878247990681</c:v>
                </c:pt>
                <c:pt idx="7">
                  <c:v>6.4409597649442929E-2</c:v>
                </c:pt>
                <c:pt idx="8">
                  <c:v>3.1338933826223429E-2</c:v>
                </c:pt>
                <c:pt idx="9">
                  <c:v>2.3630904962667263E-2</c:v>
                </c:pt>
                <c:pt idx="10">
                  <c:v>0.35409549941628204</c:v>
                </c:pt>
                <c:pt idx="11">
                  <c:v>0.38533463578934707</c:v>
                </c:pt>
                <c:pt idx="12">
                  <c:v>0.13669256082698661</c:v>
                </c:pt>
                <c:pt idx="13">
                  <c:v>0.40624385606281088</c:v>
                </c:pt>
                <c:pt idx="14">
                  <c:v>0.27165783795561949</c:v>
                </c:pt>
                <c:pt idx="15">
                  <c:v>0.35340425200202741</c:v>
                </c:pt>
                <c:pt idx="16">
                  <c:v>0.20678084055706716</c:v>
                </c:pt>
                <c:pt idx="17">
                  <c:v>0.34134742877229013</c:v>
                </c:pt>
                <c:pt idx="18">
                  <c:v>0.43116668438831052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B-4230-BE66-8EE727CB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67737"/>
        <c:axId val="83157033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B-4230-BE66-8EE727CBE013}"/>
            </c:ext>
          </c:extLst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7B-4230-BE66-8EE727CBE013}"/>
            </c:ext>
          </c:extLst>
        </c:ser>
        <c:ser>
          <c:idx val="4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7B-4230-BE66-8EE727CBE013}"/>
            </c:ext>
          </c:extLst>
        </c:ser>
        <c:ser>
          <c:idx val="5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7B-4230-BE66-8EE727CBE013}"/>
            </c:ext>
          </c:extLst>
        </c:ser>
        <c:ser>
          <c:idx val="6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7B-4230-BE66-8EE727CBE013}"/>
            </c:ext>
          </c:extLst>
        </c:ser>
        <c:ser>
          <c:idx val="7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7B-4230-BE66-8EE727CB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3967737"/>
        <c:axId val="83157033"/>
      </c:lineChart>
      <c:catAx>
        <c:axId val="539677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83157033"/>
        <c:crosses val="autoZero"/>
        <c:auto val="1"/>
        <c:lblAlgn val="ctr"/>
        <c:lblOffset val="100"/>
        <c:noMultiLvlLbl val="0"/>
      </c:catAx>
      <c:valAx>
        <c:axId val="8315703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53967737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PUR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0.11453921233991125</c:v>
                </c:pt>
                <c:pt idx="1">
                  <c:v>0.13274580567863686</c:v>
                </c:pt>
                <c:pt idx="2">
                  <c:v>0.1845909587374327</c:v>
                </c:pt>
                <c:pt idx="3">
                  <c:v>-3.6186756633246858E-2</c:v>
                </c:pt>
                <c:pt idx="4">
                  <c:v>-0.13998571332767762</c:v>
                </c:pt>
                <c:pt idx="5">
                  <c:v>0.23570574559101326</c:v>
                </c:pt>
                <c:pt idx="6">
                  <c:v>-0.16871501578244544</c:v>
                </c:pt>
                <c:pt idx="7">
                  <c:v>1.3604842950177116E-3</c:v>
                </c:pt>
                <c:pt idx="8">
                  <c:v>-0.20124904968242555</c:v>
                </c:pt>
                <c:pt idx="9">
                  <c:v>-9.067323654039959E-2</c:v>
                </c:pt>
                <c:pt idx="10">
                  <c:v>9.0073995014513297E-2</c:v>
                </c:pt>
                <c:pt idx="11">
                  <c:v>-0.28456056557527676</c:v>
                </c:pt>
                <c:pt idx="12">
                  <c:v>-3.3151550175126054E-2</c:v>
                </c:pt>
                <c:pt idx="13">
                  <c:v>-9.1097954228426023E-2</c:v>
                </c:pt>
                <c:pt idx="14">
                  <c:v>-0.14182977700092733</c:v>
                </c:pt>
                <c:pt idx="15">
                  <c:v>6.7791073262801385E-2</c:v>
                </c:pt>
                <c:pt idx="16">
                  <c:v>-5.6340584231302282E-2</c:v>
                </c:pt>
                <c:pt idx="17">
                  <c:v>-0.11411200398212945</c:v>
                </c:pt>
                <c:pt idx="18">
                  <c:v>0.27843030891457315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F-44DA-8BCB-29E60F2424D6}"/>
            </c:ext>
          </c:extLst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9.3564716560007838E-2</c:v>
                </c:pt>
                <c:pt idx="1">
                  <c:v>-9.2409423244857375E-2</c:v>
                </c:pt>
                <c:pt idx="2">
                  <c:v>-1.6637060464407423E-3</c:v>
                </c:pt>
                <c:pt idx="3">
                  <c:v>4.2802130969213766E-2</c:v>
                </c:pt>
                <c:pt idx="4">
                  <c:v>1.0761877229056671E-2</c:v>
                </c:pt>
                <c:pt idx="5">
                  <c:v>5.1494304896454068E-2</c:v>
                </c:pt>
                <c:pt idx="6">
                  <c:v>0.11239948920767497</c:v>
                </c:pt>
                <c:pt idx="7">
                  <c:v>0.17393236354360053</c:v>
                </c:pt>
                <c:pt idx="8">
                  <c:v>6.9394140851721547E-2</c:v>
                </c:pt>
                <c:pt idx="9">
                  <c:v>-5.7103904287788304E-2</c:v>
                </c:pt>
                <c:pt idx="10">
                  <c:v>-3.7926239194465604E-2</c:v>
                </c:pt>
                <c:pt idx="11">
                  <c:v>4.2527174349703323E-2</c:v>
                </c:pt>
                <c:pt idx="12">
                  <c:v>0.44357613100519033</c:v>
                </c:pt>
                <c:pt idx="13">
                  <c:v>0.45254191939799349</c:v>
                </c:pt>
                <c:pt idx="14">
                  <c:v>8.3336844726565995E-2</c:v>
                </c:pt>
                <c:pt idx="15">
                  <c:v>-7.6540402873255906E-2</c:v>
                </c:pt>
                <c:pt idx="16">
                  <c:v>6.8564850567149505E-2</c:v>
                </c:pt>
                <c:pt idx="17">
                  <c:v>0.55808918316243905</c:v>
                </c:pt>
                <c:pt idx="18">
                  <c:v>0.38305559949258611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F-44DA-8BCB-29E60F242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2278"/>
        <c:axId val="3410734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F-44DA-8BCB-29E60F2424D6}"/>
            </c:ext>
          </c:extLst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2F-44DA-8BCB-29E60F2424D6}"/>
            </c:ext>
          </c:extLst>
        </c:ser>
        <c:ser>
          <c:idx val="4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2F-44DA-8BCB-29E60F2424D6}"/>
            </c:ext>
          </c:extLst>
        </c:ser>
        <c:ser>
          <c:idx val="5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2F-44DA-8BCB-29E60F2424D6}"/>
            </c:ext>
          </c:extLst>
        </c:ser>
        <c:ser>
          <c:idx val="6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2F-44DA-8BCB-29E60F2424D6}"/>
            </c:ext>
          </c:extLst>
        </c:ser>
        <c:ser>
          <c:idx val="7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2F-44DA-8BCB-29E60F242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7412278"/>
        <c:axId val="3410734"/>
      </c:lineChart>
      <c:catAx>
        <c:axId val="374122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3410734"/>
        <c:crosses val="autoZero"/>
        <c:auto val="1"/>
        <c:lblAlgn val="ctr"/>
        <c:lblOffset val="100"/>
        <c:noMultiLvlLbl val="0"/>
      </c:catAx>
      <c:valAx>
        <c:axId val="341073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3741227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PUR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463992962626808E-2"/>
          <c:y val="0.10565551876568074"/>
          <c:w val="0.77960946778698414"/>
          <c:h val="0.81250512024030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'PUR (2)'!$H$62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(2)'!$I$62:$AA$62</c:f>
              <c:numCache>
                <c:formatCode>General</c:formatCode>
                <c:ptCount val="19"/>
                <c:pt idx="0">
                  <c:v>0.11453921233991125</c:v>
                </c:pt>
                <c:pt idx="1">
                  <c:v>0.13274580567863686</c:v>
                </c:pt>
                <c:pt idx="2">
                  <c:v>0.1845909587374327</c:v>
                </c:pt>
                <c:pt idx="3">
                  <c:v>-3.6186756633246858E-2</c:v>
                </c:pt>
                <c:pt idx="4">
                  <c:v>-0.13998571332767762</c:v>
                </c:pt>
                <c:pt idx="5">
                  <c:v>0.23570574559101326</c:v>
                </c:pt>
                <c:pt idx="6">
                  <c:v>-0.16871501578244544</c:v>
                </c:pt>
                <c:pt idx="7">
                  <c:v>1.3604842950177116E-3</c:v>
                </c:pt>
                <c:pt idx="8">
                  <c:v>-0.20124904968242555</c:v>
                </c:pt>
                <c:pt idx="9">
                  <c:v>-9.067323654039959E-2</c:v>
                </c:pt>
                <c:pt idx="10">
                  <c:v>9.0073995014513297E-2</c:v>
                </c:pt>
                <c:pt idx="11">
                  <c:v>-0.28456056557527676</c:v>
                </c:pt>
                <c:pt idx="12">
                  <c:v>-3.3151550175126054E-2</c:v>
                </c:pt>
                <c:pt idx="13">
                  <c:v>-9.1097954228426023E-2</c:v>
                </c:pt>
                <c:pt idx="14">
                  <c:v>-0.14182977700092733</c:v>
                </c:pt>
                <c:pt idx="15">
                  <c:v>6.7791073262801385E-2</c:v>
                </c:pt>
                <c:pt idx="16">
                  <c:v>-5.6340584231302282E-2</c:v>
                </c:pt>
                <c:pt idx="17">
                  <c:v>-0.11411200398212945</c:v>
                </c:pt>
                <c:pt idx="18">
                  <c:v>0.27843030891457315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1-463F-B285-0967085F22EB}"/>
            </c:ext>
          </c:extLst>
        </c:ser>
        <c:ser>
          <c:idx val="1"/>
          <c:order val="1"/>
          <c:tx>
            <c:strRef>
              <c:f>'PUR (2)'!$H$63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(2)'!$I$63:$AA$63</c:f>
              <c:numCache>
                <c:formatCode>General</c:formatCode>
                <c:ptCount val="19"/>
                <c:pt idx="0">
                  <c:v>5.6187125972527348E-2</c:v>
                </c:pt>
                <c:pt idx="1">
                  <c:v>-0.12645281113546367</c:v>
                </c:pt>
                <c:pt idx="2">
                  <c:v>-5.5790072595297054E-3</c:v>
                </c:pt>
                <c:pt idx="3">
                  <c:v>2.163542910168828E-2</c:v>
                </c:pt>
                <c:pt idx="4">
                  <c:v>-1.4781739633583119E-2</c:v>
                </c:pt>
                <c:pt idx="5">
                  <c:v>3.548957986406745E-2</c:v>
                </c:pt>
                <c:pt idx="6">
                  <c:v>9.691251443749041E-2</c:v>
                </c:pt>
                <c:pt idx="7">
                  <c:v>0.18129518110499776</c:v>
                </c:pt>
                <c:pt idx="8">
                  <c:v>4.5701143595534593E-2</c:v>
                </c:pt>
                <c:pt idx="9">
                  <c:v>-0.1217361042948404</c:v>
                </c:pt>
                <c:pt idx="10">
                  <c:v>-5.4371952309586219E-2</c:v>
                </c:pt>
                <c:pt idx="11">
                  <c:v>8.3031394053386422E-3</c:v>
                </c:pt>
                <c:pt idx="12">
                  <c:v>0.44031685216982563</c:v>
                </c:pt>
                <c:pt idx="13">
                  <c:v>0.43127592769923434</c:v>
                </c:pt>
                <c:pt idx="14">
                  <c:v>7.8857882022297529E-2</c:v>
                </c:pt>
                <c:pt idx="15">
                  <c:v>-0.10874746014549982</c:v>
                </c:pt>
                <c:pt idx="16">
                  <c:v>3.8170304915251779E-2</c:v>
                </c:pt>
                <c:pt idx="17">
                  <c:v>0.57898761707275115</c:v>
                </c:pt>
                <c:pt idx="18">
                  <c:v>0.38057113632171119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1-463F-B285-0967085F2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2278"/>
        <c:axId val="3410734"/>
      </c:barChart>
      <c:lineChart>
        <c:grouping val="standard"/>
        <c:varyColors val="0"/>
        <c:ser>
          <c:idx val="2"/>
          <c:order val="2"/>
          <c:tx>
            <c:strRef>
              <c:f>'PUR (2)'!$H$64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1-463F-B285-0967085F22EB}"/>
            </c:ext>
          </c:extLst>
        </c:ser>
        <c:ser>
          <c:idx val="3"/>
          <c:order val="3"/>
          <c:tx>
            <c:strRef>
              <c:f>'PUR (2)'!$H$65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21-463F-B285-0967085F22EB}"/>
            </c:ext>
          </c:extLst>
        </c:ser>
        <c:ser>
          <c:idx val="4"/>
          <c:order val="4"/>
          <c:tx>
            <c:strRef>
              <c:f>'PUR (2)'!$H$66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21-463F-B285-0967085F22EB}"/>
            </c:ext>
          </c:extLst>
        </c:ser>
        <c:ser>
          <c:idx val="5"/>
          <c:order val="5"/>
          <c:tx>
            <c:strRef>
              <c:f>'PUR (2)'!$H$67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21-463F-B285-0967085F22EB}"/>
            </c:ext>
          </c:extLst>
        </c:ser>
        <c:ser>
          <c:idx val="6"/>
          <c:order val="6"/>
          <c:tx>
            <c:strRef>
              <c:f>'PUR (2)'!$H$68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21-463F-B285-0967085F22EB}"/>
            </c:ext>
          </c:extLst>
        </c:ser>
        <c:ser>
          <c:idx val="7"/>
          <c:order val="7"/>
          <c:tx>
            <c:strRef>
              <c:f>'PUR (2)'!$H$69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21-463F-B285-0967085F2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7412278"/>
        <c:axId val="3410734"/>
      </c:lineChart>
      <c:catAx>
        <c:axId val="374122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3410734"/>
        <c:crosses val="autoZero"/>
        <c:auto val="1"/>
        <c:lblAlgn val="ctr"/>
        <c:lblOffset val="100"/>
        <c:noMultiLvlLbl val="0"/>
      </c:catAx>
      <c:valAx>
        <c:axId val="341073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3741227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IGA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IGA!$H$59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IGA!$I$59:$Y$59</c:f>
              <c:numCache>
                <c:formatCode>General</c:formatCode>
                <c:ptCount val="17"/>
                <c:pt idx="0">
                  <c:v>0.1243135641529759</c:v>
                </c:pt>
                <c:pt idx="1">
                  <c:v>0.12811199775947352</c:v>
                </c:pt>
                <c:pt idx="2">
                  <c:v>0.10983561378691331</c:v>
                </c:pt>
                <c:pt idx="3">
                  <c:v>-2.6991333529410928E-2</c:v>
                </c:pt>
                <c:pt idx="4">
                  <c:v>1.9900318498234267E-2</c:v>
                </c:pt>
                <c:pt idx="5">
                  <c:v>4.0442930203950338E-2</c:v>
                </c:pt>
                <c:pt idx="6">
                  <c:v>3.4279033805847001E-2</c:v>
                </c:pt>
                <c:pt idx="7">
                  <c:v>-1.8443433958564112E-2</c:v>
                </c:pt>
                <c:pt idx="8">
                  <c:v>0.12041436042291656</c:v>
                </c:pt>
                <c:pt idx="9">
                  <c:v>1.9165271389414991E-2</c:v>
                </c:pt>
                <c:pt idx="10">
                  <c:v>-0.15933218758390261</c:v>
                </c:pt>
                <c:pt idx="11">
                  <c:v>-1.1553699274339094E-2</c:v>
                </c:pt>
                <c:pt idx="12">
                  <c:v>-0.10442428262183576</c:v>
                </c:pt>
                <c:pt idx="13">
                  <c:v>-0.19188093765691397</c:v>
                </c:pt>
                <c:pt idx="14">
                  <c:v>-0.12019108788295205</c:v>
                </c:pt>
                <c:pt idx="15">
                  <c:v>-8.4735921596641589E-2</c:v>
                </c:pt>
                <c:pt idx="16">
                  <c:v>-0.15940396471832358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7-4351-B3D1-02D42A576242}"/>
            </c:ext>
          </c:extLst>
        </c:ser>
        <c:ser>
          <c:idx val="1"/>
          <c:order val="1"/>
          <c:tx>
            <c:strRef>
              <c:f>IGA!$H$60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IGA!$I$60:$Y$60</c:f>
              <c:numCache>
                <c:formatCode>General</c:formatCode>
                <c:ptCount val="17"/>
                <c:pt idx="0">
                  <c:v>5.2759269465501628E-2</c:v>
                </c:pt>
                <c:pt idx="1">
                  <c:v>-0.44722473133239088</c:v>
                </c:pt>
                <c:pt idx="2">
                  <c:v>-2.0373268518654824E-2</c:v>
                </c:pt>
                <c:pt idx="3">
                  <c:v>0.11928424245199216</c:v>
                </c:pt>
                <c:pt idx="4">
                  <c:v>4.4912811471980701E-2</c:v>
                </c:pt>
                <c:pt idx="5">
                  <c:v>5.6013455318536182E-3</c:v>
                </c:pt>
                <c:pt idx="6">
                  <c:v>-4.3089007730562111E-3</c:v>
                </c:pt>
                <c:pt idx="7">
                  <c:v>-4.8678864388808557E-2</c:v>
                </c:pt>
                <c:pt idx="8">
                  <c:v>-5.0805290877504745E-2</c:v>
                </c:pt>
                <c:pt idx="9">
                  <c:v>6.9143138746339178E-2</c:v>
                </c:pt>
                <c:pt idx="10">
                  <c:v>-0.26274150312842526</c:v>
                </c:pt>
                <c:pt idx="11">
                  <c:v>-0.207216388679832</c:v>
                </c:pt>
                <c:pt idx="12">
                  <c:v>0.3641605476345145</c:v>
                </c:pt>
                <c:pt idx="13">
                  <c:v>0.45595806998307775</c:v>
                </c:pt>
                <c:pt idx="14">
                  <c:v>-5.0012758739117903E-2</c:v>
                </c:pt>
                <c:pt idx="15">
                  <c:v>-3.6094370936585914E-2</c:v>
                </c:pt>
                <c:pt idx="16">
                  <c:v>-6.6002089286442037E-2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7-4351-B3D1-02D42A576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8663"/>
        <c:axId val="66370609"/>
      </c:barChart>
      <c:lineChart>
        <c:grouping val="standard"/>
        <c:varyColors val="0"/>
        <c:ser>
          <c:idx val="2"/>
          <c:order val="2"/>
          <c:tx>
            <c:strRef>
              <c:f>IGA!$H$61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IGA!$I$61:$Y$61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7-4351-B3D1-02D42A576242}"/>
            </c:ext>
          </c:extLst>
        </c:ser>
        <c:ser>
          <c:idx val="3"/>
          <c:order val="3"/>
          <c:tx>
            <c:strRef>
              <c:f>IGA!$H$62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IGA!$I$62:$Y$62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17-4351-B3D1-02D42A576242}"/>
            </c:ext>
          </c:extLst>
        </c:ser>
        <c:ser>
          <c:idx val="4"/>
          <c:order val="4"/>
          <c:tx>
            <c:strRef>
              <c:f>IGA!$H$63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IGA!$I$63:$Y$63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17-4351-B3D1-02D42A576242}"/>
            </c:ext>
          </c:extLst>
        </c:ser>
        <c:ser>
          <c:idx val="5"/>
          <c:order val="5"/>
          <c:tx>
            <c:strRef>
              <c:f>IGA!$H$64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IGA!$I$64:$Y$64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17-4351-B3D1-02D42A576242}"/>
            </c:ext>
          </c:extLst>
        </c:ser>
        <c:ser>
          <c:idx val="6"/>
          <c:order val="6"/>
          <c:tx>
            <c:strRef>
              <c:f>IGA!$H$65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IGA!$I$65:$Y$65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17-4351-B3D1-02D42A576242}"/>
            </c:ext>
          </c:extLst>
        </c:ser>
        <c:ser>
          <c:idx val="7"/>
          <c:order val="7"/>
          <c:tx>
            <c:strRef>
              <c:f>IGA!$H$66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IGA!$I$66:$Y$66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17-4351-B3D1-02D42A576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858663"/>
        <c:axId val="66370609"/>
      </c:lineChart>
      <c:catAx>
        <c:axId val="58586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66370609"/>
        <c:crosses val="autoZero"/>
        <c:auto val="1"/>
        <c:lblAlgn val="ctr"/>
        <c:lblOffset val="100"/>
        <c:noMultiLvlLbl val="0"/>
      </c:catAx>
      <c:valAx>
        <c:axId val="6637060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5858663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KHA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-0.10965940492775975</c:v>
                </c:pt>
                <c:pt idx="1">
                  <c:v>0.1640399631435733</c:v>
                </c:pt>
                <c:pt idx="2">
                  <c:v>-1.5541359266278372E-2</c:v>
                </c:pt>
                <c:pt idx="3">
                  <c:v>0.14454482445667777</c:v>
                </c:pt>
                <c:pt idx="4">
                  <c:v>7.0754917288745625E-2</c:v>
                </c:pt>
                <c:pt idx="5">
                  <c:v>0.10062332673529582</c:v>
                </c:pt>
                <c:pt idx="6">
                  <c:v>-8.1841537993033786E-2</c:v>
                </c:pt>
                <c:pt idx="7">
                  <c:v>5.0470945006757407E-3</c:v>
                </c:pt>
                <c:pt idx="8">
                  <c:v>8.4452008359571312E-2</c:v>
                </c:pt>
                <c:pt idx="9">
                  <c:v>-0.22061063118972035</c:v>
                </c:pt>
                <c:pt idx="10">
                  <c:v>-6.1639882201791993E-2</c:v>
                </c:pt>
                <c:pt idx="11">
                  <c:v>-2.1235007868548549E-2</c:v>
                </c:pt>
                <c:pt idx="12">
                  <c:v>-0.17444516338236488</c:v>
                </c:pt>
                <c:pt idx="13">
                  <c:v>-0.15451625387142401</c:v>
                </c:pt>
                <c:pt idx="14">
                  <c:v>9.8930414383143536E-3</c:v>
                </c:pt>
                <c:pt idx="15">
                  <c:v>0.1299607955433148</c:v>
                </c:pt>
                <c:pt idx="16">
                  <c:v>-0.15390780333260071</c:v>
                </c:pt>
                <c:pt idx="17">
                  <c:v>1.7962439161325811E-2</c:v>
                </c:pt>
                <c:pt idx="18">
                  <c:v>0.13265485365658805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D-482C-9341-39486A9CF8C6}"/>
            </c:ext>
          </c:extLst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6.664616294734943E-2</c:v>
                </c:pt>
                <c:pt idx="1">
                  <c:v>-0.28574772178057972</c:v>
                </c:pt>
                <c:pt idx="2">
                  <c:v>0.20368204757448857</c:v>
                </c:pt>
                <c:pt idx="3">
                  <c:v>0.14797118428483519</c:v>
                </c:pt>
                <c:pt idx="4">
                  <c:v>0.20168195891015281</c:v>
                </c:pt>
                <c:pt idx="5">
                  <c:v>-2.0791447181052913E-2</c:v>
                </c:pt>
                <c:pt idx="6">
                  <c:v>2.7221174329000917E-3</c:v>
                </c:pt>
                <c:pt idx="7">
                  <c:v>-0.11348825679175036</c:v>
                </c:pt>
                <c:pt idx="8">
                  <c:v>-0.22131577430698082</c:v>
                </c:pt>
                <c:pt idx="9">
                  <c:v>-0.11641828120728748</c:v>
                </c:pt>
                <c:pt idx="10">
                  <c:v>-0.13532259319714945</c:v>
                </c:pt>
                <c:pt idx="11">
                  <c:v>-0.14815425938853791</c:v>
                </c:pt>
                <c:pt idx="12">
                  <c:v>0.38541884447345626</c:v>
                </c:pt>
                <c:pt idx="13">
                  <c:v>0.42208480608519672</c:v>
                </c:pt>
                <c:pt idx="14">
                  <c:v>-1.4031267446308678E-2</c:v>
                </c:pt>
                <c:pt idx="15">
                  <c:v>1.2468083958703458E-2</c:v>
                </c:pt>
                <c:pt idx="16">
                  <c:v>0.12381558975445697</c:v>
                </c:pt>
                <c:pt idx="17">
                  <c:v>0.52097842235692293</c:v>
                </c:pt>
                <c:pt idx="18">
                  <c:v>0.33823461091523865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D-482C-9341-39486A9CF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46399"/>
        <c:axId val="33422713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D-482C-9341-39486A9CF8C6}"/>
            </c:ext>
          </c:extLst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8D-482C-9341-39486A9CF8C6}"/>
            </c:ext>
          </c:extLst>
        </c:ser>
        <c:ser>
          <c:idx val="4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8D-482C-9341-39486A9CF8C6}"/>
            </c:ext>
          </c:extLst>
        </c:ser>
        <c:ser>
          <c:idx val="5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8D-482C-9341-39486A9CF8C6}"/>
            </c:ext>
          </c:extLst>
        </c:ser>
        <c:ser>
          <c:idx val="6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8D-482C-9341-39486A9CF8C6}"/>
            </c:ext>
          </c:extLst>
        </c:ser>
        <c:ser>
          <c:idx val="7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8D-482C-9341-39486A9CF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3046399"/>
        <c:axId val="33422713"/>
      </c:lineChart>
      <c:catAx>
        <c:axId val="73046399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33422713"/>
        <c:crosses val="autoZero"/>
        <c:auto val="1"/>
        <c:lblAlgn val="ctr"/>
        <c:lblOffset val="100"/>
        <c:noMultiLvlLbl val="0"/>
      </c:catAx>
      <c:valAx>
        <c:axId val="3342271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73046399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CHO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0.18780792973346899</c:v>
                </c:pt>
                <c:pt idx="1">
                  <c:v>0.37489350315691478</c:v>
                </c:pt>
                <c:pt idx="2">
                  <c:v>0.26822160670576106</c:v>
                </c:pt>
                <c:pt idx="3">
                  <c:v>1.2957795762402502E-2</c:v>
                </c:pt>
                <c:pt idx="4">
                  <c:v>0.1265705045025883</c:v>
                </c:pt>
                <c:pt idx="5">
                  <c:v>5.3543626259799477E-2</c:v>
                </c:pt>
                <c:pt idx="6">
                  <c:v>-6.5821690546147588E-2</c:v>
                </c:pt>
                <c:pt idx="7">
                  <c:v>5.9562632282960284E-2</c:v>
                </c:pt>
                <c:pt idx="8">
                  <c:v>0.12740607307823032</c:v>
                </c:pt>
                <c:pt idx="9">
                  <c:v>-0.16452958874955234</c:v>
                </c:pt>
                <c:pt idx="10">
                  <c:v>-0.18644630712911595</c:v>
                </c:pt>
                <c:pt idx="11">
                  <c:v>6.4616787827989186E-2</c:v>
                </c:pt>
                <c:pt idx="12">
                  <c:v>0.27400837745103646</c:v>
                </c:pt>
                <c:pt idx="13">
                  <c:v>0.22713882781460853</c:v>
                </c:pt>
                <c:pt idx="14">
                  <c:v>0.24405823736969054</c:v>
                </c:pt>
                <c:pt idx="15">
                  <c:v>0.18283367287810234</c:v>
                </c:pt>
                <c:pt idx="16">
                  <c:v>4.900066897711601E-2</c:v>
                </c:pt>
                <c:pt idx="17">
                  <c:v>-6.8307294478242866E-2</c:v>
                </c:pt>
                <c:pt idx="18">
                  <c:v>-3.7986314933303555E-3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8-44E8-BAB5-AE0073E58FA2}"/>
            </c:ext>
          </c:extLst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-0.14198980512655454</c:v>
                </c:pt>
                <c:pt idx="1">
                  <c:v>-0.18442596919547691</c:v>
                </c:pt>
                <c:pt idx="2">
                  <c:v>-0.48328033792497582</c:v>
                </c:pt>
                <c:pt idx="3">
                  <c:v>-0.25242772872916125</c:v>
                </c:pt>
                <c:pt idx="4">
                  <c:v>-0.4209832483913617</c:v>
                </c:pt>
                <c:pt idx="5">
                  <c:v>-0.35119629239312505</c:v>
                </c:pt>
                <c:pt idx="6">
                  <c:v>-0.28431141219272205</c:v>
                </c:pt>
                <c:pt idx="7">
                  <c:v>-0.12357301573518331</c:v>
                </c:pt>
                <c:pt idx="8">
                  <c:v>-0.17485110754501501</c:v>
                </c:pt>
                <c:pt idx="9">
                  <c:v>-0.33268568558652745</c:v>
                </c:pt>
                <c:pt idx="10">
                  <c:v>-0.23283318933198366</c:v>
                </c:pt>
                <c:pt idx="11">
                  <c:v>-6.3904772236999086E-2</c:v>
                </c:pt>
                <c:pt idx="12">
                  <c:v>0.24452776083063321</c:v>
                </c:pt>
                <c:pt idx="13">
                  <c:v>0.15218848025880699</c:v>
                </c:pt>
                <c:pt idx="14">
                  <c:v>-0.10806873842711388</c:v>
                </c:pt>
                <c:pt idx="15">
                  <c:v>-1.8898242786696457E-2</c:v>
                </c:pt>
                <c:pt idx="16">
                  <c:v>-0.28347036565508077</c:v>
                </c:pt>
                <c:pt idx="17">
                  <c:v>0.2872402208106592</c:v>
                </c:pt>
                <c:pt idx="18">
                  <c:v>0.1403071181221395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8-44E8-BAB5-AE0073E58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8199"/>
        <c:axId val="23803520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8-44E8-BAB5-AE0073E58FA2}"/>
            </c:ext>
          </c:extLst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8-44E8-BAB5-AE0073E58FA2}"/>
            </c:ext>
          </c:extLst>
        </c:ser>
        <c:ser>
          <c:idx val="4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48-44E8-BAB5-AE0073E58FA2}"/>
            </c:ext>
          </c:extLst>
        </c:ser>
        <c:ser>
          <c:idx val="5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48-44E8-BAB5-AE0073E58FA2}"/>
            </c:ext>
          </c:extLst>
        </c:ser>
        <c:ser>
          <c:idx val="6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48-44E8-BAB5-AE0073E58FA2}"/>
            </c:ext>
          </c:extLst>
        </c:ser>
        <c:ser>
          <c:idx val="7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48-44E8-BAB5-AE0073E58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9648199"/>
        <c:axId val="23803520"/>
      </c:lineChart>
      <c:catAx>
        <c:axId val="296481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23803520"/>
        <c:crosses val="autoZero"/>
        <c:auto val="1"/>
        <c:lblAlgn val="ctr"/>
        <c:lblOffset val="100"/>
        <c:noMultiLvlLbl val="0"/>
      </c:catAx>
      <c:valAx>
        <c:axId val="2380352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 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29648199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Responce function MONDEP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DEP!$L$59:$AB$59</c:f>
              <c:numCache>
                <c:formatCode>General</c:formatCode>
                <c:ptCount val="17"/>
                <c:pt idx="0">
                  <c:v>-0.12730667361690881</c:v>
                </c:pt>
                <c:pt idx="1">
                  <c:v>-7.8955112028811003E-2</c:v>
                </c:pt>
                <c:pt idx="2">
                  <c:v>-0.2315174969895421</c:v>
                </c:pt>
                <c:pt idx="3">
                  <c:v>1.0391620045443646E-2</c:v>
                </c:pt>
                <c:pt idx="4">
                  <c:v>-6.8411731088236644E-2</c:v>
                </c:pt>
                <c:pt idx="5">
                  <c:v>0.10419597316013224</c:v>
                </c:pt>
                <c:pt idx="6">
                  <c:v>9.3103162355817504E-2</c:v>
                </c:pt>
                <c:pt idx="7">
                  <c:v>0.1496336802738962</c:v>
                </c:pt>
                <c:pt idx="8">
                  <c:v>4.0612249781915154E-2</c:v>
                </c:pt>
                <c:pt idx="9">
                  <c:v>-0.15401885607573582</c:v>
                </c:pt>
                <c:pt idx="10">
                  <c:v>0.12162710882382527</c:v>
                </c:pt>
                <c:pt idx="11">
                  <c:v>-8.1936443973426018E-2</c:v>
                </c:pt>
                <c:pt idx="12">
                  <c:v>-0.1495791555706148</c:v>
                </c:pt>
                <c:pt idx="13">
                  <c:v>-0.1050843573336227</c:v>
                </c:pt>
                <c:pt idx="14">
                  <c:v>-0.13661563442440369</c:v>
                </c:pt>
                <c:pt idx="15">
                  <c:v>0.11222521614002502</c:v>
                </c:pt>
                <c:pt idx="16">
                  <c:v>-4.3541141733895415E-2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2-4C60-A772-717CE49F88F5}"/>
            </c:ext>
          </c:extLst>
        </c:ser>
        <c:ser>
          <c:idx val="1"/>
          <c:order val="1"/>
          <c:tx>
            <c:strRef>
              <c:f>DEP!$K$60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DEP!$L$60:$AB$60</c:f>
              <c:numCache>
                <c:formatCode>General</c:formatCode>
                <c:ptCount val="17"/>
                <c:pt idx="0">
                  <c:v>-0.1755185982125998</c:v>
                </c:pt>
                <c:pt idx="1">
                  <c:v>-0.15568903385646674</c:v>
                </c:pt>
                <c:pt idx="2">
                  <c:v>-0.30242721525239319</c:v>
                </c:pt>
                <c:pt idx="3">
                  <c:v>1.810003878736521E-2</c:v>
                </c:pt>
                <c:pt idx="4">
                  <c:v>-0.10360049597781729</c:v>
                </c:pt>
                <c:pt idx="5">
                  <c:v>-0.16113380698163138</c:v>
                </c:pt>
                <c:pt idx="6">
                  <c:v>-0.13796261921468181</c:v>
                </c:pt>
                <c:pt idx="7">
                  <c:v>-1.8824725264412277E-2</c:v>
                </c:pt>
                <c:pt idx="8">
                  <c:v>9.8910825618717807E-2</c:v>
                </c:pt>
                <c:pt idx="9">
                  <c:v>-0.15242027309036804</c:v>
                </c:pt>
                <c:pt idx="10">
                  <c:v>-8.4685674990906262E-2</c:v>
                </c:pt>
                <c:pt idx="11">
                  <c:v>-7.0813884931892362E-2</c:v>
                </c:pt>
                <c:pt idx="12">
                  <c:v>0.41386094903144088</c:v>
                </c:pt>
                <c:pt idx="13">
                  <c:v>0.13464023153185603</c:v>
                </c:pt>
                <c:pt idx="14">
                  <c:v>-9.6135715338455802E-2</c:v>
                </c:pt>
                <c:pt idx="15">
                  <c:v>2.2126077231368634E-2</c:v>
                </c:pt>
                <c:pt idx="16">
                  <c:v>-3.6291465415149118E-2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2-4C60-A772-717CE49F8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4698"/>
        <c:axId val="53784026"/>
      </c:barChart>
      <c:lineChart>
        <c:grouping val="standard"/>
        <c:varyColors val="0"/>
        <c:ser>
          <c:idx val="2"/>
          <c:order val="2"/>
          <c:tx>
            <c:strRef>
              <c:f>DEP!$K$61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D2-4C60-A772-717CE49F88F5}"/>
            </c:ext>
          </c:extLst>
        </c:ser>
        <c:ser>
          <c:idx val="3"/>
          <c:order val="3"/>
          <c:tx>
            <c:strRef>
              <c:f>DEP!$K$62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D2-4C60-A772-717CE49F88F5}"/>
            </c:ext>
          </c:extLst>
        </c:ser>
        <c:ser>
          <c:idx val="4"/>
          <c:order val="4"/>
          <c:tx>
            <c:strRef>
              <c:f>DEP!$K$63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D2-4C60-A772-717CE49F88F5}"/>
            </c:ext>
          </c:extLst>
        </c:ser>
        <c:ser>
          <c:idx val="5"/>
          <c:order val="5"/>
          <c:tx>
            <c:strRef>
              <c:f>DEP!$K$64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D2-4C60-A772-717CE49F88F5}"/>
            </c:ext>
          </c:extLst>
        </c:ser>
        <c:ser>
          <c:idx val="6"/>
          <c:order val="6"/>
          <c:tx>
            <c:strRef>
              <c:f>DEP!$K$65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D2-4C60-A772-717CE49F88F5}"/>
            </c:ext>
          </c:extLst>
        </c:ser>
        <c:ser>
          <c:idx val="7"/>
          <c:order val="7"/>
          <c:tx>
            <c:strRef>
              <c:f>DEP!$K$66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D2-4C60-A772-717CE49F8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284698"/>
        <c:axId val="53784026"/>
      </c:lineChart>
      <c:catAx>
        <c:axId val="82846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53784026"/>
        <c:crosses val="autoZero"/>
        <c:auto val="1"/>
        <c:lblAlgn val="ctr"/>
        <c:lblOffset val="100"/>
        <c:noMultiLvlLbl val="0"/>
      </c:catAx>
      <c:valAx>
        <c:axId val="5378402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828469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BIL (OST)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BILostr!$K$61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BILostr!$L$61:$AD$61</c:f>
              <c:numCache>
                <c:formatCode>General</c:formatCode>
                <c:ptCount val="19"/>
                <c:pt idx="0">
                  <c:v>0.10865457850360033</c:v>
                </c:pt>
                <c:pt idx="1">
                  <c:v>0.17885135465126004</c:v>
                </c:pt>
                <c:pt idx="2">
                  <c:v>1.5679462689104206E-2</c:v>
                </c:pt>
                <c:pt idx="3">
                  <c:v>-8.6334368465725703E-3</c:v>
                </c:pt>
                <c:pt idx="4">
                  <c:v>0.40559243009490625</c:v>
                </c:pt>
                <c:pt idx="5">
                  <c:v>8.6249121031352793E-2</c:v>
                </c:pt>
                <c:pt idx="6">
                  <c:v>8.531877784733391E-2</c:v>
                </c:pt>
                <c:pt idx="7">
                  <c:v>9.6614911560282277E-2</c:v>
                </c:pt>
                <c:pt idx="8">
                  <c:v>3.2611618991753528E-2</c:v>
                </c:pt>
                <c:pt idx="9">
                  <c:v>-0.13806465762930609</c:v>
                </c:pt>
                <c:pt idx="10">
                  <c:v>-0.37003688278378594</c:v>
                </c:pt>
                <c:pt idx="11">
                  <c:v>-0.29081792932304662</c:v>
                </c:pt>
                <c:pt idx="12">
                  <c:v>-5.5401119854861437E-2</c:v>
                </c:pt>
                <c:pt idx="13">
                  <c:v>4.9665713348586965E-2</c:v>
                </c:pt>
                <c:pt idx="14">
                  <c:v>-9.3882197715304774E-2</c:v>
                </c:pt>
                <c:pt idx="15">
                  <c:v>0.20528289946843123</c:v>
                </c:pt>
                <c:pt idx="16">
                  <c:v>-4.6126208077656328E-2</c:v>
                </c:pt>
                <c:pt idx="17">
                  <c:v>-0.1356475526230759</c:v>
                </c:pt>
                <c:pt idx="18">
                  <c:v>-0.16060325160569727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7-439B-B9B3-D8763D908E8B}"/>
            </c:ext>
          </c:extLst>
        </c:ser>
        <c:ser>
          <c:idx val="1"/>
          <c:order val="1"/>
          <c:tx>
            <c:strRef>
              <c:f>BILostr!$K$62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BILostr!$L$62:$AD$62</c:f>
              <c:numCache>
                <c:formatCode>General</c:formatCode>
                <c:ptCount val="19"/>
                <c:pt idx="0">
                  <c:v>-6.4735900908417909E-2</c:v>
                </c:pt>
                <c:pt idx="1">
                  <c:v>-0.15610528403212784</c:v>
                </c:pt>
                <c:pt idx="2">
                  <c:v>4.5578419841157118E-2</c:v>
                </c:pt>
                <c:pt idx="3">
                  <c:v>0.2540626137939071</c:v>
                </c:pt>
                <c:pt idx="4">
                  <c:v>0.19540866847827826</c:v>
                </c:pt>
                <c:pt idx="5">
                  <c:v>-0.10655255649959508</c:v>
                </c:pt>
                <c:pt idx="6">
                  <c:v>-3.7018977450541835E-2</c:v>
                </c:pt>
                <c:pt idx="7">
                  <c:v>0.25507762033275677</c:v>
                </c:pt>
                <c:pt idx="8">
                  <c:v>9.1122405720650435E-3</c:v>
                </c:pt>
                <c:pt idx="9">
                  <c:v>-2.4635937463675903E-2</c:v>
                </c:pt>
                <c:pt idx="10">
                  <c:v>7.6481583356436175E-3</c:v>
                </c:pt>
                <c:pt idx="11">
                  <c:v>0.12601455261333458</c:v>
                </c:pt>
                <c:pt idx="12">
                  <c:v>0.41805618664061056</c:v>
                </c:pt>
                <c:pt idx="13">
                  <c:v>-9.2112546194618558E-4</c:v>
                </c:pt>
                <c:pt idx="14">
                  <c:v>0.14971479260042539</c:v>
                </c:pt>
                <c:pt idx="15">
                  <c:v>0.26223400310970102</c:v>
                </c:pt>
                <c:pt idx="16">
                  <c:v>0.10381093749812172</c:v>
                </c:pt>
                <c:pt idx="17">
                  <c:v>0.26169690331255224</c:v>
                </c:pt>
                <c:pt idx="18">
                  <c:v>0.31654487892878203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7-439B-B9B3-D8763D90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73518"/>
        <c:axId val="53743012"/>
      </c:barChart>
      <c:lineChart>
        <c:grouping val="standard"/>
        <c:varyColors val="0"/>
        <c:ser>
          <c:idx val="2"/>
          <c:order val="2"/>
          <c:tx>
            <c:strRef>
              <c:f>BILostr!$K$63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BILostr!$L$63:$AD$63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7-439B-B9B3-D8763D908E8B}"/>
            </c:ext>
          </c:extLst>
        </c:ser>
        <c:ser>
          <c:idx val="3"/>
          <c:order val="3"/>
          <c:tx>
            <c:strRef>
              <c:f>BILostr!$K$64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BILostr!$L$64:$AD$64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7-439B-B9B3-D8763D908E8B}"/>
            </c:ext>
          </c:extLst>
        </c:ser>
        <c:ser>
          <c:idx val="4"/>
          <c:order val="4"/>
          <c:tx>
            <c:strRef>
              <c:f>BILostr!$K$65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A7-439B-B9B3-D8763D908E8B}"/>
            </c:ext>
          </c:extLst>
        </c:ser>
        <c:ser>
          <c:idx val="5"/>
          <c:order val="5"/>
          <c:tx>
            <c:strRef>
              <c:f>BILostr!$K$66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BILostr!$L$66:$AD$66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A7-439B-B9B3-D8763D908E8B}"/>
            </c:ext>
          </c:extLst>
        </c:ser>
        <c:ser>
          <c:idx val="6"/>
          <c:order val="6"/>
          <c:tx>
            <c:strRef>
              <c:f>BILostr!$K$67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BILostr!$L$67:$AD$67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A7-439B-B9B3-D8763D908E8B}"/>
            </c:ext>
          </c:extLst>
        </c:ser>
        <c:ser>
          <c:idx val="7"/>
          <c:order val="7"/>
          <c:tx>
            <c:strRef>
              <c:f>BILostr!$K$68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A7-439B-B9B3-D8763D90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3373518"/>
        <c:axId val="53743012"/>
      </c:lineChart>
      <c:catAx>
        <c:axId val="833735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53743012"/>
        <c:crosses val="autoZero"/>
        <c:auto val="1"/>
        <c:lblAlgn val="ctr"/>
        <c:lblOffset val="100"/>
        <c:noMultiLvlLbl val="0"/>
      </c:catAx>
      <c:valAx>
        <c:axId val="5374301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8337351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336600</xdr:colOff>
      <xdr:row>71</xdr:row>
      <xdr:rowOff>25560</xdr:rowOff>
    </xdr:from>
    <xdr:to>
      <xdr:col>25</xdr:col>
      <xdr:colOff>12240</xdr:colOff>
      <xdr:row>98</xdr:row>
      <xdr:rowOff>152280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387360</xdr:colOff>
      <xdr:row>68</xdr:row>
      <xdr:rowOff>69840</xdr:rowOff>
    </xdr:from>
    <xdr:to>
      <xdr:col>29</xdr:col>
      <xdr:colOff>329760</xdr:colOff>
      <xdr:row>102</xdr:row>
      <xdr:rowOff>55440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387360</xdr:colOff>
      <xdr:row>68</xdr:row>
      <xdr:rowOff>69840</xdr:rowOff>
    </xdr:from>
    <xdr:to>
      <xdr:col>29</xdr:col>
      <xdr:colOff>329760</xdr:colOff>
      <xdr:row>102</xdr:row>
      <xdr:rowOff>55440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25</xdr:col>
      <xdr:colOff>151920</xdr:colOff>
      <xdr:row>98</xdr:row>
      <xdr:rowOff>75600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23</xdr:col>
      <xdr:colOff>297360</xdr:colOff>
      <xdr:row>93</xdr:row>
      <xdr:rowOff>165960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95280</xdr:colOff>
      <xdr:row>70</xdr:row>
      <xdr:rowOff>190380</xdr:rowOff>
    </xdr:from>
    <xdr:to>
      <xdr:col>26</xdr:col>
      <xdr:colOff>589460</xdr:colOff>
      <xdr:row>94</xdr:row>
      <xdr:rowOff>860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69</xdr:row>
      <xdr:rowOff>101600</xdr:rowOff>
    </xdr:from>
    <xdr:to>
      <xdr:col>12</xdr:col>
      <xdr:colOff>506712</xdr:colOff>
      <xdr:row>92</xdr:row>
      <xdr:rowOff>128423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122400"/>
          <a:ext cx="8583912" cy="4700423"/>
        </a:xfrm>
        <a:prstGeom prst="rect">
          <a:avLst/>
        </a:prstGeom>
      </xdr:spPr>
    </xdr:pic>
    <xdr:clientData/>
  </xdr:twoCellAnchor>
  <xdr:twoCellAnchor editAs="oneCell">
    <xdr:from>
      <xdr:col>17</xdr:col>
      <xdr:colOff>635000</xdr:colOff>
      <xdr:row>63</xdr:row>
      <xdr:rowOff>12700</xdr:rowOff>
    </xdr:from>
    <xdr:to>
      <xdr:col>27</xdr:col>
      <xdr:colOff>31176</xdr:colOff>
      <xdr:row>72</xdr:row>
      <xdr:rowOff>192394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77700" y="12814300"/>
          <a:ext cx="6127176" cy="20084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67</xdr:row>
      <xdr:rowOff>152280</xdr:rowOff>
    </xdr:from>
    <xdr:to>
      <xdr:col>23</xdr:col>
      <xdr:colOff>297360</xdr:colOff>
      <xdr:row>90</xdr:row>
      <xdr:rowOff>165960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557640</xdr:colOff>
      <xdr:row>70</xdr:row>
      <xdr:rowOff>152280</xdr:rowOff>
    </xdr:from>
    <xdr:to>
      <xdr:col>22</xdr:col>
      <xdr:colOff>378720</xdr:colOff>
      <xdr:row>93</xdr:row>
      <xdr:rowOff>165960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23400</xdr:colOff>
      <xdr:row>70</xdr:row>
      <xdr:rowOff>61560</xdr:rowOff>
    </xdr:from>
    <xdr:to>
      <xdr:col>20</xdr:col>
      <xdr:colOff>522000</xdr:colOff>
      <xdr:row>93</xdr:row>
      <xdr:rowOff>75240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272880</xdr:colOff>
      <xdr:row>67</xdr:row>
      <xdr:rowOff>120600</xdr:rowOff>
    </xdr:from>
    <xdr:to>
      <xdr:col>29</xdr:col>
      <xdr:colOff>214560</xdr:colOff>
      <xdr:row>101</xdr:row>
      <xdr:rowOff>113760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149400</xdr:colOff>
      <xdr:row>69</xdr:row>
      <xdr:rowOff>15840</xdr:rowOff>
    </xdr:from>
    <xdr:to>
      <xdr:col>26</xdr:col>
      <xdr:colOff>650520</xdr:colOff>
      <xdr:row>100</xdr:row>
      <xdr:rowOff>135000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0"/>
  <sheetViews>
    <sheetView topLeftCell="H1" zoomScale="60" zoomScaleNormal="60" workbookViewId="0">
      <selection activeCell="AC2" sqref="AC2"/>
    </sheetView>
  </sheetViews>
  <sheetFormatPr defaultColWidth="8.875" defaultRowHeight="15.75" x14ac:dyDescent="0.25"/>
  <cols>
    <col min="1" max="1024" width="8.875" style="1"/>
  </cols>
  <sheetData>
    <row r="1" spans="1:63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27</v>
      </c>
      <c r="AZ1" s="1" t="s">
        <v>28</v>
      </c>
      <c r="BA1" s="1" t="s">
        <v>29</v>
      </c>
      <c r="BK1" s="1" t="s">
        <v>27</v>
      </c>
    </row>
    <row r="2" spans="1:63" x14ac:dyDescent="0.25">
      <c r="A2" s="1">
        <v>1966</v>
      </c>
      <c r="B2" s="1">
        <v>0.80600000000000005</v>
      </c>
      <c r="C2" s="1">
        <v>0.80600000000000005</v>
      </c>
      <c r="D2" s="4">
        <v>0.61799999999999999</v>
      </c>
      <c r="F2" s="5"/>
      <c r="H2" s="1">
        <v>1966</v>
      </c>
      <c r="P2" s="6">
        <v>13</v>
      </c>
      <c r="Q2" s="1">
        <v>30</v>
      </c>
      <c r="R2" s="1">
        <v>32</v>
      </c>
      <c r="S2" s="1">
        <v>27</v>
      </c>
      <c r="T2" s="1">
        <v>40</v>
      </c>
      <c r="U2" s="1">
        <v>70</v>
      </c>
      <c r="V2" s="1">
        <v>43</v>
      </c>
      <c r="W2" s="1">
        <v>85</v>
      </c>
      <c r="X2" s="1">
        <v>90</v>
      </c>
      <c r="Y2" s="1">
        <v>70</v>
      </c>
      <c r="Z2" s="1">
        <v>53</v>
      </c>
      <c r="AA2" s="7">
        <v>39</v>
      </c>
      <c r="AB2" s="8">
        <f t="shared" ref="AB2:AB33" si="0">SUM(P2:AA2)</f>
        <v>592</v>
      </c>
      <c r="AC2" s="2">
        <f t="shared" ref="AC2:AC33" si="1">SUM(U2,V2:X2)</f>
        <v>288</v>
      </c>
      <c r="AD2" s="2">
        <f t="shared" ref="AD2:AD33" si="2">SUM(U2:X2)</f>
        <v>288</v>
      </c>
      <c r="AE2" s="1">
        <v>1966</v>
      </c>
      <c r="AM2" s="1">
        <v>-21.2</v>
      </c>
      <c r="AN2" s="1">
        <v>-23.8</v>
      </c>
      <c r="AO2" s="1">
        <v>-16.3</v>
      </c>
      <c r="AP2" s="1">
        <v>-3.9</v>
      </c>
      <c r="AQ2" s="1">
        <v>4.5999999999999996</v>
      </c>
      <c r="AR2" s="1">
        <v>13</v>
      </c>
      <c r="AS2" s="1">
        <v>14.5</v>
      </c>
      <c r="AT2" s="1">
        <v>10.5</v>
      </c>
      <c r="AU2" s="1">
        <v>3.6</v>
      </c>
      <c r="AV2" s="1">
        <v>-2.5</v>
      </c>
      <c r="AW2" s="1">
        <v>-3.4</v>
      </c>
      <c r="AX2" s="1">
        <v>-10.6</v>
      </c>
      <c r="AY2" s="8">
        <f t="shared" ref="AY2:AY33" si="3">AVERAGE(AM2:AX2)</f>
        <v>-2.9583333333333335</v>
      </c>
      <c r="AZ2" s="2">
        <f t="shared" ref="AZ2:AZ33" si="4">AVERAGE(AR2:AS2)</f>
        <v>13.75</v>
      </c>
      <c r="BA2" s="1">
        <f t="shared" ref="BA2:BA33" si="5">AVERAGE(AR2:AU2)</f>
        <v>10.4</v>
      </c>
      <c r="BE2" s="1">
        <v>0.80600000000000005</v>
      </c>
      <c r="BF2" s="1">
        <v>1.034</v>
      </c>
      <c r="BG2" s="1">
        <v>0.38800000000000001</v>
      </c>
      <c r="BH2" s="1">
        <v>0.69699999999999995</v>
      </c>
      <c r="BI2" s="1">
        <v>1.2210000000000001</v>
      </c>
      <c r="BJ2" s="1">
        <v>0.82</v>
      </c>
      <c r="BK2" s="1">
        <f t="shared" ref="BK2:BK33" si="6">AVERAGE(BE2:BJ2)</f>
        <v>0.82766666666666688</v>
      </c>
    </row>
    <row r="3" spans="1:63" x14ac:dyDescent="0.25">
      <c r="A3" s="1">
        <v>1967</v>
      </c>
      <c r="B3" s="1">
        <v>1.0169999999999999</v>
      </c>
      <c r="C3" s="1">
        <v>1.0169999999999999</v>
      </c>
      <c r="D3" s="4">
        <v>0.75800000000000001</v>
      </c>
      <c r="F3" s="5"/>
      <c r="H3" s="1">
        <v>1967</v>
      </c>
      <c r="I3" s="1">
        <v>70</v>
      </c>
      <c r="J3" s="1">
        <v>43</v>
      </c>
      <c r="K3" s="1">
        <v>85</v>
      </c>
      <c r="L3" s="1">
        <v>90</v>
      </c>
      <c r="M3" s="1">
        <v>70</v>
      </c>
      <c r="N3" s="1">
        <v>53</v>
      </c>
      <c r="O3" s="1">
        <v>39</v>
      </c>
      <c r="P3" s="6">
        <v>31</v>
      </c>
      <c r="Q3" s="1">
        <v>34</v>
      </c>
      <c r="R3" s="1">
        <v>55</v>
      </c>
      <c r="S3" s="1">
        <v>18</v>
      </c>
      <c r="T3" s="1">
        <v>49</v>
      </c>
      <c r="U3" s="1">
        <v>56</v>
      </c>
      <c r="V3" s="1">
        <v>71</v>
      </c>
      <c r="W3" s="1">
        <v>42</v>
      </c>
      <c r="X3" s="1">
        <v>44</v>
      </c>
      <c r="Y3" s="1">
        <v>117</v>
      </c>
      <c r="Z3" s="1">
        <v>66</v>
      </c>
      <c r="AA3" s="7">
        <v>17</v>
      </c>
      <c r="AB3" s="8">
        <f t="shared" si="0"/>
        <v>600</v>
      </c>
      <c r="AC3" s="2">
        <f t="shared" si="1"/>
        <v>213</v>
      </c>
      <c r="AD3" s="2">
        <f t="shared" si="2"/>
        <v>213</v>
      </c>
      <c r="AE3" s="1">
        <v>1967</v>
      </c>
      <c r="AF3" s="1">
        <v>13</v>
      </c>
      <c r="AG3" s="1">
        <v>14.5</v>
      </c>
      <c r="AH3" s="1">
        <v>10.5</v>
      </c>
      <c r="AI3" s="1">
        <v>3.6</v>
      </c>
      <c r="AJ3" s="1">
        <v>-2.5</v>
      </c>
      <c r="AK3" s="1">
        <v>-3.4</v>
      </c>
      <c r="AL3" s="7">
        <v>-10.6</v>
      </c>
      <c r="AM3" s="1">
        <v>-20.5</v>
      </c>
      <c r="AN3" s="1">
        <v>-8.9</v>
      </c>
      <c r="AO3" s="1">
        <v>-3.3</v>
      </c>
      <c r="AP3" s="1">
        <v>-0.7</v>
      </c>
      <c r="AQ3" s="1">
        <v>4.9000000000000004</v>
      </c>
      <c r="AR3" s="1">
        <v>10.7</v>
      </c>
      <c r="AS3" s="1">
        <v>13.9</v>
      </c>
      <c r="AT3" s="1">
        <v>13.9</v>
      </c>
      <c r="AU3" s="1">
        <v>7.6</v>
      </c>
      <c r="AV3" s="1">
        <v>0.2</v>
      </c>
      <c r="AW3" s="1">
        <v>-0.7</v>
      </c>
      <c r="AX3" s="1">
        <v>-20.2</v>
      </c>
      <c r="AY3" s="8">
        <f t="shared" si="3"/>
        <v>-0.25833333333333314</v>
      </c>
      <c r="AZ3" s="2">
        <f t="shared" si="4"/>
        <v>12.3</v>
      </c>
      <c r="BA3" s="1">
        <f t="shared" si="5"/>
        <v>11.525</v>
      </c>
      <c r="BE3" s="1">
        <v>1.0169999999999999</v>
      </c>
      <c r="BF3" s="1">
        <v>0.89400000000000002</v>
      </c>
      <c r="BG3" s="1">
        <v>1.0469999999999999</v>
      </c>
      <c r="BH3" s="1">
        <v>1.329</v>
      </c>
      <c r="BI3" s="1">
        <v>1.202</v>
      </c>
      <c r="BJ3" s="1">
        <v>0.88500000000000001</v>
      </c>
      <c r="BK3" s="1">
        <f t="shared" si="6"/>
        <v>1.0623333333333334</v>
      </c>
    </row>
    <row r="4" spans="1:63" x14ac:dyDescent="0.25">
      <c r="A4" s="1">
        <v>1968</v>
      </c>
      <c r="B4" s="1">
        <v>0.84399999999999997</v>
      </c>
      <c r="C4" s="1">
        <v>0.84399999999999997</v>
      </c>
      <c r="D4" s="4">
        <v>0.64700000000000002</v>
      </c>
      <c r="F4" s="5"/>
      <c r="H4" s="1">
        <v>1968</v>
      </c>
      <c r="I4" s="1">
        <v>56</v>
      </c>
      <c r="J4" s="1">
        <v>71</v>
      </c>
      <c r="K4" s="1">
        <v>42</v>
      </c>
      <c r="L4" s="1">
        <v>44</v>
      </c>
      <c r="M4" s="1">
        <v>117</v>
      </c>
      <c r="N4" s="1">
        <v>66</v>
      </c>
      <c r="O4" s="1">
        <v>17</v>
      </c>
      <c r="P4" s="6">
        <v>32</v>
      </c>
      <c r="Q4" s="1">
        <v>0</v>
      </c>
      <c r="R4" s="1">
        <v>0</v>
      </c>
      <c r="S4" s="1">
        <v>0</v>
      </c>
      <c r="T4" s="1">
        <v>27</v>
      </c>
      <c r="U4" s="1">
        <v>65</v>
      </c>
      <c r="V4" s="1">
        <v>44</v>
      </c>
      <c r="W4" s="1">
        <v>54</v>
      </c>
      <c r="X4" s="1">
        <v>49</v>
      </c>
      <c r="Y4" s="1">
        <v>66</v>
      </c>
      <c r="Z4" s="1">
        <v>32</v>
      </c>
      <c r="AA4" s="7">
        <v>37</v>
      </c>
      <c r="AB4" s="8">
        <f t="shared" si="0"/>
        <v>406</v>
      </c>
      <c r="AC4" s="2">
        <f t="shared" si="1"/>
        <v>212</v>
      </c>
      <c r="AD4" s="2">
        <f t="shared" si="2"/>
        <v>212</v>
      </c>
      <c r="AE4" s="1">
        <v>1968</v>
      </c>
      <c r="AF4" s="1">
        <v>10.7</v>
      </c>
      <c r="AG4" s="1">
        <v>13.9</v>
      </c>
      <c r="AH4" s="1">
        <v>13.9</v>
      </c>
      <c r="AI4" s="1">
        <v>7.6</v>
      </c>
      <c r="AJ4" s="1">
        <v>0.2</v>
      </c>
      <c r="AK4" s="1">
        <v>-0.7</v>
      </c>
      <c r="AL4" s="7">
        <v>-20.2</v>
      </c>
      <c r="AM4" s="1">
        <v>-19</v>
      </c>
      <c r="AN4" s="1">
        <v>-16.100000000000001</v>
      </c>
      <c r="AO4" s="1">
        <v>-8.6999999999999993</v>
      </c>
      <c r="AP4" s="1">
        <v>-2.2999999999999998</v>
      </c>
      <c r="AQ4" s="1">
        <v>2</v>
      </c>
      <c r="AR4" s="1">
        <v>11.9</v>
      </c>
      <c r="AS4" s="1">
        <v>11.2</v>
      </c>
      <c r="AT4" s="1">
        <v>10.5</v>
      </c>
      <c r="AU4" s="1">
        <v>3.1</v>
      </c>
      <c r="AV4" s="1">
        <v>-6.5</v>
      </c>
      <c r="AW4" s="1">
        <v>-6.8</v>
      </c>
      <c r="AX4" s="1">
        <v>-6.3</v>
      </c>
      <c r="AY4" s="8">
        <f t="shared" si="3"/>
        <v>-2.2499999999999996</v>
      </c>
      <c r="AZ4" s="2">
        <f t="shared" si="4"/>
        <v>11.55</v>
      </c>
      <c r="BA4" s="1">
        <f t="shared" si="5"/>
        <v>9.1750000000000007</v>
      </c>
      <c r="BE4" s="1">
        <v>0.84399999999999997</v>
      </c>
      <c r="BF4" s="1">
        <v>0.86299999999999999</v>
      </c>
      <c r="BG4" s="1">
        <v>0.57499999999999996</v>
      </c>
      <c r="BH4" s="1">
        <v>0.61099999999999999</v>
      </c>
      <c r="BI4" s="1">
        <v>1.085</v>
      </c>
      <c r="BJ4" s="1">
        <v>1.3520000000000001</v>
      </c>
      <c r="BK4" s="1">
        <f t="shared" si="6"/>
        <v>0.88833333333333331</v>
      </c>
    </row>
    <row r="5" spans="1:63" x14ac:dyDescent="0.25">
      <c r="A5" s="1">
        <v>1969</v>
      </c>
      <c r="B5" s="1">
        <v>0.872</v>
      </c>
      <c r="C5" s="1">
        <v>0.872</v>
      </c>
      <c r="D5" s="4">
        <v>0.61499999999999999</v>
      </c>
      <c r="F5" s="5"/>
      <c r="H5" s="1">
        <v>1969</v>
      </c>
      <c r="I5" s="1">
        <v>65</v>
      </c>
      <c r="J5" s="1">
        <v>44</v>
      </c>
      <c r="K5" s="1">
        <v>54</v>
      </c>
      <c r="L5" s="1">
        <v>49</v>
      </c>
      <c r="M5" s="1">
        <v>66</v>
      </c>
      <c r="N5" s="1">
        <v>32</v>
      </c>
      <c r="O5" s="1">
        <v>37</v>
      </c>
      <c r="P5" s="6">
        <v>41</v>
      </c>
      <c r="Q5" s="1">
        <v>16</v>
      </c>
      <c r="R5" s="1">
        <v>34</v>
      </c>
      <c r="S5" s="1">
        <v>23</v>
      </c>
      <c r="T5" s="1">
        <v>30</v>
      </c>
      <c r="U5" s="1">
        <v>30</v>
      </c>
      <c r="V5" s="1">
        <v>48</v>
      </c>
      <c r="W5" s="1">
        <v>32</v>
      </c>
      <c r="X5" s="1">
        <v>62</v>
      </c>
      <c r="Y5" s="1">
        <v>42</v>
      </c>
      <c r="Z5" s="1">
        <v>58</v>
      </c>
      <c r="AA5" s="7">
        <v>26</v>
      </c>
      <c r="AB5" s="8">
        <f t="shared" si="0"/>
        <v>442</v>
      </c>
      <c r="AC5" s="2">
        <f t="shared" si="1"/>
        <v>172</v>
      </c>
      <c r="AD5" s="2">
        <f t="shared" si="2"/>
        <v>172</v>
      </c>
      <c r="AE5" s="1">
        <v>1969</v>
      </c>
      <c r="AF5" s="1">
        <v>11.9</v>
      </c>
      <c r="AG5" s="1">
        <v>11.2</v>
      </c>
      <c r="AH5" s="1">
        <v>10.5</v>
      </c>
      <c r="AI5" s="1">
        <v>3.1</v>
      </c>
      <c r="AJ5" s="1">
        <v>-6.5</v>
      </c>
      <c r="AK5" s="1">
        <v>-6.8</v>
      </c>
      <c r="AL5" s="7">
        <v>-6.3</v>
      </c>
      <c r="AM5" s="1">
        <v>-14.4</v>
      </c>
      <c r="AN5" s="1">
        <v>-18</v>
      </c>
      <c r="AO5" s="1">
        <v>-11.4</v>
      </c>
      <c r="AP5" s="1">
        <v>-3.2</v>
      </c>
      <c r="AQ5" s="1">
        <v>2.5</v>
      </c>
      <c r="AR5" s="1">
        <v>10.9</v>
      </c>
      <c r="AS5" s="1">
        <v>14.1</v>
      </c>
      <c r="AT5" s="1">
        <v>13.4</v>
      </c>
      <c r="AU5" s="1">
        <v>5</v>
      </c>
      <c r="AV5" s="1">
        <v>1.1000000000000001</v>
      </c>
      <c r="AW5" s="1">
        <v>-6.6</v>
      </c>
      <c r="AX5" s="1">
        <v>-10.3</v>
      </c>
      <c r="AY5" s="8">
        <f t="shared" si="3"/>
        <v>-1.4083333333333332</v>
      </c>
      <c r="AZ5" s="2">
        <f t="shared" si="4"/>
        <v>12.5</v>
      </c>
      <c r="BA5" s="1">
        <f t="shared" si="5"/>
        <v>10.85</v>
      </c>
      <c r="BE5" s="1">
        <v>0.872</v>
      </c>
      <c r="BF5" s="1">
        <v>0.86199999999999999</v>
      </c>
      <c r="BG5" s="1">
        <v>1.0389999999999999</v>
      </c>
      <c r="BH5" s="1">
        <v>1.0720000000000001</v>
      </c>
      <c r="BI5" s="1">
        <v>1.198</v>
      </c>
      <c r="BJ5" s="1">
        <v>1.3129999999999999</v>
      </c>
      <c r="BK5" s="1">
        <f t="shared" si="6"/>
        <v>1.0593333333333332</v>
      </c>
    </row>
    <row r="6" spans="1:63" x14ac:dyDescent="0.25">
      <c r="A6" s="1">
        <v>1970</v>
      </c>
      <c r="B6" s="1">
        <v>1.1240000000000001</v>
      </c>
      <c r="C6" s="1">
        <v>1.1240000000000001</v>
      </c>
      <c r="D6" s="4">
        <v>0.84899999999999998</v>
      </c>
      <c r="F6" s="5"/>
      <c r="H6" s="1">
        <v>1970</v>
      </c>
      <c r="I6" s="1">
        <v>30</v>
      </c>
      <c r="J6" s="1">
        <v>48</v>
      </c>
      <c r="K6" s="1">
        <v>32</v>
      </c>
      <c r="L6" s="1">
        <v>62</v>
      </c>
      <c r="M6" s="1">
        <v>42</v>
      </c>
      <c r="N6" s="1">
        <v>58</v>
      </c>
      <c r="O6" s="1">
        <v>26</v>
      </c>
      <c r="P6" s="6">
        <v>14</v>
      </c>
      <c r="Q6" s="1">
        <v>23</v>
      </c>
      <c r="R6" s="1">
        <v>40</v>
      </c>
      <c r="S6" s="1">
        <v>29</v>
      </c>
      <c r="T6" s="1">
        <v>40</v>
      </c>
      <c r="U6" s="1">
        <v>30</v>
      </c>
      <c r="V6" s="1">
        <v>110</v>
      </c>
      <c r="W6" s="1">
        <v>22</v>
      </c>
      <c r="X6" s="1">
        <v>116</v>
      </c>
      <c r="Y6" s="1">
        <v>34</v>
      </c>
      <c r="Z6" s="1">
        <v>28</v>
      </c>
      <c r="AA6" s="7">
        <v>32</v>
      </c>
      <c r="AB6" s="8">
        <f t="shared" si="0"/>
        <v>518</v>
      </c>
      <c r="AC6" s="2">
        <f t="shared" si="1"/>
        <v>278</v>
      </c>
      <c r="AD6" s="2">
        <f t="shared" si="2"/>
        <v>278</v>
      </c>
      <c r="AE6" s="1">
        <v>1970</v>
      </c>
      <c r="AF6" s="1">
        <v>10.9</v>
      </c>
      <c r="AG6" s="1">
        <v>14.1</v>
      </c>
      <c r="AH6" s="1">
        <v>13.4</v>
      </c>
      <c r="AI6" s="1">
        <v>5</v>
      </c>
      <c r="AJ6" s="1">
        <v>1.1000000000000001</v>
      </c>
      <c r="AK6" s="1">
        <v>-6.6</v>
      </c>
      <c r="AL6" s="7">
        <v>-10.3</v>
      </c>
      <c r="AM6" s="1">
        <v>-15.5</v>
      </c>
      <c r="AN6" s="1">
        <v>-20.399999999999999</v>
      </c>
      <c r="AO6" s="1">
        <v>-6</v>
      </c>
      <c r="AP6" s="1">
        <v>-5.0999999999999996</v>
      </c>
      <c r="AQ6" s="1">
        <v>4.4000000000000004</v>
      </c>
      <c r="AR6" s="1">
        <v>14.8</v>
      </c>
      <c r="AS6" s="1">
        <v>15.4</v>
      </c>
      <c r="AT6" s="1">
        <v>12.5</v>
      </c>
      <c r="AU6" s="1">
        <v>6.4</v>
      </c>
      <c r="AV6" s="1">
        <v>0.3</v>
      </c>
      <c r="AW6" s="1">
        <v>-9.5</v>
      </c>
      <c r="AX6" s="1">
        <v>-10.9</v>
      </c>
      <c r="AY6" s="8">
        <f t="shared" si="3"/>
        <v>-1.1333333333333335</v>
      </c>
      <c r="AZ6" s="2">
        <f t="shared" si="4"/>
        <v>15.100000000000001</v>
      </c>
      <c r="BA6" s="1">
        <f t="shared" si="5"/>
        <v>12.275</v>
      </c>
      <c r="BE6" s="1">
        <v>1.1240000000000001</v>
      </c>
      <c r="BF6" s="1">
        <v>1.2</v>
      </c>
      <c r="BG6" s="1">
        <v>0.77</v>
      </c>
      <c r="BH6" s="1">
        <v>1.0549999999999999</v>
      </c>
      <c r="BI6" s="1">
        <v>1.125</v>
      </c>
      <c r="BJ6" s="1">
        <v>1.069</v>
      </c>
      <c r="BK6" s="1">
        <f t="shared" si="6"/>
        <v>1.0571666666666666</v>
      </c>
    </row>
    <row r="7" spans="1:63" x14ac:dyDescent="0.25">
      <c r="A7" s="1">
        <v>1971</v>
      </c>
      <c r="B7" s="1">
        <v>0.91400000000000003</v>
      </c>
      <c r="C7" s="1">
        <v>0.91400000000000003</v>
      </c>
      <c r="D7" s="4">
        <v>0.77500000000000002</v>
      </c>
      <c r="F7" s="5"/>
      <c r="H7" s="1">
        <v>1971</v>
      </c>
      <c r="I7" s="1">
        <v>30</v>
      </c>
      <c r="J7" s="1">
        <v>110</v>
      </c>
      <c r="K7" s="1">
        <v>22</v>
      </c>
      <c r="L7" s="1">
        <v>116</v>
      </c>
      <c r="M7" s="1">
        <v>34</v>
      </c>
      <c r="N7" s="1">
        <v>28</v>
      </c>
      <c r="O7" s="1">
        <v>32</v>
      </c>
      <c r="P7" s="6">
        <v>37</v>
      </c>
      <c r="Q7" s="1">
        <v>40</v>
      </c>
      <c r="R7" s="1">
        <v>16</v>
      </c>
      <c r="S7" s="1">
        <v>23</v>
      </c>
      <c r="T7" s="1">
        <v>6</v>
      </c>
      <c r="U7" s="1">
        <v>6</v>
      </c>
      <c r="V7" s="1">
        <v>94</v>
      </c>
      <c r="W7" s="1">
        <v>55</v>
      </c>
      <c r="X7" s="1">
        <v>52</v>
      </c>
      <c r="Y7" s="1">
        <v>44</v>
      </c>
      <c r="Z7" s="1">
        <v>47</v>
      </c>
      <c r="AA7" s="7">
        <v>27</v>
      </c>
      <c r="AB7" s="8">
        <f t="shared" si="0"/>
        <v>447</v>
      </c>
      <c r="AC7" s="2">
        <f t="shared" si="1"/>
        <v>207</v>
      </c>
      <c r="AD7" s="2">
        <f t="shared" si="2"/>
        <v>207</v>
      </c>
      <c r="AE7" s="1">
        <v>1971</v>
      </c>
      <c r="AF7" s="1">
        <v>14.8</v>
      </c>
      <c r="AG7" s="1">
        <v>15.4</v>
      </c>
      <c r="AH7" s="1">
        <v>12.5</v>
      </c>
      <c r="AI7" s="1">
        <v>6.4</v>
      </c>
      <c r="AJ7" s="1">
        <v>0.3</v>
      </c>
      <c r="AK7" s="1">
        <v>-9.5</v>
      </c>
      <c r="AL7" s="7">
        <v>-10.9</v>
      </c>
      <c r="AM7" s="1">
        <v>-12.9</v>
      </c>
      <c r="AN7" s="1">
        <v>-16</v>
      </c>
      <c r="AO7" s="1">
        <v>-14.2</v>
      </c>
      <c r="AP7" s="1">
        <v>-4.3</v>
      </c>
      <c r="AQ7" s="1">
        <v>4.0999999999999996</v>
      </c>
      <c r="AR7" s="1">
        <v>11.1</v>
      </c>
      <c r="AS7" s="1">
        <v>13.3</v>
      </c>
      <c r="AT7" s="1">
        <v>11.8</v>
      </c>
      <c r="AU7" s="1">
        <v>4.5999999999999996</v>
      </c>
      <c r="AV7" s="1">
        <v>-1.6</v>
      </c>
      <c r="AW7" s="1">
        <v>-12.7</v>
      </c>
      <c r="AX7" s="1">
        <v>-10.199999999999999</v>
      </c>
      <c r="AY7" s="8">
        <f t="shared" si="3"/>
        <v>-2.2499999999999987</v>
      </c>
      <c r="AZ7" s="2">
        <f t="shared" si="4"/>
        <v>12.2</v>
      </c>
      <c r="BA7" s="1">
        <f t="shared" si="5"/>
        <v>10.200000000000001</v>
      </c>
      <c r="BE7" s="1">
        <v>0.91400000000000003</v>
      </c>
      <c r="BF7" s="1">
        <v>0.86099999999999999</v>
      </c>
      <c r="BG7" s="1">
        <v>0.70599999999999996</v>
      </c>
      <c r="BH7" s="1">
        <v>0.441</v>
      </c>
      <c r="BI7" s="1">
        <v>1.2370000000000001</v>
      </c>
      <c r="BJ7" s="1">
        <v>0.89400000000000002</v>
      </c>
      <c r="BK7" s="1">
        <f t="shared" si="6"/>
        <v>0.84216666666666662</v>
      </c>
    </row>
    <row r="8" spans="1:63" x14ac:dyDescent="0.25">
      <c r="A8" s="1">
        <v>1972</v>
      </c>
      <c r="B8" s="1">
        <v>1.0580000000000001</v>
      </c>
      <c r="C8" s="1">
        <v>1.0580000000000001</v>
      </c>
      <c r="D8" s="4">
        <v>0.87</v>
      </c>
      <c r="F8" s="5"/>
      <c r="H8" s="1">
        <v>1972</v>
      </c>
      <c r="I8" s="1">
        <v>6</v>
      </c>
      <c r="J8" s="1">
        <v>94</v>
      </c>
      <c r="K8" s="1">
        <v>55</v>
      </c>
      <c r="L8" s="1">
        <v>52</v>
      </c>
      <c r="M8" s="1">
        <v>44</v>
      </c>
      <c r="N8" s="1">
        <v>47</v>
      </c>
      <c r="O8" s="1">
        <v>27</v>
      </c>
      <c r="P8" s="6">
        <v>14</v>
      </c>
      <c r="Q8" s="1">
        <v>20</v>
      </c>
      <c r="R8" s="1">
        <v>13</v>
      </c>
      <c r="S8" s="1">
        <v>37</v>
      </c>
      <c r="T8" s="1">
        <v>40</v>
      </c>
      <c r="U8" s="1">
        <v>63</v>
      </c>
      <c r="V8" s="1">
        <v>60</v>
      </c>
      <c r="W8" s="1">
        <v>62</v>
      </c>
      <c r="X8" s="1">
        <v>61</v>
      </c>
      <c r="Y8" s="1">
        <v>60</v>
      </c>
      <c r="Z8" s="1">
        <v>57</v>
      </c>
      <c r="AA8" s="7">
        <v>44</v>
      </c>
      <c r="AB8" s="8">
        <f t="shared" si="0"/>
        <v>531</v>
      </c>
      <c r="AC8" s="2">
        <f t="shared" si="1"/>
        <v>246</v>
      </c>
      <c r="AD8" s="2">
        <f t="shared" si="2"/>
        <v>246</v>
      </c>
      <c r="AE8" s="1">
        <v>1972</v>
      </c>
      <c r="AF8" s="1">
        <v>11.1</v>
      </c>
      <c r="AG8" s="1">
        <v>13.3</v>
      </c>
      <c r="AH8" s="1">
        <v>11.8</v>
      </c>
      <c r="AI8" s="1">
        <v>4.5999999999999996</v>
      </c>
      <c r="AJ8" s="1">
        <v>-1.6</v>
      </c>
      <c r="AK8" s="1">
        <v>-12.7</v>
      </c>
      <c r="AL8" s="7">
        <v>-10.199999999999999</v>
      </c>
      <c r="AM8" s="1">
        <v>-10.9</v>
      </c>
      <c r="AN8" s="1">
        <v>-12.4</v>
      </c>
      <c r="AO8" s="1">
        <v>-6.7</v>
      </c>
      <c r="AP8" s="1">
        <v>-1.8</v>
      </c>
      <c r="AQ8" s="1">
        <v>3.6</v>
      </c>
      <c r="AR8" s="1">
        <v>14</v>
      </c>
      <c r="AS8" s="1">
        <v>17.5</v>
      </c>
      <c r="AT8" s="1">
        <v>12.6</v>
      </c>
      <c r="AU8" s="1">
        <v>6.1</v>
      </c>
      <c r="AV8" s="1">
        <v>-0.4</v>
      </c>
      <c r="AW8" s="1">
        <v>-9.1</v>
      </c>
      <c r="AX8" s="1">
        <v>-3.2</v>
      </c>
      <c r="AY8" s="8">
        <f t="shared" si="3"/>
        <v>0.77500000000000002</v>
      </c>
      <c r="AZ8" s="2">
        <f t="shared" si="4"/>
        <v>15.75</v>
      </c>
      <c r="BA8" s="1">
        <f t="shared" si="5"/>
        <v>12.55</v>
      </c>
      <c r="BE8" s="1">
        <v>1.0580000000000001</v>
      </c>
      <c r="BF8" s="1">
        <v>1.0580000000000001</v>
      </c>
      <c r="BG8" s="1">
        <v>0.93400000000000005</v>
      </c>
      <c r="BH8" s="1">
        <v>0.995</v>
      </c>
      <c r="BI8" s="1">
        <v>0.52</v>
      </c>
      <c r="BJ8" s="1">
        <v>0.63200000000000001</v>
      </c>
      <c r="BK8" s="1">
        <f t="shared" si="6"/>
        <v>0.86616666666666653</v>
      </c>
    </row>
    <row r="9" spans="1:63" x14ac:dyDescent="0.25">
      <c r="A9" s="1">
        <v>1973</v>
      </c>
      <c r="B9" s="1">
        <v>1.014</v>
      </c>
      <c r="C9" s="1">
        <v>1.014</v>
      </c>
      <c r="D9" s="4">
        <v>0.89100000000000001</v>
      </c>
      <c r="F9" s="5"/>
      <c r="H9" s="1">
        <v>1973</v>
      </c>
      <c r="I9" s="1">
        <v>63</v>
      </c>
      <c r="J9" s="1">
        <v>60</v>
      </c>
      <c r="K9" s="1">
        <v>62</v>
      </c>
      <c r="L9" s="1">
        <v>61</v>
      </c>
      <c r="M9" s="1">
        <v>60</v>
      </c>
      <c r="N9" s="1">
        <v>57</v>
      </c>
      <c r="O9" s="1">
        <v>44</v>
      </c>
      <c r="P9" s="6">
        <v>56</v>
      </c>
      <c r="Q9" s="1">
        <v>28</v>
      </c>
      <c r="R9" s="1">
        <v>30</v>
      </c>
      <c r="S9" s="1">
        <v>49</v>
      </c>
      <c r="T9" s="1">
        <v>36</v>
      </c>
      <c r="U9" s="1">
        <v>42</v>
      </c>
      <c r="V9" s="1">
        <v>16</v>
      </c>
      <c r="W9" s="1">
        <v>49</v>
      </c>
      <c r="X9" s="1">
        <v>29</v>
      </c>
      <c r="Y9" s="1">
        <v>27</v>
      </c>
      <c r="Z9" s="1">
        <v>43</v>
      </c>
      <c r="AA9" s="7">
        <v>42</v>
      </c>
      <c r="AB9" s="8">
        <f t="shared" si="0"/>
        <v>447</v>
      </c>
      <c r="AC9" s="2">
        <f t="shared" si="1"/>
        <v>136</v>
      </c>
      <c r="AD9" s="2">
        <f t="shared" si="2"/>
        <v>136</v>
      </c>
      <c r="AE9" s="1">
        <v>1973</v>
      </c>
      <c r="AF9" s="1">
        <v>14</v>
      </c>
      <c r="AG9" s="1">
        <v>17.5</v>
      </c>
      <c r="AH9" s="1">
        <v>12.6</v>
      </c>
      <c r="AI9" s="1">
        <v>6.1</v>
      </c>
      <c r="AJ9" s="1">
        <v>-0.4</v>
      </c>
      <c r="AK9" s="1">
        <v>-9.1</v>
      </c>
      <c r="AL9" s="7">
        <v>-3.2</v>
      </c>
      <c r="AM9" s="1">
        <v>-8.8000000000000007</v>
      </c>
      <c r="AN9" s="1">
        <v>-12.2</v>
      </c>
      <c r="AO9" s="1">
        <v>-6.1</v>
      </c>
      <c r="AP9" s="1">
        <v>-1.5</v>
      </c>
      <c r="AQ9" s="1">
        <v>4.4000000000000004</v>
      </c>
      <c r="AR9" s="1">
        <v>13.2</v>
      </c>
      <c r="AS9" s="1">
        <v>18.100000000000001</v>
      </c>
      <c r="AT9" s="1">
        <v>10.8</v>
      </c>
      <c r="AU9" s="1">
        <v>3.4</v>
      </c>
      <c r="AV9" s="1">
        <v>-4.5999999999999996</v>
      </c>
      <c r="AW9" s="1">
        <v>-11.2</v>
      </c>
      <c r="AX9" s="1">
        <v>-17.600000000000001</v>
      </c>
      <c r="AY9" s="8">
        <f t="shared" si="3"/>
        <v>-1.0083333333333337</v>
      </c>
      <c r="AZ9" s="2">
        <f t="shared" si="4"/>
        <v>15.65</v>
      </c>
      <c r="BA9" s="1">
        <f t="shared" si="5"/>
        <v>11.375</v>
      </c>
      <c r="BE9" s="1">
        <v>1.014</v>
      </c>
      <c r="BF9" s="1">
        <v>1.1459999999999999</v>
      </c>
      <c r="BG9" s="1">
        <v>0.65500000000000003</v>
      </c>
      <c r="BH9" s="1">
        <v>0.747</v>
      </c>
      <c r="BI9" s="1">
        <v>1.361</v>
      </c>
      <c r="BJ9" s="1">
        <v>1.105</v>
      </c>
      <c r="BK9" s="1">
        <f t="shared" si="6"/>
        <v>1.0046666666666668</v>
      </c>
    </row>
    <row r="10" spans="1:63" x14ac:dyDescent="0.25">
      <c r="A10" s="1">
        <v>1974</v>
      </c>
      <c r="B10" s="1">
        <v>0.69699999999999995</v>
      </c>
      <c r="C10" s="1">
        <v>0.69699999999999995</v>
      </c>
      <c r="D10" s="4">
        <v>0.59299999999999997</v>
      </c>
      <c r="F10" s="5"/>
      <c r="H10" s="1">
        <v>1974</v>
      </c>
      <c r="I10" s="1">
        <v>42</v>
      </c>
      <c r="J10" s="1">
        <v>16</v>
      </c>
      <c r="K10" s="1">
        <v>49</v>
      </c>
      <c r="L10" s="1">
        <v>29</v>
      </c>
      <c r="M10" s="1">
        <v>27</v>
      </c>
      <c r="N10" s="1">
        <v>43</v>
      </c>
      <c r="O10" s="1">
        <v>42</v>
      </c>
      <c r="P10" s="6">
        <v>34</v>
      </c>
      <c r="Q10" s="1">
        <v>71</v>
      </c>
      <c r="R10" s="1">
        <v>8</v>
      </c>
      <c r="S10" s="1">
        <v>11</v>
      </c>
      <c r="T10" s="1">
        <v>18</v>
      </c>
      <c r="U10" s="1">
        <v>90</v>
      </c>
      <c r="V10" s="1">
        <v>113</v>
      </c>
      <c r="W10" s="1">
        <v>80</v>
      </c>
      <c r="X10" s="1">
        <v>97</v>
      </c>
      <c r="Y10" s="1">
        <v>33</v>
      </c>
      <c r="Z10" s="1">
        <v>31</v>
      </c>
      <c r="AA10" s="7">
        <v>56</v>
      </c>
      <c r="AB10" s="8">
        <f t="shared" si="0"/>
        <v>642</v>
      </c>
      <c r="AC10" s="2">
        <f t="shared" si="1"/>
        <v>380</v>
      </c>
      <c r="AD10" s="2">
        <f t="shared" si="2"/>
        <v>380</v>
      </c>
      <c r="AE10" s="1">
        <v>1974</v>
      </c>
      <c r="AF10" s="1">
        <v>13.2</v>
      </c>
      <c r="AG10" s="1">
        <v>18.100000000000001</v>
      </c>
      <c r="AH10" s="1">
        <v>10.8</v>
      </c>
      <c r="AI10" s="1">
        <v>3.4</v>
      </c>
      <c r="AJ10" s="1">
        <v>-4.5999999999999996</v>
      </c>
      <c r="AK10" s="1">
        <v>-11.2</v>
      </c>
      <c r="AL10" s="7">
        <v>-17.600000000000001</v>
      </c>
      <c r="AM10" s="1">
        <v>-10.1</v>
      </c>
      <c r="AN10" s="1">
        <v>-7.5</v>
      </c>
      <c r="AO10" s="1">
        <v>-5</v>
      </c>
      <c r="AP10" s="1">
        <v>-1.1000000000000001</v>
      </c>
      <c r="AQ10" s="1">
        <v>3.5</v>
      </c>
      <c r="AR10" s="1">
        <v>13.2</v>
      </c>
      <c r="AS10" s="1">
        <v>15.3</v>
      </c>
      <c r="AT10" s="1">
        <v>12.3</v>
      </c>
      <c r="AU10" s="1">
        <v>9</v>
      </c>
      <c r="AV10" s="1">
        <v>0.1</v>
      </c>
      <c r="AW10" s="1">
        <v>-5.9</v>
      </c>
      <c r="AX10" s="1">
        <v>-4.7</v>
      </c>
      <c r="AY10" s="8">
        <f t="shared" si="3"/>
        <v>1.5916666666666666</v>
      </c>
      <c r="AZ10" s="2">
        <f t="shared" si="4"/>
        <v>14.25</v>
      </c>
      <c r="BA10" s="1">
        <f t="shared" si="5"/>
        <v>12.45</v>
      </c>
      <c r="BE10" s="1">
        <v>0.69699999999999995</v>
      </c>
      <c r="BF10" s="1">
        <v>0.84299999999999997</v>
      </c>
      <c r="BG10" s="1">
        <v>1.0069999999999999</v>
      </c>
      <c r="BH10" s="1">
        <v>0.61499999999999999</v>
      </c>
      <c r="BI10" s="1">
        <v>1.7649999999999999</v>
      </c>
      <c r="BJ10" s="1">
        <v>1.0920000000000001</v>
      </c>
      <c r="BK10" s="1">
        <f t="shared" si="6"/>
        <v>1.0031666666666668</v>
      </c>
    </row>
    <row r="11" spans="1:63" x14ac:dyDescent="0.25">
      <c r="A11" s="1">
        <v>1975</v>
      </c>
      <c r="B11" s="1">
        <v>1.0489999999999999</v>
      </c>
      <c r="C11" s="1">
        <v>1.0489999999999999</v>
      </c>
      <c r="D11" s="4">
        <v>0.78700000000000003</v>
      </c>
      <c r="F11" s="5"/>
      <c r="H11" s="1">
        <v>1975</v>
      </c>
      <c r="I11" s="1">
        <v>90</v>
      </c>
      <c r="J11" s="1">
        <v>113</v>
      </c>
      <c r="K11" s="1">
        <v>80</v>
      </c>
      <c r="L11" s="1">
        <v>97</v>
      </c>
      <c r="M11" s="1">
        <v>33</v>
      </c>
      <c r="N11" s="1">
        <v>31</v>
      </c>
      <c r="O11" s="1">
        <v>56</v>
      </c>
      <c r="P11" s="6">
        <v>55</v>
      </c>
      <c r="Q11" s="1">
        <v>19</v>
      </c>
      <c r="R11" s="1">
        <v>18</v>
      </c>
      <c r="S11" s="1">
        <v>15</v>
      </c>
      <c r="T11" s="1">
        <v>60</v>
      </c>
      <c r="U11" s="1">
        <v>46</v>
      </c>
      <c r="V11" s="1">
        <v>54</v>
      </c>
      <c r="W11" s="1">
        <v>29</v>
      </c>
      <c r="X11" s="1">
        <v>94</v>
      </c>
      <c r="Y11" s="1">
        <v>60</v>
      </c>
      <c r="Z11" s="1">
        <v>33</v>
      </c>
      <c r="AA11" s="7">
        <v>50</v>
      </c>
      <c r="AB11" s="8">
        <f t="shared" si="0"/>
        <v>533</v>
      </c>
      <c r="AC11" s="2">
        <f t="shared" si="1"/>
        <v>223</v>
      </c>
      <c r="AD11" s="2">
        <f t="shared" si="2"/>
        <v>223</v>
      </c>
      <c r="AE11" s="1">
        <v>1975</v>
      </c>
      <c r="AF11" s="1">
        <v>13.2</v>
      </c>
      <c r="AG11" s="1">
        <v>15.3</v>
      </c>
      <c r="AH11" s="1">
        <v>12.3</v>
      </c>
      <c r="AI11" s="1">
        <v>9</v>
      </c>
      <c r="AJ11" s="1">
        <v>0.1</v>
      </c>
      <c r="AK11" s="1">
        <v>-5.9</v>
      </c>
      <c r="AL11" s="7">
        <v>-4.7</v>
      </c>
      <c r="AM11" s="1">
        <v>-12.3</v>
      </c>
      <c r="AN11" s="1">
        <v>-8.9</v>
      </c>
      <c r="AO11" s="1">
        <v>-3.1</v>
      </c>
      <c r="AP11" s="1">
        <v>-1.8</v>
      </c>
      <c r="AQ11" s="1">
        <v>6.6</v>
      </c>
      <c r="AR11" s="1">
        <v>9.6999999999999993</v>
      </c>
      <c r="AS11" s="1">
        <v>12.6</v>
      </c>
      <c r="AT11" s="1">
        <v>10</v>
      </c>
      <c r="AU11" s="1">
        <v>7.3</v>
      </c>
      <c r="AV11" s="1">
        <v>0</v>
      </c>
      <c r="AW11" s="1">
        <v>-5</v>
      </c>
      <c r="AX11" s="1">
        <v>-13.4</v>
      </c>
      <c r="AY11" s="8">
        <f t="shared" si="3"/>
        <v>0.14166666666666586</v>
      </c>
      <c r="AZ11" s="2">
        <f t="shared" si="4"/>
        <v>11.149999999999999</v>
      </c>
      <c r="BA11" s="1">
        <f t="shared" si="5"/>
        <v>9.8999999999999986</v>
      </c>
      <c r="BE11" s="1">
        <v>1.0489999999999999</v>
      </c>
      <c r="BF11" s="1">
        <v>0.99299999999999999</v>
      </c>
      <c r="BG11" s="1">
        <v>0.59</v>
      </c>
      <c r="BH11" s="1">
        <v>0.99099999999999999</v>
      </c>
      <c r="BI11" s="1">
        <v>0.79100000000000004</v>
      </c>
      <c r="BJ11" s="1">
        <v>0.746</v>
      </c>
      <c r="BK11" s="1">
        <f t="shared" si="6"/>
        <v>0.86</v>
      </c>
    </row>
    <row r="12" spans="1:63" x14ac:dyDescent="0.25">
      <c r="A12" s="1">
        <v>1976</v>
      </c>
      <c r="B12" s="1">
        <v>1.169</v>
      </c>
      <c r="C12" s="1">
        <v>1.169</v>
      </c>
      <c r="D12" s="4">
        <v>1.012</v>
      </c>
      <c r="F12" s="5"/>
      <c r="H12" s="1">
        <v>1976</v>
      </c>
      <c r="I12" s="1">
        <v>46</v>
      </c>
      <c r="J12" s="1">
        <v>54</v>
      </c>
      <c r="K12" s="1">
        <v>29</v>
      </c>
      <c r="L12" s="1">
        <v>94</v>
      </c>
      <c r="M12" s="1">
        <v>60</v>
      </c>
      <c r="N12" s="1">
        <v>33</v>
      </c>
      <c r="O12" s="1">
        <v>50</v>
      </c>
      <c r="P12" s="6">
        <v>42</v>
      </c>
      <c r="Q12" s="1">
        <v>24</v>
      </c>
      <c r="R12" s="1">
        <v>18</v>
      </c>
      <c r="S12" s="1">
        <v>17</v>
      </c>
      <c r="T12" s="1">
        <v>30</v>
      </c>
      <c r="U12" s="1">
        <v>52</v>
      </c>
      <c r="V12" s="1">
        <v>59</v>
      </c>
      <c r="W12" s="1">
        <v>30</v>
      </c>
      <c r="X12" s="1">
        <v>38</v>
      </c>
      <c r="Y12" s="1">
        <v>27</v>
      </c>
      <c r="Z12" s="1">
        <v>61</v>
      </c>
      <c r="AA12" s="7">
        <v>27</v>
      </c>
      <c r="AB12" s="8">
        <f t="shared" si="0"/>
        <v>425</v>
      </c>
      <c r="AC12" s="2">
        <f t="shared" si="1"/>
        <v>179</v>
      </c>
      <c r="AD12" s="2">
        <f t="shared" si="2"/>
        <v>179</v>
      </c>
      <c r="AE12" s="1">
        <v>1976</v>
      </c>
      <c r="AF12" s="1">
        <v>9.6999999999999993</v>
      </c>
      <c r="AG12" s="1">
        <v>12.6</v>
      </c>
      <c r="AH12" s="1">
        <v>10</v>
      </c>
      <c r="AI12" s="1">
        <v>7.3</v>
      </c>
      <c r="AJ12" s="1">
        <v>0</v>
      </c>
      <c r="AK12" s="1">
        <v>-5</v>
      </c>
      <c r="AL12" s="7">
        <v>-13.4</v>
      </c>
      <c r="AM12" s="1">
        <v>-19.2</v>
      </c>
      <c r="AN12" s="1">
        <v>-11.3</v>
      </c>
      <c r="AO12" s="1">
        <v>-10.4</v>
      </c>
      <c r="AP12" s="1">
        <v>-1.9</v>
      </c>
      <c r="AQ12" s="1">
        <v>6.8</v>
      </c>
      <c r="AR12" s="1">
        <v>9.4</v>
      </c>
      <c r="AS12" s="1">
        <v>13.1</v>
      </c>
      <c r="AT12" s="1">
        <v>12</v>
      </c>
      <c r="AU12" s="1">
        <v>3.4</v>
      </c>
      <c r="AV12" s="1">
        <v>-2.9</v>
      </c>
      <c r="AW12" s="1">
        <v>-9.3000000000000007</v>
      </c>
      <c r="AX12" s="1">
        <v>-12.1</v>
      </c>
      <c r="AY12" s="8">
        <f t="shared" si="3"/>
        <v>-1.8666666666666669</v>
      </c>
      <c r="AZ12" s="2">
        <f t="shared" si="4"/>
        <v>11.25</v>
      </c>
      <c r="BA12" s="1">
        <f t="shared" si="5"/>
        <v>9.4749999999999996</v>
      </c>
      <c r="BE12" s="1">
        <v>1.169</v>
      </c>
      <c r="BF12" s="1">
        <v>0.97099999999999997</v>
      </c>
      <c r="BG12" s="1">
        <v>1.1499999999999999</v>
      </c>
      <c r="BH12" s="1">
        <v>1.2150000000000001</v>
      </c>
      <c r="BI12" s="1">
        <v>1.129</v>
      </c>
      <c r="BJ12" s="1">
        <v>1.1819999999999999</v>
      </c>
      <c r="BK12" s="1">
        <f t="shared" si="6"/>
        <v>1.1360000000000001</v>
      </c>
    </row>
    <row r="13" spans="1:63" x14ac:dyDescent="0.25">
      <c r="A13" s="1">
        <v>1977</v>
      </c>
      <c r="B13" s="1">
        <v>0.85099999999999998</v>
      </c>
      <c r="C13" s="1">
        <v>0.85099999999999998</v>
      </c>
      <c r="D13" s="4">
        <v>0.80900000000000005</v>
      </c>
      <c r="F13" s="5"/>
      <c r="H13" s="1">
        <v>1977</v>
      </c>
      <c r="I13" s="1">
        <v>52</v>
      </c>
      <c r="J13" s="1">
        <v>59</v>
      </c>
      <c r="K13" s="1">
        <v>30</v>
      </c>
      <c r="L13" s="1">
        <v>38</v>
      </c>
      <c r="M13" s="1">
        <v>27</v>
      </c>
      <c r="N13" s="1">
        <v>61</v>
      </c>
      <c r="O13" s="1">
        <v>27</v>
      </c>
      <c r="P13" s="6">
        <v>60</v>
      </c>
      <c r="Q13" s="1">
        <v>17</v>
      </c>
      <c r="R13" s="1">
        <v>46</v>
      </c>
      <c r="S13" s="1">
        <v>62</v>
      </c>
      <c r="T13" s="1">
        <v>34</v>
      </c>
      <c r="U13" s="1">
        <v>61</v>
      </c>
      <c r="V13" s="1">
        <v>84</v>
      </c>
      <c r="W13" s="1">
        <v>28</v>
      </c>
      <c r="X13" s="1">
        <v>37</v>
      </c>
      <c r="Y13" s="1">
        <v>60</v>
      </c>
      <c r="Z13" s="1">
        <v>60</v>
      </c>
      <c r="AA13" s="7">
        <v>9</v>
      </c>
      <c r="AB13" s="8">
        <f t="shared" si="0"/>
        <v>558</v>
      </c>
      <c r="AC13" s="2">
        <f t="shared" si="1"/>
        <v>210</v>
      </c>
      <c r="AD13" s="2">
        <f t="shared" si="2"/>
        <v>210</v>
      </c>
      <c r="AE13" s="1">
        <v>1977</v>
      </c>
      <c r="AF13" s="1">
        <v>9.4</v>
      </c>
      <c r="AG13" s="1">
        <v>13.1</v>
      </c>
      <c r="AH13" s="1">
        <v>12</v>
      </c>
      <c r="AI13" s="1">
        <v>3.4</v>
      </c>
      <c r="AJ13" s="1">
        <v>-2.9</v>
      </c>
      <c r="AK13" s="1">
        <v>-9.3000000000000007</v>
      </c>
      <c r="AL13" s="7">
        <v>-12.1</v>
      </c>
      <c r="AM13" s="1">
        <v>-13.8</v>
      </c>
      <c r="AN13" s="1">
        <v>-14.9</v>
      </c>
      <c r="AO13" s="1">
        <v>-8.6999999999999993</v>
      </c>
      <c r="AP13" s="1">
        <v>-3.3</v>
      </c>
      <c r="AQ13" s="1">
        <v>3.4</v>
      </c>
      <c r="AR13" s="1">
        <v>9.6999999999999993</v>
      </c>
      <c r="AS13" s="1">
        <v>13.7</v>
      </c>
      <c r="AT13" s="1">
        <v>10.3</v>
      </c>
      <c r="AU13" s="1">
        <v>4.4000000000000004</v>
      </c>
      <c r="AV13" s="1">
        <v>-2.4</v>
      </c>
      <c r="AW13" s="1">
        <v>-5.4</v>
      </c>
      <c r="AX13" s="1">
        <v>-11.5</v>
      </c>
      <c r="AY13" s="8">
        <f t="shared" si="3"/>
        <v>-1.5416666666666672</v>
      </c>
      <c r="AZ13" s="2">
        <f t="shared" si="4"/>
        <v>11.7</v>
      </c>
      <c r="BA13" s="1">
        <f t="shared" si="5"/>
        <v>9.5250000000000004</v>
      </c>
      <c r="BE13" s="1">
        <v>0.85099999999999998</v>
      </c>
      <c r="BF13" s="1">
        <v>0.92400000000000004</v>
      </c>
      <c r="BG13" s="1">
        <v>1.0069999999999999</v>
      </c>
      <c r="BH13" s="1">
        <v>0.93100000000000005</v>
      </c>
      <c r="BI13" s="1">
        <v>1.4059999999999999</v>
      </c>
      <c r="BJ13" s="1">
        <v>0.97399999999999998</v>
      </c>
      <c r="BK13" s="1">
        <f t="shared" si="6"/>
        <v>1.0155000000000001</v>
      </c>
    </row>
    <row r="14" spans="1:63" x14ac:dyDescent="0.25">
      <c r="A14" s="1">
        <v>1978</v>
      </c>
      <c r="B14" s="1">
        <v>0.91800000000000004</v>
      </c>
      <c r="C14" s="1">
        <v>0.91800000000000004</v>
      </c>
      <c r="D14" s="4">
        <v>0.76300000000000001</v>
      </c>
      <c r="F14" s="5"/>
      <c r="H14" s="1">
        <v>1978</v>
      </c>
      <c r="I14" s="1">
        <v>61</v>
      </c>
      <c r="J14" s="1">
        <v>84</v>
      </c>
      <c r="K14" s="1">
        <v>28</v>
      </c>
      <c r="L14" s="1">
        <v>37</v>
      </c>
      <c r="M14" s="1">
        <v>60</v>
      </c>
      <c r="N14" s="1">
        <v>60</v>
      </c>
      <c r="O14" s="1">
        <v>9</v>
      </c>
      <c r="P14" s="6">
        <v>52</v>
      </c>
      <c r="Q14" s="1">
        <v>40</v>
      </c>
      <c r="R14" s="1">
        <v>26</v>
      </c>
      <c r="S14" s="1">
        <v>25</v>
      </c>
      <c r="T14" s="1">
        <v>4</v>
      </c>
      <c r="U14" s="1">
        <v>17</v>
      </c>
      <c r="V14" s="1">
        <v>71</v>
      </c>
      <c r="W14" s="1">
        <v>72</v>
      </c>
      <c r="X14" s="1">
        <v>24</v>
      </c>
      <c r="Y14" s="1">
        <v>73</v>
      </c>
      <c r="Z14" s="1">
        <v>31</v>
      </c>
      <c r="AA14" s="7">
        <v>12</v>
      </c>
      <c r="AB14" s="8">
        <f t="shared" si="0"/>
        <v>447</v>
      </c>
      <c r="AC14" s="2">
        <f t="shared" si="1"/>
        <v>184</v>
      </c>
      <c r="AD14" s="2">
        <f t="shared" si="2"/>
        <v>184</v>
      </c>
      <c r="AE14" s="1">
        <v>1978</v>
      </c>
      <c r="AF14" s="1">
        <v>9.6999999999999993</v>
      </c>
      <c r="AG14" s="1">
        <v>13.7</v>
      </c>
      <c r="AH14" s="1">
        <v>10.3</v>
      </c>
      <c r="AI14" s="1">
        <v>4.4000000000000004</v>
      </c>
      <c r="AJ14" s="1">
        <v>-2.4</v>
      </c>
      <c r="AK14" s="1">
        <v>-5.4</v>
      </c>
      <c r="AL14" s="7">
        <v>-11.5</v>
      </c>
      <c r="AM14" s="1">
        <v>-15.3</v>
      </c>
      <c r="AN14" s="1">
        <v>-16</v>
      </c>
      <c r="AO14" s="1">
        <v>-8.1</v>
      </c>
      <c r="AP14" s="1">
        <v>-3.5</v>
      </c>
      <c r="AQ14" s="1">
        <v>5.5</v>
      </c>
      <c r="AR14" s="1">
        <v>11.1</v>
      </c>
      <c r="AS14" s="1">
        <v>13.2</v>
      </c>
      <c r="AT14" s="1">
        <v>9.9</v>
      </c>
      <c r="AU14" s="1">
        <v>5.7</v>
      </c>
      <c r="AV14" s="1">
        <v>-1.5</v>
      </c>
      <c r="AW14" s="1">
        <v>-8.5</v>
      </c>
      <c r="AX14" s="1">
        <v>-20.8</v>
      </c>
      <c r="AY14" s="8">
        <f t="shared" si="3"/>
        <v>-2.3583333333333329</v>
      </c>
      <c r="AZ14" s="2">
        <f t="shared" si="4"/>
        <v>12.149999999999999</v>
      </c>
      <c r="BA14" s="1">
        <f t="shared" si="5"/>
        <v>9.9749999999999996</v>
      </c>
      <c r="BE14" s="1">
        <v>0.91800000000000004</v>
      </c>
      <c r="BF14" s="1">
        <v>0.86</v>
      </c>
      <c r="BG14" s="1">
        <v>0.93300000000000005</v>
      </c>
      <c r="BH14" s="1">
        <v>1.0629999999999999</v>
      </c>
      <c r="BI14" s="1">
        <v>0.13</v>
      </c>
      <c r="BJ14" s="1">
        <v>0.64</v>
      </c>
      <c r="BK14" s="1">
        <f t="shared" si="6"/>
        <v>0.7573333333333333</v>
      </c>
    </row>
    <row r="15" spans="1:63" x14ac:dyDescent="0.25">
      <c r="A15" s="1">
        <v>1979</v>
      </c>
      <c r="B15" s="1">
        <v>1.19</v>
      </c>
      <c r="C15" s="1">
        <v>1.19</v>
      </c>
      <c r="D15" s="4">
        <v>1.0409999999999999</v>
      </c>
      <c r="F15" s="5"/>
      <c r="H15" s="1">
        <v>1979</v>
      </c>
      <c r="I15" s="1">
        <v>17</v>
      </c>
      <c r="J15" s="1">
        <v>71</v>
      </c>
      <c r="K15" s="1">
        <v>72</v>
      </c>
      <c r="L15" s="1">
        <v>24</v>
      </c>
      <c r="M15" s="1">
        <v>73</v>
      </c>
      <c r="N15" s="1">
        <v>31</v>
      </c>
      <c r="O15" s="1">
        <v>12</v>
      </c>
      <c r="P15" s="6">
        <v>36</v>
      </c>
      <c r="Q15" s="1">
        <v>36</v>
      </c>
      <c r="R15" s="1">
        <v>23</v>
      </c>
      <c r="S15" s="1">
        <v>29</v>
      </c>
      <c r="T15" s="1">
        <v>48</v>
      </c>
      <c r="U15" s="1">
        <v>90</v>
      </c>
      <c r="V15" s="1">
        <v>49</v>
      </c>
      <c r="W15" s="1">
        <v>52</v>
      </c>
      <c r="X15" s="1">
        <v>66</v>
      </c>
      <c r="Y15" s="1">
        <v>40</v>
      </c>
      <c r="Z15" s="1">
        <v>63</v>
      </c>
      <c r="AA15" s="7">
        <v>56</v>
      </c>
      <c r="AB15" s="8">
        <f t="shared" si="0"/>
        <v>588</v>
      </c>
      <c r="AC15" s="2">
        <f t="shared" si="1"/>
        <v>257</v>
      </c>
      <c r="AD15" s="2">
        <f t="shared" si="2"/>
        <v>257</v>
      </c>
      <c r="AE15" s="1">
        <v>1979</v>
      </c>
      <c r="AF15" s="1">
        <v>11.1</v>
      </c>
      <c r="AG15" s="1">
        <v>13.2</v>
      </c>
      <c r="AH15" s="1">
        <v>9.9</v>
      </c>
      <c r="AI15" s="1">
        <v>5.7</v>
      </c>
      <c r="AJ15" s="1">
        <v>-1.5</v>
      </c>
      <c r="AK15" s="1">
        <v>-8.5</v>
      </c>
      <c r="AL15" s="7">
        <v>-20.8</v>
      </c>
      <c r="AM15" s="1">
        <v>-18.3</v>
      </c>
      <c r="AN15" s="1">
        <v>-14.9</v>
      </c>
      <c r="AO15" s="1">
        <v>-7</v>
      </c>
      <c r="AP15" s="1">
        <v>-3.6</v>
      </c>
      <c r="AQ15" s="1">
        <v>5.8</v>
      </c>
      <c r="AR15" s="1">
        <v>12.2</v>
      </c>
      <c r="AS15" s="1">
        <v>14.8</v>
      </c>
      <c r="AT15" s="1">
        <v>12.6</v>
      </c>
      <c r="AU15" s="1">
        <v>6.2</v>
      </c>
      <c r="AV15" s="1">
        <v>-3.1</v>
      </c>
      <c r="AW15" s="1">
        <v>-5.4</v>
      </c>
      <c r="AX15" s="1">
        <v>-10</v>
      </c>
      <c r="AY15" s="8">
        <f t="shared" si="3"/>
        <v>-0.89166666666666738</v>
      </c>
      <c r="AZ15" s="2">
        <f t="shared" si="4"/>
        <v>13.5</v>
      </c>
      <c r="BA15" s="1">
        <f t="shared" si="5"/>
        <v>11.450000000000001</v>
      </c>
      <c r="BE15" s="1">
        <v>1.19</v>
      </c>
      <c r="BF15" s="1">
        <v>1.3129999999999999</v>
      </c>
      <c r="BG15" s="1">
        <v>1.0349999999999999</v>
      </c>
      <c r="BH15" s="1">
        <v>1.1990000000000001</v>
      </c>
      <c r="BI15" s="1">
        <v>0.51500000000000001</v>
      </c>
      <c r="BJ15" s="1">
        <v>1.1879999999999999</v>
      </c>
      <c r="BK15" s="1">
        <f t="shared" si="6"/>
        <v>1.0733333333333333</v>
      </c>
    </row>
    <row r="16" spans="1:63" x14ac:dyDescent="0.25">
      <c r="A16" s="1">
        <v>1980</v>
      </c>
      <c r="B16" s="1">
        <v>0.84199999999999997</v>
      </c>
      <c r="C16" s="1">
        <v>0.84199999999999997</v>
      </c>
      <c r="D16" s="4">
        <v>0.82899999999999996</v>
      </c>
      <c r="F16" s="5"/>
      <c r="H16" s="1">
        <v>1980</v>
      </c>
      <c r="I16" s="1">
        <v>90</v>
      </c>
      <c r="J16" s="1">
        <v>49</v>
      </c>
      <c r="K16" s="1">
        <v>52</v>
      </c>
      <c r="L16" s="1">
        <v>66</v>
      </c>
      <c r="M16" s="1">
        <v>40</v>
      </c>
      <c r="N16" s="1">
        <v>63</v>
      </c>
      <c r="O16" s="1">
        <v>56</v>
      </c>
      <c r="P16" s="6">
        <v>26</v>
      </c>
      <c r="Q16" s="1">
        <v>17</v>
      </c>
      <c r="R16" s="1">
        <v>36</v>
      </c>
      <c r="S16" s="1">
        <v>26</v>
      </c>
      <c r="T16" s="1">
        <v>22</v>
      </c>
      <c r="U16" s="1">
        <v>32</v>
      </c>
      <c r="V16" s="1">
        <v>8</v>
      </c>
      <c r="W16" s="1">
        <v>52</v>
      </c>
      <c r="X16" s="1">
        <v>60</v>
      </c>
      <c r="Y16" s="1">
        <v>82</v>
      </c>
      <c r="Z16" s="1">
        <v>37</v>
      </c>
      <c r="AA16" s="7">
        <v>55</v>
      </c>
      <c r="AB16" s="8">
        <f t="shared" si="0"/>
        <v>453</v>
      </c>
      <c r="AC16" s="2">
        <f t="shared" si="1"/>
        <v>152</v>
      </c>
      <c r="AD16" s="2">
        <f t="shared" si="2"/>
        <v>152</v>
      </c>
      <c r="AE16" s="1">
        <v>1980</v>
      </c>
      <c r="AF16" s="1">
        <v>12.2</v>
      </c>
      <c r="AG16" s="1">
        <v>14.8</v>
      </c>
      <c r="AH16" s="1">
        <v>12.6</v>
      </c>
      <c r="AI16" s="1">
        <v>6.2</v>
      </c>
      <c r="AJ16" s="1">
        <v>-3.1</v>
      </c>
      <c r="AK16" s="1">
        <v>-5.4</v>
      </c>
      <c r="AL16" s="7">
        <v>-10</v>
      </c>
      <c r="AM16" s="1">
        <v>-17.399999999999999</v>
      </c>
      <c r="AN16" s="1">
        <v>-16.8</v>
      </c>
      <c r="AO16" s="1">
        <v>-10.6</v>
      </c>
      <c r="AP16" s="1">
        <v>-0.4</v>
      </c>
      <c r="AQ16" s="1">
        <v>4.5999999999999996</v>
      </c>
      <c r="AR16" s="1">
        <v>15</v>
      </c>
      <c r="AS16" s="1">
        <v>14.4</v>
      </c>
      <c r="AT16" s="1">
        <v>10.8</v>
      </c>
      <c r="AU16" s="1">
        <v>6.6</v>
      </c>
      <c r="AV16" s="1">
        <v>-2.2000000000000002</v>
      </c>
      <c r="AW16" s="1">
        <v>-12.8</v>
      </c>
      <c r="AX16" s="1">
        <v>-15.4</v>
      </c>
      <c r="AY16" s="8">
        <f t="shared" si="3"/>
        <v>-2.0166666666666671</v>
      </c>
      <c r="AZ16" s="2">
        <f t="shared" si="4"/>
        <v>14.7</v>
      </c>
      <c r="BA16" s="1">
        <f t="shared" si="5"/>
        <v>11.700000000000001</v>
      </c>
      <c r="BE16" s="1">
        <v>0.84199999999999997</v>
      </c>
      <c r="BF16" s="1">
        <v>0.85899999999999999</v>
      </c>
      <c r="BG16" s="1">
        <v>0.60499999999999998</v>
      </c>
      <c r="BH16" s="1">
        <v>0.79100000000000004</v>
      </c>
      <c r="BI16" s="1">
        <v>1.1359999999999999</v>
      </c>
      <c r="BJ16" s="1">
        <v>1.1539999999999999</v>
      </c>
      <c r="BK16" s="1">
        <f t="shared" si="6"/>
        <v>0.89783333333333326</v>
      </c>
    </row>
    <row r="17" spans="1:63" x14ac:dyDescent="0.25">
      <c r="A17" s="1">
        <v>1981</v>
      </c>
      <c r="B17" s="1">
        <v>0.77700000000000002</v>
      </c>
      <c r="C17" s="1">
        <v>0.77700000000000002</v>
      </c>
      <c r="D17" s="4">
        <v>0.61899999999999999</v>
      </c>
      <c r="F17" s="5"/>
      <c r="H17" s="1">
        <v>1981</v>
      </c>
      <c r="I17" s="1">
        <v>32</v>
      </c>
      <c r="J17" s="1">
        <v>8</v>
      </c>
      <c r="K17" s="1">
        <v>52</v>
      </c>
      <c r="L17" s="1">
        <v>60</v>
      </c>
      <c r="M17" s="1">
        <v>82</v>
      </c>
      <c r="N17" s="1">
        <v>37</v>
      </c>
      <c r="O17" s="1">
        <v>55</v>
      </c>
      <c r="P17" s="6">
        <v>49</v>
      </c>
      <c r="Q17" s="1">
        <v>16</v>
      </c>
      <c r="R17" s="1">
        <v>42</v>
      </c>
      <c r="S17" s="1">
        <v>36</v>
      </c>
      <c r="T17" s="1">
        <v>36</v>
      </c>
      <c r="U17" s="1">
        <v>105</v>
      </c>
      <c r="V17" s="1">
        <v>93</v>
      </c>
      <c r="W17" s="1">
        <v>61</v>
      </c>
      <c r="X17" s="1">
        <v>63</v>
      </c>
      <c r="Y17" s="1">
        <v>65</v>
      </c>
      <c r="Z17" s="1">
        <v>55</v>
      </c>
      <c r="AA17" s="7">
        <v>49</v>
      </c>
      <c r="AB17" s="8">
        <f t="shared" si="0"/>
        <v>670</v>
      </c>
      <c r="AC17" s="2">
        <f t="shared" si="1"/>
        <v>322</v>
      </c>
      <c r="AD17" s="2">
        <f t="shared" si="2"/>
        <v>322</v>
      </c>
      <c r="AE17" s="1">
        <v>1981</v>
      </c>
      <c r="AF17" s="1">
        <v>15</v>
      </c>
      <c r="AG17" s="1">
        <v>14.4</v>
      </c>
      <c r="AH17" s="1">
        <v>10.8</v>
      </c>
      <c r="AI17" s="1">
        <v>6.6</v>
      </c>
      <c r="AJ17" s="1">
        <v>-2.2000000000000002</v>
      </c>
      <c r="AK17" s="1">
        <v>-12.8</v>
      </c>
      <c r="AL17" s="7">
        <v>-15.4</v>
      </c>
      <c r="AM17" s="1">
        <v>-12.7</v>
      </c>
      <c r="AN17" s="1">
        <v>-15.4</v>
      </c>
      <c r="AO17" s="1">
        <v>-15</v>
      </c>
      <c r="AP17" s="1">
        <v>-3</v>
      </c>
      <c r="AQ17" s="1">
        <v>5.6</v>
      </c>
      <c r="AR17" s="1">
        <v>8.6</v>
      </c>
      <c r="AS17" s="1">
        <v>14.3</v>
      </c>
      <c r="AT17" s="1">
        <v>10.4</v>
      </c>
      <c r="AU17" s="1">
        <v>5.9</v>
      </c>
      <c r="AV17" s="1">
        <v>0.8</v>
      </c>
      <c r="AW17" s="1">
        <v>-6.8</v>
      </c>
      <c r="AX17" s="1">
        <v>-21.5</v>
      </c>
      <c r="AY17" s="8">
        <f t="shared" si="3"/>
        <v>-2.4</v>
      </c>
      <c r="AZ17" s="2">
        <f t="shared" si="4"/>
        <v>11.45</v>
      </c>
      <c r="BA17" s="1">
        <f t="shared" si="5"/>
        <v>9.7999999999999989</v>
      </c>
      <c r="BE17" s="1">
        <v>0.77700000000000002</v>
      </c>
      <c r="BF17" s="1">
        <v>0.997</v>
      </c>
      <c r="BG17" s="1">
        <v>1.109</v>
      </c>
      <c r="BH17" s="1">
        <v>0.78</v>
      </c>
      <c r="BI17" s="1">
        <v>0.90200000000000002</v>
      </c>
      <c r="BJ17" s="1">
        <v>0.79200000000000004</v>
      </c>
      <c r="BK17" s="1">
        <f t="shared" si="6"/>
        <v>0.89283333333333337</v>
      </c>
    </row>
    <row r="18" spans="1:63" x14ac:dyDescent="0.25">
      <c r="A18" s="1">
        <v>1982</v>
      </c>
      <c r="B18" s="1">
        <v>1.115</v>
      </c>
      <c r="C18" s="1">
        <v>1.115</v>
      </c>
      <c r="D18" s="4">
        <v>0.88700000000000001</v>
      </c>
      <c r="F18" s="5"/>
      <c r="H18" s="1">
        <v>1982</v>
      </c>
      <c r="I18" s="1">
        <v>105</v>
      </c>
      <c r="J18" s="1">
        <v>93</v>
      </c>
      <c r="K18" s="1">
        <v>61</v>
      </c>
      <c r="L18" s="1">
        <v>63</v>
      </c>
      <c r="M18" s="1">
        <v>65</v>
      </c>
      <c r="N18" s="1">
        <v>55</v>
      </c>
      <c r="O18" s="1">
        <v>49</v>
      </c>
      <c r="P18" s="6">
        <v>12</v>
      </c>
      <c r="Q18" s="1">
        <v>11</v>
      </c>
      <c r="R18" s="1">
        <v>25</v>
      </c>
      <c r="S18" s="1">
        <v>42</v>
      </c>
      <c r="T18" s="1">
        <v>79</v>
      </c>
      <c r="U18" s="1">
        <v>15</v>
      </c>
      <c r="V18" s="1">
        <v>25</v>
      </c>
      <c r="W18" s="1">
        <v>73</v>
      </c>
      <c r="X18" s="1">
        <v>67</v>
      </c>
      <c r="Y18" s="1">
        <v>35</v>
      </c>
      <c r="Z18" s="1">
        <v>45</v>
      </c>
      <c r="AA18" s="7">
        <v>30</v>
      </c>
      <c r="AB18" s="8">
        <f t="shared" si="0"/>
        <v>459</v>
      </c>
      <c r="AC18" s="2">
        <f t="shared" si="1"/>
        <v>180</v>
      </c>
      <c r="AD18" s="2">
        <f t="shared" si="2"/>
        <v>180</v>
      </c>
      <c r="AE18" s="1">
        <v>1982</v>
      </c>
      <c r="AF18" s="1">
        <v>8.6</v>
      </c>
      <c r="AG18" s="1">
        <v>14.3</v>
      </c>
      <c r="AH18" s="1">
        <v>10.4</v>
      </c>
      <c r="AI18" s="1">
        <v>5.9</v>
      </c>
      <c r="AJ18" s="1">
        <v>0.8</v>
      </c>
      <c r="AK18" s="1">
        <v>-6.8</v>
      </c>
      <c r="AL18" s="7">
        <v>-21.5</v>
      </c>
      <c r="AM18" s="1">
        <v>-20.399999999999999</v>
      </c>
      <c r="AN18" s="1">
        <v>-9.4</v>
      </c>
      <c r="AO18" s="1">
        <v>-5.7</v>
      </c>
      <c r="AP18" s="1">
        <v>-1</v>
      </c>
      <c r="AQ18" s="1">
        <v>4.3</v>
      </c>
      <c r="AR18" s="1">
        <v>7.3</v>
      </c>
      <c r="AS18" s="1">
        <v>14.8</v>
      </c>
      <c r="AT18" s="1">
        <v>10.7</v>
      </c>
      <c r="AU18" s="1">
        <v>5.7</v>
      </c>
      <c r="AV18" s="1">
        <v>-0.6</v>
      </c>
      <c r="AW18" s="1">
        <v>-3.6</v>
      </c>
      <c r="AX18" s="1">
        <v>-8.4</v>
      </c>
      <c r="AY18" s="8">
        <f t="shared" si="3"/>
        <v>-0.52500000000000024</v>
      </c>
      <c r="AZ18" s="2">
        <f t="shared" si="4"/>
        <v>11.05</v>
      </c>
      <c r="BA18" s="1">
        <f t="shared" si="5"/>
        <v>9.625</v>
      </c>
      <c r="BE18" s="1">
        <v>1.115</v>
      </c>
      <c r="BF18" s="1">
        <v>0.91200000000000003</v>
      </c>
      <c r="BG18" s="1">
        <v>1.077</v>
      </c>
      <c r="BH18" s="1">
        <v>1.1120000000000001</v>
      </c>
      <c r="BI18" s="1">
        <v>1.101</v>
      </c>
      <c r="BJ18" s="1">
        <v>0.52600000000000002</v>
      </c>
      <c r="BK18" s="1">
        <f t="shared" si="6"/>
        <v>0.97383333333333333</v>
      </c>
    </row>
    <row r="19" spans="1:63" x14ac:dyDescent="0.25">
      <c r="A19" s="1">
        <v>1983</v>
      </c>
      <c r="B19" s="1">
        <v>1.0509999999999999</v>
      </c>
      <c r="C19" s="1">
        <v>1.0509999999999999</v>
      </c>
      <c r="D19" s="4">
        <v>0.94799999999999995</v>
      </c>
      <c r="F19" s="5"/>
      <c r="H19" s="1">
        <v>1983</v>
      </c>
      <c r="I19" s="1">
        <v>15</v>
      </c>
      <c r="J19" s="1">
        <v>25</v>
      </c>
      <c r="K19" s="1">
        <v>73</v>
      </c>
      <c r="L19" s="1">
        <v>67</v>
      </c>
      <c r="M19" s="1">
        <v>35</v>
      </c>
      <c r="N19" s="1">
        <v>45</v>
      </c>
      <c r="O19" s="1">
        <v>30</v>
      </c>
      <c r="P19" s="6">
        <v>47</v>
      </c>
      <c r="Q19" s="1">
        <v>15</v>
      </c>
      <c r="R19" s="1">
        <v>37</v>
      </c>
      <c r="S19" s="1">
        <v>28</v>
      </c>
      <c r="T19" s="1">
        <v>41</v>
      </c>
      <c r="U19" s="1">
        <v>74</v>
      </c>
      <c r="V19" s="1">
        <v>94</v>
      </c>
      <c r="W19" s="1">
        <v>31</v>
      </c>
      <c r="X19" s="1">
        <v>40</v>
      </c>
      <c r="Y19" s="1">
        <v>75</v>
      </c>
      <c r="Z19" s="1">
        <v>29</v>
      </c>
      <c r="AA19" s="7">
        <v>40</v>
      </c>
      <c r="AB19" s="8">
        <f t="shared" si="0"/>
        <v>551</v>
      </c>
      <c r="AC19" s="2">
        <f t="shared" si="1"/>
        <v>239</v>
      </c>
      <c r="AD19" s="2">
        <f t="shared" si="2"/>
        <v>239</v>
      </c>
      <c r="AE19" s="1">
        <v>1983</v>
      </c>
      <c r="AF19" s="1">
        <v>7.3</v>
      </c>
      <c r="AG19" s="1">
        <v>14.8</v>
      </c>
      <c r="AH19" s="1">
        <v>10.7</v>
      </c>
      <c r="AI19" s="1">
        <v>5.7</v>
      </c>
      <c r="AJ19" s="1">
        <v>-0.6</v>
      </c>
      <c r="AK19" s="1">
        <v>-3.6</v>
      </c>
      <c r="AL19" s="7">
        <v>-8.4</v>
      </c>
      <c r="AM19" s="1">
        <v>-10.5</v>
      </c>
      <c r="AN19" s="1">
        <v>-12.6</v>
      </c>
      <c r="AO19" s="1">
        <v>-7.3</v>
      </c>
      <c r="AP19" s="1">
        <v>0.6</v>
      </c>
      <c r="AQ19" s="1">
        <v>6.4</v>
      </c>
      <c r="AR19" s="1">
        <v>11</v>
      </c>
      <c r="AS19" s="1">
        <v>14.5</v>
      </c>
      <c r="AT19" s="1">
        <v>10.199999999999999</v>
      </c>
      <c r="AU19" s="1">
        <v>7.8</v>
      </c>
      <c r="AV19" s="1">
        <v>0</v>
      </c>
      <c r="AW19" s="1">
        <v>-15</v>
      </c>
      <c r="AX19" s="1">
        <v>-15.8</v>
      </c>
      <c r="AY19" s="8">
        <f t="shared" si="3"/>
        <v>-0.89166666666666661</v>
      </c>
      <c r="AZ19" s="2">
        <f t="shared" si="4"/>
        <v>12.75</v>
      </c>
      <c r="BA19" s="1">
        <f t="shared" si="5"/>
        <v>10.875</v>
      </c>
      <c r="BE19" s="1">
        <v>1.0509999999999999</v>
      </c>
      <c r="BF19" s="1">
        <v>1.1140000000000001</v>
      </c>
      <c r="BG19" s="1">
        <v>1.1739999999999999</v>
      </c>
      <c r="BH19" s="1">
        <v>1.1559999999999999</v>
      </c>
      <c r="BI19" s="1">
        <v>1.2749999999999999</v>
      </c>
      <c r="BJ19" s="1">
        <v>1.0449999999999999</v>
      </c>
      <c r="BK19" s="1">
        <f t="shared" si="6"/>
        <v>1.1358333333333333</v>
      </c>
    </row>
    <row r="20" spans="1:63" x14ac:dyDescent="0.25">
      <c r="A20" s="1">
        <v>1984</v>
      </c>
      <c r="B20" s="1">
        <v>0.87</v>
      </c>
      <c r="C20" s="1">
        <v>0.87</v>
      </c>
      <c r="D20" s="4">
        <v>0.78600000000000003</v>
      </c>
      <c r="F20" s="5"/>
      <c r="H20" s="1">
        <v>1984</v>
      </c>
      <c r="I20" s="1">
        <v>74</v>
      </c>
      <c r="J20" s="1">
        <v>94</v>
      </c>
      <c r="K20" s="1">
        <v>31</v>
      </c>
      <c r="L20" s="1">
        <v>40</v>
      </c>
      <c r="M20" s="1">
        <v>75</v>
      </c>
      <c r="N20" s="1">
        <v>29</v>
      </c>
      <c r="O20" s="1">
        <v>40</v>
      </c>
      <c r="P20" s="6">
        <v>45</v>
      </c>
      <c r="Q20" s="1">
        <v>24</v>
      </c>
      <c r="R20" s="1">
        <v>27</v>
      </c>
      <c r="S20" s="1">
        <v>22</v>
      </c>
      <c r="T20" s="1">
        <v>26</v>
      </c>
      <c r="U20" s="1">
        <v>55</v>
      </c>
      <c r="V20" s="1">
        <v>112</v>
      </c>
      <c r="W20" s="1">
        <v>44</v>
      </c>
      <c r="X20" s="1">
        <v>35</v>
      </c>
      <c r="Y20" s="1">
        <v>62</v>
      </c>
      <c r="Z20" s="1">
        <v>29</v>
      </c>
      <c r="AA20" s="7">
        <v>27</v>
      </c>
      <c r="AB20" s="8">
        <f t="shared" si="0"/>
        <v>508</v>
      </c>
      <c r="AC20" s="2">
        <f t="shared" si="1"/>
        <v>246</v>
      </c>
      <c r="AD20" s="2">
        <f t="shared" si="2"/>
        <v>246</v>
      </c>
      <c r="AE20" s="1">
        <v>1984</v>
      </c>
      <c r="AF20" s="1">
        <v>11</v>
      </c>
      <c r="AG20" s="1">
        <v>14.5</v>
      </c>
      <c r="AH20" s="1">
        <v>10.199999999999999</v>
      </c>
      <c r="AI20" s="1">
        <v>7.8</v>
      </c>
      <c r="AJ20" s="1">
        <v>0</v>
      </c>
      <c r="AK20" s="1">
        <v>-15</v>
      </c>
      <c r="AL20" s="7">
        <v>-15.8</v>
      </c>
      <c r="AM20" s="1">
        <v>-14.7</v>
      </c>
      <c r="AN20" s="1">
        <v>-6.9</v>
      </c>
      <c r="AO20" s="1">
        <v>-10.1</v>
      </c>
      <c r="AP20" s="1">
        <v>-0.9</v>
      </c>
      <c r="AQ20" s="1">
        <v>9.1</v>
      </c>
      <c r="AR20" s="1">
        <v>11.8</v>
      </c>
      <c r="AS20" s="1">
        <v>12.7</v>
      </c>
      <c r="AT20" s="1">
        <v>10.5</v>
      </c>
      <c r="AU20" s="1">
        <v>4.7</v>
      </c>
      <c r="AV20" s="1">
        <v>-0.4</v>
      </c>
      <c r="AW20" s="1">
        <v>-8.3000000000000007</v>
      </c>
      <c r="AX20" s="1">
        <v>-7.6</v>
      </c>
      <c r="AY20" s="8">
        <f t="shared" si="3"/>
        <v>-8.3333333333334512E-3</v>
      </c>
      <c r="AZ20" s="2">
        <f t="shared" si="4"/>
        <v>12.25</v>
      </c>
      <c r="BA20" s="1">
        <f t="shared" si="5"/>
        <v>9.9250000000000007</v>
      </c>
      <c r="BE20" s="1">
        <v>0.87</v>
      </c>
      <c r="BF20" s="1">
        <v>0.88100000000000001</v>
      </c>
      <c r="BG20" s="1">
        <v>1.089</v>
      </c>
      <c r="BH20" s="1">
        <v>1.2869999999999999</v>
      </c>
      <c r="BI20" s="1">
        <v>0.61799999999999999</v>
      </c>
      <c r="BJ20" s="1">
        <v>0.877</v>
      </c>
      <c r="BK20" s="1">
        <f t="shared" si="6"/>
        <v>0.93699999999999994</v>
      </c>
    </row>
    <row r="21" spans="1:63" x14ac:dyDescent="0.25">
      <c r="A21" s="1">
        <v>1985</v>
      </c>
      <c r="B21" s="1">
        <v>1.0880000000000001</v>
      </c>
      <c r="C21" s="1">
        <v>1.0880000000000001</v>
      </c>
      <c r="D21" s="4">
        <v>0.92800000000000005</v>
      </c>
      <c r="F21" s="5"/>
      <c r="H21" s="1">
        <v>1985</v>
      </c>
      <c r="I21" s="1">
        <v>55</v>
      </c>
      <c r="J21" s="1">
        <v>112</v>
      </c>
      <c r="K21" s="1">
        <v>44</v>
      </c>
      <c r="L21" s="1">
        <v>35</v>
      </c>
      <c r="M21" s="1">
        <v>62</v>
      </c>
      <c r="N21" s="1">
        <v>29</v>
      </c>
      <c r="O21" s="1">
        <v>27</v>
      </c>
      <c r="P21" s="6">
        <v>21</v>
      </c>
      <c r="Q21" s="1">
        <v>9</v>
      </c>
      <c r="R21" s="1">
        <v>37</v>
      </c>
      <c r="S21" s="1">
        <v>16</v>
      </c>
      <c r="T21" s="1">
        <v>56</v>
      </c>
      <c r="U21" s="1">
        <v>37</v>
      </c>
      <c r="V21" s="1">
        <v>24</v>
      </c>
      <c r="W21" s="1">
        <v>117</v>
      </c>
      <c r="X21" s="1">
        <v>81</v>
      </c>
      <c r="Y21" s="1">
        <v>84</v>
      </c>
      <c r="Z21" s="1">
        <v>46</v>
      </c>
      <c r="AA21" s="7">
        <v>27</v>
      </c>
      <c r="AB21" s="8">
        <f t="shared" si="0"/>
        <v>555</v>
      </c>
      <c r="AC21" s="2">
        <f t="shared" si="1"/>
        <v>259</v>
      </c>
      <c r="AD21" s="2">
        <f t="shared" si="2"/>
        <v>259</v>
      </c>
      <c r="AE21" s="1">
        <v>1985</v>
      </c>
      <c r="AF21" s="1">
        <v>11.8</v>
      </c>
      <c r="AG21" s="1">
        <v>12.7</v>
      </c>
      <c r="AH21" s="1">
        <v>10.5</v>
      </c>
      <c r="AI21" s="1">
        <v>4.7</v>
      </c>
      <c r="AJ21" s="1">
        <v>-0.4</v>
      </c>
      <c r="AK21" s="1">
        <v>-8.3000000000000007</v>
      </c>
      <c r="AL21" s="7">
        <v>-7.6</v>
      </c>
      <c r="AM21" s="1">
        <v>-24.4</v>
      </c>
      <c r="AN21" s="1">
        <v>-25.1</v>
      </c>
      <c r="AO21" s="1">
        <v>-6.9</v>
      </c>
      <c r="AP21" s="1">
        <v>-4</v>
      </c>
      <c r="AQ21" s="1">
        <v>2.8</v>
      </c>
      <c r="AR21" s="1">
        <v>11.7</v>
      </c>
      <c r="AS21" s="1">
        <v>14.6</v>
      </c>
      <c r="AT21" s="1">
        <v>12.1</v>
      </c>
      <c r="AU21" s="1">
        <v>6</v>
      </c>
      <c r="AV21" s="1">
        <v>1</v>
      </c>
      <c r="AW21" s="1">
        <v>-8.1</v>
      </c>
      <c r="AX21" s="1">
        <v>-21.3</v>
      </c>
      <c r="AY21" s="8">
        <f t="shared" si="3"/>
        <v>-3.4666666666666672</v>
      </c>
      <c r="AZ21" s="2">
        <f t="shared" si="4"/>
        <v>13.149999999999999</v>
      </c>
      <c r="BA21" s="1">
        <f t="shared" si="5"/>
        <v>11.1</v>
      </c>
      <c r="BE21" s="1">
        <v>1.0880000000000001</v>
      </c>
      <c r="BF21" s="1">
        <v>0.94299999999999995</v>
      </c>
      <c r="BG21" s="1">
        <v>0.67100000000000004</v>
      </c>
      <c r="BH21" s="1">
        <v>1.2370000000000001</v>
      </c>
      <c r="BI21" s="1">
        <v>1.3089999999999999</v>
      </c>
      <c r="BJ21" s="1">
        <v>1.4610000000000001</v>
      </c>
      <c r="BK21" s="1">
        <f t="shared" si="6"/>
        <v>1.1181666666666668</v>
      </c>
    </row>
    <row r="22" spans="1:63" x14ac:dyDescent="0.25">
      <c r="A22" s="1">
        <v>1986</v>
      </c>
      <c r="B22" s="1">
        <v>0.84899999999999998</v>
      </c>
      <c r="C22" s="1">
        <v>0.84899999999999998</v>
      </c>
      <c r="D22" s="4">
        <v>0.78200000000000003</v>
      </c>
      <c r="F22" s="5"/>
      <c r="H22" s="1">
        <v>1986</v>
      </c>
      <c r="I22" s="1">
        <v>37</v>
      </c>
      <c r="J22" s="1">
        <v>24</v>
      </c>
      <c r="K22" s="1">
        <v>117</v>
      </c>
      <c r="L22" s="1">
        <v>81</v>
      </c>
      <c r="M22" s="1">
        <v>84</v>
      </c>
      <c r="N22" s="1">
        <v>46</v>
      </c>
      <c r="O22" s="1">
        <v>27</v>
      </c>
      <c r="P22" s="6">
        <v>26</v>
      </c>
      <c r="Q22" s="1">
        <v>16</v>
      </c>
      <c r="R22" s="1">
        <v>29</v>
      </c>
      <c r="S22" s="1">
        <v>26</v>
      </c>
      <c r="T22" s="1">
        <v>37</v>
      </c>
      <c r="U22" s="1">
        <v>21</v>
      </c>
      <c r="V22" s="1">
        <v>73</v>
      </c>
      <c r="W22" s="1">
        <v>121</v>
      </c>
      <c r="X22" s="1">
        <v>48</v>
      </c>
      <c r="Y22" s="1">
        <v>36</v>
      </c>
      <c r="Z22" s="1">
        <v>70</v>
      </c>
      <c r="AA22" s="7">
        <v>15</v>
      </c>
      <c r="AB22" s="8">
        <f t="shared" si="0"/>
        <v>518</v>
      </c>
      <c r="AC22" s="2">
        <f t="shared" si="1"/>
        <v>263</v>
      </c>
      <c r="AD22" s="2">
        <f t="shared" si="2"/>
        <v>263</v>
      </c>
      <c r="AE22" s="1">
        <v>1986</v>
      </c>
      <c r="AF22" s="1">
        <v>11.7</v>
      </c>
      <c r="AG22" s="1">
        <v>14.6</v>
      </c>
      <c r="AH22" s="1">
        <v>12.1</v>
      </c>
      <c r="AI22" s="1">
        <v>6</v>
      </c>
      <c r="AJ22" s="1">
        <v>1</v>
      </c>
      <c r="AK22" s="1">
        <v>-8.1</v>
      </c>
      <c r="AL22" s="7">
        <v>-21.3</v>
      </c>
      <c r="AM22" s="1">
        <v>-19</v>
      </c>
      <c r="AN22" s="1">
        <v>-14.8</v>
      </c>
      <c r="AO22" s="1">
        <v>-3.9</v>
      </c>
      <c r="AP22" s="1">
        <v>-2.7</v>
      </c>
      <c r="AQ22" s="1">
        <v>5.7</v>
      </c>
      <c r="AR22" s="1">
        <v>14.5</v>
      </c>
      <c r="AS22" s="1">
        <v>13.9</v>
      </c>
      <c r="AT22" s="1">
        <v>9</v>
      </c>
      <c r="AU22" s="1">
        <v>2.8</v>
      </c>
      <c r="AV22" s="1">
        <v>1.8</v>
      </c>
      <c r="AW22" s="1">
        <v>-2.9</v>
      </c>
      <c r="AX22" s="1">
        <v>-19.2</v>
      </c>
      <c r="AY22" s="8">
        <f t="shared" si="3"/>
        <v>-1.2333333333333329</v>
      </c>
      <c r="AZ22" s="2">
        <f t="shared" si="4"/>
        <v>14.2</v>
      </c>
      <c r="BA22" s="1">
        <f t="shared" si="5"/>
        <v>10.049999999999999</v>
      </c>
      <c r="BE22" s="1">
        <v>0.84899999999999998</v>
      </c>
      <c r="BF22" s="1">
        <v>0.59199999999999997</v>
      </c>
      <c r="BG22" s="1">
        <v>0.42799999999999999</v>
      </c>
      <c r="BH22" s="1">
        <v>1.1200000000000001</v>
      </c>
      <c r="BI22" s="1">
        <v>1.3640000000000001</v>
      </c>
      <c r="BJ22" s="1">
        <v>0.84799999999999998</v>
      </c>
      <c r="BK22" s="1">
        <f t="shared" si="6"/>
        <v>0.86683333333333323</v>
      </c>
    </row>
    <row r="23" spans="1:63" x14ac:dyDescent="0.25">
      <c r="A23" s="1">
        <v>1987</v>
      </c>
      <c r="B23" s="1">
        <v>0.82599999999999996</v>
      </c>
      <c r="C23" s="1">
        <v>0.82599999999999996</v>
      </c>
      <c r="D23" s="4">
        <v>0.65900000000000003</v>
      </c>
      <c r="F23" s="5"/>
      <c r="H23" s="1">
        <v>1987</v>
      </c>
      <c r="I23" s="1">
        <v>21</v>
      </c>
      <c r="J23" s="1">
        <v>73</v>
      </c>
      <c r="K23" s="1">
        <v>121</v>
      </c>
      <c r="L23" s="1">
        <v>48</v>
      </c>
      <c r="M23" s="1">
        <v>36</v>
      </c>
      <c r="N23" s="1">
        <v>70</v>
      </c>
      <c r="O23" s="1">
        <v>15</v>
      </c>
      <c r="P23" s="6">
        <v>6</v>
      </c>
      <c r="Q23" s="1">
        <v>54</v>
      </c>
      <c r="R23" s="1">
        <v>40</v>
      </c>
      <c r="S23" s="1">
        <v>10</v>
      </c>
      <c r="T23" s="1">
        <v>24</v>
      </c>
      <c r="U23" s="1">
        <v>79</v>
      </c>
      <c r="V23" s="1">
        <v>59</v>
      </c>
      <c r="W23" s="1">
        <v>126</v>
      </c>
      <c r="X23" s="1">
        <v>40</v>
      </c>
      <c r="Y23" s="1">
        <v>19</v>
      </c>
      <c r="Z23" s="1">
        <v>12</v>
      </c>
      <c r="AA23" s="7">
        <v>13</v>
      </c>
      <c r="AB23" s="8">
        <f t="shared" si="0"/>
        <v>482</v>
      </c>
      <c r="AC23" s="2">
        <f t="shared" si="1"/>
        <v>304</v>
      </c>
      <c r="AD23" s="2">
        <f t="shared" si="2"/>
        <v>304</v>
      </c>
      <c r="AE23" s="1">
        <v>1987</v>
      </c>
      <c r="AF23" s="1">
        <v>14.5</v>
      </c>
      <c r="AG23" s="1">
        <v>13.9</v>
      </c>
      <c r="AH23" s="1">
        <v>9</v>
      </c>
      <c r="AI23" s="1">
        <v>2.8</v>
      </c>
      <c r="AJ23" s="1">
        <v>1.8</v>
      </c>
      <c r="AK23" s="1">
        <v>-2.9</v>
      </c>
      <c r="AL23" s="7">
        <v>-19.2</v>
      </c>
      <c r="AM23" s="1">
        <v>-22.6</v>
      </c>
      <c r="AN23" s="1">
        <v>-15.6</v>
      </c>
      <c r="AO23" s="1">
        <v>-9.9</v>
      </c>
      <c r="AP23" s="1">
        <v>-2.6</v>
      </c>
      <c r="AQ23" s="1">
        <v>4.4000000000000004</v>
      </c>
      <c r="AR23" s="1">
        <v>10.9</v>
      </c>
      <c r="AS23" s="1">
        <v>12.4</v>
      </c>
      <c r="AT23" s="1">
        <v>9</v>
      </c>
      <c r="AU23" s="1">
        <v>6</v>
      </c>
      <c r="AV23" s="1">
        <v>5.5</v>
      </c>
      <c r="AW23" s="1">
        <v>-8.8000000000000007</v>
      </c>
      <c r="AX23" s="1">
        <v>-17</v>
      </c>
      <c r="AY23" s="8">
        <f t="shared" si="3"/>
        <v>-2.3583333333333338</v>
      </c>
      <c r="AZ23" s="2">
        <f t="shared" si="4"/>
        <v>11.65</v>
      </c>
      <c r="BA23" s="1">
        <f t="shared" si="5"/>
        <v>9.5749999999999993</v>
      </c>
      <c r="BE23" s="1">
        <v>0.82599999999999996</v>
      </c>
      <c r="BF23" s="1">
        <v>0.89200000000000002</v>
      </c>
      <c r="BG23" s="1">
        <v>1.2010000000000001</v>
      </c>
      <c r="BH23" s="1">
        <v>1.222</v>
      </c>
      <c r="BI23" s="1">
        <v>1.097</v>
      </c>
      <c r="BJ23" s="1">
        <v>0.48399999999999999</v>
      </c>
      <c r="BK23" s="1">
        <f t="shared" si="6"/>
        <v>0.95366666666666655</v>
      </c>
    </row>
    <row r="24" spans="1:63" x14ac:dyDescent="0.25">
      <c r="A24" s="1">
        <v>1988</v>
      </c>
      <c r="B24" s="1">
        <v>1.014</v>
      </c>
      <c r="C24" s="1">
        <v>1.014</v>
      </c>
      <c r="D24" s="4">
        <v>0.78300000000000003</v>
      </c>
      <c r="F24" s="5"/>
      <c r="H24" s="1">
        <v>1988</v>
      </c>
      <c r="I24" s="1">
        <v>79</v>
      </c>
      <c r="J24" s="1">
        <v>59</v>
      </c>
      <c r="K24" s="1">
        <v>126</v>
      </c>
      <c r="L24" s="1">
        <v>40</v>
      </c>
      <c r="M24" s="1">
        <v>19</v>
      </c>
      <c r="N24" s="1">
        <v>12</v>
      </c>
      <c r="O24" s="1">
        <v>13</v>
      </c>
      <c r="P24" s="6">
        <v>43</v>
      </c>
      <c r="Q24" s="1">
        <v>32</v>
      </c>
      <c r="R24" s="1">
        <v>23</v>
      </c>
      <c r="S24" s="1">
        <v>19</v>
      </c>
      <c r="T24" s="1">
        <v>45</v>
      </c>
      <c r="U24" s="1">
        <v>34</v>
      </c>
      <c r="V24" s="1">
        <v>66</v>
      </c>
      <c r="W24" s="1">
        <v>76</v>
      </c>
      <c r="X24" s="1">
        <v>42</v>
      </c>
      <c r="Y24" s="1">
        <v>64</v>
      </c>
      <c r="Z24" s="1">
        <v>22</v>
      </c>
      <c r="AA24" s="7">
        <v>40</v>
      </c>
      <c r="AB24" s="8">
        <f t="shared" si="0"/>
        <v>506</v>
      </c>
      <c r="AC24" s="2">
        <f t="shared" si="1"/>
        <v>218</v>
      </c>
      <c r="AD24" s="2">
        <f t="shared" si="2"/>
        <v>218</v>
      </c>
      <c r="AE24" s="1">
        <v>1988</v>
      </c>
      <c r="AF24" s="1">
        <v>10.9</v>
      </c>
      <c r="AG24" s="1">
        <v>12.4</v>
      </c>
      <c r="AH24" s="1">
        <v>9</v>
      </c>
      <c r="AI24" s="1">
        <v>6</v>
      </c>
      <c r="AJ24" s="1">
        <v>5.5</v>
      </c>
      <c r="AK24" s="1">
        <v>-8.8000000000000007</v>
      </c>
      <c r="AL24" s="7">
        <v>-17</v>
      </c>
      <c r="AM24" s="1">
        <v>-13.1</v>
      </c>
      <c r="AN24" s="1">
        <v>-13</v>
      </c>
      <c r="AO24" s="1">
        <v>-7.5</v>
      </c>
      <c r="AP24" s="1">
        <v>-4.0999999999999996</v>
      </c>
      <c r="AQ24" s="1">
        <v>5.5</v>
      </c>
      <c r="AR24" s="1">
        <v>13</v>
      </c>
      <c r="AS24" s="1">
        <v>16.5</v>
      </c>
      <c r="AT24" s="1">
        <v>11.6</v>
      </c>
      <c r="AU24" s="1">
        <v>7.5</v>
      </c>
      <c r="AV24" s="1">
        <v>-0.2</v>
      </c>
      <c r="AW24" s="1">
        <v>-11.4</v>
      </c>
      <c r="AX24" s="1">
        <v>-16</v>
      </c>
      <c r="AY24" s="8">
        <f t="shared" si="3"/>
        <v>-0.93333333333333346</v>
      </c>
      <c r="AZ24" s="2">
        <f t="shared" si="4"/>
        <v>14.75</v>
      </c>
      <c r="BA24" s="1">
        <f t="shared" si="5"/>
        <v>12.15</v>
      </c>
      <c r="BE24" s="1">
        <v>1.014</v>
      </c>
      <c r="BF24" s="1">
        <v>0.93799999999999994</v>
      </c>
      <c r="BG24" s="1">
        <v>1.0429999999999999</v>
      </c>
      <c r="BH24" s="1">
        <v>1.1679999999999999</v>
      </c>
      <c r="BI24" s="1">
        <v>0.94</v>
      </c>
      <c r="BJ24" s="1">
        <v>1.105</v>
      </c>
      <c r="BK24" s="1">
        <f t="shared" si="6"/>
        <v>1.0346666666666666</v>
      </c>
    </row>
    <row r="25" spans="1:63" x14ac:dyDescent="0.25">
      <c r="A25" s="1">
        <v>1989</v>
      </c>
      <c r="B25" s="1">
        <v>0.93</v>
      </c>
      <c r="C25" s="1">
        <v>0.93</v>
      </c>
      <c r="D25" s="4">
        <v>0.74299999999999999</v>
      </c>
      <c r="F25" s="5"/>
      <c r="H25" s="1">
        <v>1989</v>
      </c>
      <c r="I25" s="1">
        <v>34</v>
      </c>
      <c r="J25" s="1">
        <v>66</v>
      </c>
      <c r="K25" s="1">
        <v>76</v>
      </c>
      <c r="L25" s="1">
        <v>42</v>
      </c>
      <c r="M25" s="1">
        <v>64</v>
      </c>
      <c r="N25" s="1">
        <v>22</v>
      </c>
      <c r="O25" s="1">
        <v>40</v>
      </c>
      <c r="P25" s="6">
        <v>42</v>
      </c>
      <c r="Q25" s="1">
        <v>37</v>
      </c>
      <c r="R25" s="1">
        <v>50</v>
      </c>
      <c r="S25" s="1">
        <v>22</v>
      </c>
      <c r="T25" s="1">
        <v>53</v>
      </c>
      <c r="U25" s="1">
        <v>49</v>
      </c>
      <c r="V25" s="1">
        <v>72</v>
      </c>
      <c r="W25" s="1">
        <v>39</v>
      </c>
      <c r="X25" s="1">
        <v>39</v>
      </c>
      <c r="Y25" s="1">
        <v>25</v>
      </c>
      <c r="Z25" s="1">
        <v>35</v>
      </c>
      <c r="AA25" s="7">
        <v>27</v>
      </c>
      <c r="AB25" s="8">
        <f t="shared" si="0"/>
        <v>490</v>
      </c>
      <c r="AC25" s="2">
        <f t="shared" si="1"/>
        <v>199</v>
      </c>
      <c r="AD25" s="2">
        <f t="shared" si="2"/>
        <v>199</v>
      </c>
      <c r="AE25" s="1">
        <v>1989</v>
      </c>
      <c r="AF25" s="1">
        <v>13</v>
      </c>
      <c r="AG25" s="1">
        <v>16.5</v>
      </c>
      <c r="AH25" s="1">
        <v>11.6</v>
      </c>
      <c r="AI25" s="1">
        <v>7.5</v>
      </c>
      <c r="AJ25" s="1">
        <v>-0.2</v>
      </c>
      <c r="AK25" s="1">
        <v>-11.4</v>
      </c>
      <c r="AL25" s="7">
        <v>-16</v>
      </c>
      <c r="AM25" s="1">
        <v>-9</v>
      </c>
      <c r="AN25" s="1">
        <v>-8.9</v>
      </c>
      <c r="AO25" s="1">
        <v>-2.5</v>
      </c>
      <c r="AP25" s="1">
        <v>1.5</v>
      </c>
      <c r="AQ25" s="1">
        <v>7.3</v>
      </c>
      <c r="AR25" s="1">
        <v>13.4</v>
      </c>
      <c r="AS25" s="1">
        <v>13.7</v>
      </c>
      <c r="AT25" s="1">
        <v>11.9</v>
      </c>
      <c r="AU25" s="1">
        <v>6.8</v>
      </c>
      <c r="AV25" s="1">
        <v>-1</v>
      </c>
      <c r="AW25" s="1">
        <v>-4.7</v>
      </c>
      <c r="AX25" s="1">
        <v>-13</v>
      </c>
      <c r="AY25" s="8">
        <f t="shared" si="3"/>
        <v>1.291666666666667</v>
      </c>
      <c r="AZ25" s="2">
        <f t="shared" si="4"/>
        <v>13.55</v>
      </c>
      <c r="BA25" s="1">
        <f t="shared" si="5"/>
        <v>11.45</v>
      </c>
      <c r="BE25" s="1">
        <v>0.93</v>
      </c>
      <c r="BF25" s="1">
        <v>1.097</v>
      </c>
      <c r="BG25" s="1">
        <v>1.1399999999999999</v>
      </c>
      <c r="BH25" s="1">
        <v>0.70399999999999996</v>
      </c>
      <c r="BI25" s="1">
        <v>0.89100000000000001</v>
      </c>
      <c r="BJ25" s="1">
        <v>0.878</v>
      </c>
      <c r="BK25" s="1">
        <f t="shared" si="6"/>
        <v>0.94</v>
      </c>
    </row>
    <row r="26" spans="1:63" x14ac:dyDescent="0.25">
      <c r="A26" s="1">
        <v>1990</v>
      </c>
      <c r="B26" s="1">
        <v>0.95499999999999996</v>
      </c>
      <c r="C26" s="1">
        <v>0.95499999999999996</v>
      </c>
      <c r="D26" s="4">
        <v>0.72499999999999998</v>
      </c>
      <c r="F26" s="5"/>
      <c r="H26" s="1">
        <v>1990</v>
      </c>
      <c r="I26" s="1">
        <v>49</v>
      </c>
      <c r="J26" s="1">
        <v>72</v>
      </c>
      <c r="K26" s="1">
        <v>39</v>
      </c>
      <c r="L26" s="1">
        <v>39</v>
      </c>
      <c r="M26" s="1">
        <v>25</v>
      </c>
      <c r="N26" s="1">
        <v>35</v>
      </c>
      <c r="O26" s="1">
        <v>27</v>
      </c>
      <c r="P26" s="6">
        <v>34</v>
      </c>
      <c r="Q26" s="1">
        <v>57</v>
      </c>
      <c r="R26" s="1">
        <v>13</v>
      </c>
      <c r="S26" s="1">
        <v>7</v>
      </c>
      <c r="T26" s="1">
        <v>8</v>
      </c>
      <c r="U26" s="1">
        <v>90</v>
      </c>
      <c r="V26" s="1">
        <v>53</v>
      </c>
      <c r="W26" s="1">
        <v>78</v>
      </c>
      <c r="X26" s="1">
        <v>6</v>
      </c>
      <c r="Y26" s="1">
        <v>23</v>
      </c>
      <c r="Z26" s="1">
        <v>27</v>
      </c>
      <c r="AA26" s="7">
        <v>38</v>
      </c>
      <c r="AB26" s="8">
        <f t="shared" si="0"/>
        <v>434</v>
      </c>
      <c r="AC26" s="2">
        <f t="shared" si="1"/>
        <v>227</v>
      </c>
      <c r="AD26" s="2">
        <f t="shared" si="2"/>
        <v>227</v>
      </c>
      <c r="AE26" s="1">
        <v>1990</v>
      </c>
      <c r="AF26" s="1">
        <v>13.4</v>
      </c>
      <c r="AG26" s="1">
        <v>13.7</v>
      </c>
      <c r="AH26" s="1">
        <v>11.9</v>
      </c>
      <c r="AI26" s="1">
        <v>6.8</v>
      </c>
      <c r="AJ26" s="1">
        <v>-1</v>
      </c>
      <c r="AK26" s="1">
        <v>-4.7</v>
      </c>
      <c r="AL26" s="7">
        <v>-13</v>
      </c>
      <c r="AM26" s="1">
        <v>-16.8</v>
      </c>
      <c r="AN26" s="1">
        <v>-3.1</v>
      </c>
      <c r="AO26" s="1">
        <v>-6</v>
      </c>
      <c r="AP26" s="1">
        <v>0.1</v>
      </c>
      <c r="AQ26" s="1">
        <v>5.0999999999999996</v>
      </c>
      <c r="AR26" s="1">
        <v>10.7</v>
      </c>
      <c r="AS26" s="1">
        <v>13.9</v>
      </c>
      <c r="AT26" s="1">
        <v>12</v>
      </c>
      <c r="AU26" s="1">
        <v>5</v>
      </c>
      <c r="AV26" s="1">
        <v>0.2</v>
      </c>
      <c r="AW26" s="1">
        <v>-10.4</v>
      </c>
      <c r="AX26" s="1">
        <v>-6.1</v>
      </c>
      <c r="AY26" s="8">
        <f t="shared" si="3"/>
        <v>0.38333333333333314</v>
      </c>
      <c r="AZ26" s="2">
        <f t="shared" si="4"/>
        <v>12.3</v>
      </c>
      <c r="BA26" s="1">
        <f t="shared" si="5"/>
        <v>10.4</v>
      </c>
      <c r="BE26" s="1">
        <v>0.95499999999999996</v>
      </c>
      <c r="BF26" s="1">
        <v>0.93100000000000005</v>
      </c>
      <c r="BG26" s="1">
        <v>0.97599999999999998</v>
      </c>
      <c r="BH26" s="1">
        <v>1.2549999999999999</v>
      </c>
      <c r="BI26" s="1">
        <v>0.99199999999999999</v>
      </c>
      <c r="BJ26" s="1">
        <v>0.61599999999999999</v>
      </c>
      <c r="BK26" s="1">
        <f t="shared" si="6"/>
        <v>0.95416666666666661</v>
      </c>
    </row>
    <row r="27" spans="1:63" x14ac:dyDescent="0.25">
      <c r="A27" s="1">
        <v>1991</v>
      </c>
      <c r="B27" s="1">
        <v>0.88700000000000001</v>
      </c>
      <c r="C27" s="1">
        <v>0.88700000000000001</v>
      </c>
      <c r="D27" s="4">
        <v>0.69</v>
      </c>
      <c r="F27" s="5"/>
      <c r="H27" s="1">
        <v>1991</v>
      </c>
      <c r="I27" s="1">
        <v>90</v>
      </c>
      <c r="J27" s="1">
        <v>53</v>
      </c>
      <c r="K27" s="1">
        <v>78</v>
      </c>
      <c r="L27" s="1">
        <v>6</v>
      </c>
      <c r="M27" s="1">
        <v>23</v>
      </c>
      <c r="N27" s="1">
        <v>27</v>
      </c>
      <c r="O27" s="1">
        <v>38</v>
      </c>
      <c r="P27" s="6">
        <v>32</v>
      </c>
      <c r="Q27" s="1">
        <v>11</v>
      </c>
      <c r="R27" s="1">
        <v>66</v>
      </c>
      <c r="S27" s="1">
        <v>14</v>
      </c>
      <c r="T27" s="1">
        <v>34</v>
      </c>
      <c r="U27" s="1">
        <v>65</v>
      </c>
      <c r="V27" s="1">
        <v>14</v>
      </c>
      <c r="W27" s="1">
        <v>38</v>
      </c>
      <c r="X27" s="1">
        <v>51</v>
      </c>
      <c r="Y27" s="1">
        <v>43</v>
      </c>
      <c r="Z27" s="1">
        <v>57</v>
      </c>
      <c r="AA27" s="7">
        <v>34</v>
      </c>
      <c r="AB27" s="8">
        <f t="shared" si="0"/>
        <v>459</v>
      </c>
      <c r="AC27" s="2">
        <f t="shared" si="1"/>
        <v>168</v>
      </c>
      <c r="AD27" s="2">
        <f t="shared" si="2"/>
        <v>168</v>
      </c>
      <c r="AE27" s="1">
        <v>1991</v>
      </c>
      <c r="AF27" s="1">
        <v>10.7</v>
      </c>
      <c r="AG27" s="1">
        <v>13.9</v>
      </c>
      <c r="AH27" s="1">
        <v>12</v>
      </c>
      <c r="AI27" s="1">
        <v>5</v>
      </c>
      <c r="AJ27" s="1">
        <v>0.2</v>
      </c>
      <c r="AK27" s="1">
        <v>-10.4</v>
      </c>
      <c r="AL27" s="7">
        <v>-6.1</v>
      </c>
      <c r="AM27" s="1">
        <v>-11.9</v>
      </c>
      <c r="AN27" s="1">
        <v>-17.3</v>
      </c>
      <c r="AO27" s="1">
        <v>-9.6</v>
      </c>
      <c r="AP27" s="1">
        <v>-0.9</v>
      </c>
      <c r="AQ27" s="1">
        <v>3.3</v>
      </c>
      <c r="AR27" s="1">
        <v>10.199999999999999</v>
      </c>
      <c r="AS27" s="1">
        <v>14.3</v>
      </c>
      <c r="AT27" s="1">
        <v>12.7</v>
      </c>
      <c r="AU27" s="1">
        <v>4.2</v>
      </c>
      <c r="AV27" s="1">
        <v>0.6</v>
      </c>
      <c r="AW27" s="1">
        <v>-3.7</v>
      </c>
      <c r="AX27" s="1">
        <v>-8.6</v>
      </c>
      <c r="AY27" s="8">
        <f t="shared" si="3"/>
        <v>-0.5583333333333339</v>
      </c>
      <c r="AZ27" s="2">
        <f t="shared" si="4"/>
        <v>12.25</v>
      </c>
      <c r="BA27" s="1">
        <f t="shared" si="5"/>
        <v>10.350000000000001</v>
      </c>
      <c r="BE27" s="1">
        <v>0.88700000000000001</v>
      </c>
      <c r="BF27" s="1">
        <v>0.80100000000000005</v>
      </c>
      <c r="BG27" s="1">
        <v>1.29</v>
      </c>
      <c r="BH27" s="1">
        <v>0.90300000000000002</v>
      </c>
      <c r="BI27" s="1">
        <v>1.0029999999999999</v>
      </c>
      <c r="BJ27" s="1">
        <v>1.1519999999999999</v>
      </c>
      <c r="BK27" s="1">
        <f t="shared" si="6"/>
        <v>1.006</v>
      </c>
    </row>
    <row r="28" spans="1:63" x14ac:dyDescent="0.25">
      <c r="A28" s="1">
        <v>1992</v>
      </c>
      <c r="B28" s="1">
        <v>1.024</v>
      </c>
      <c r="C28" s="1">
        <v>1.024</v>
      </c>
      <c r="D28" s="4">
        <v>0.80300000000000005</v>
      </c>
      <c r="F28" s="5"/>
      <c r="H28" s="1">
        <v>1992</v>
      </c>
      <c r="I28" s="1">
        <v>65</v>
      </c>
      <c r="J28" s="1">
        <v>14</v>
      </c>
      <c r="K28" s="1">
        <v>38</v>
      </c>
      <c r="L28" s="1">
        <v>51</v>
      </c>
      <c r="M28" s="1">
        <v>43</v>
      </c>
      <c r="N28" s="1">
        <v>57</v>
      </c>
      <c r="O28" s="1">
        <v>34</v>
      </c>
      <c r="P28" s="6">
        <v>24</v>
      </c>
      <c r="Q28" s="1">
        <v>32</v>
      </c>
      <c r="R28" s="1">
        <v>46</v>
      </c>
      <c r="S28" s="1">
        <v>34</v>
      </c>
      <c r="T28" s="1">
        <v>30</v>
      </c>
      <c r="U28" s="1">
        <v>113</v>
      </c>
      <c r="V28" s="1">
        <v>128</v>
      </c>
      <c r="W28" s="1">
        <v>136</v>
      </c>
      <c r="X28" s="1">
        <v>103</v>
      </c>
      <c r="Y28" s="1">
        <v>21</v>
      </c>
      <c r="Z28" s="1">
        <v>40</v>
      </c>
      <c r="AA28" s="7">
        <v>77</v>
      </c>
      <c r="AB28" s="8">
        <f t="shared" si="0"/>
        <v>784</v>
      </c>
      <c r="AC28" s="2">
        <f t="shared" si="1"/>
        <v>480</v>
      </c>
      <c r="AD28" s="2">
        <f t="shared" si="2"/>
        <v>480</v>
      </c>
      <c r="AE28" s="1">
        <v>1992</v>
      </c>
      <c r="AF28" s="1">
        <v>10.199999999999999</v>
      </c>
      <c r="AG28" s="1">
        <v>14.3</v>
      </c>
      <c r="AH28" s="1">
        <v>12.7</v>
      </c>
      <c r="AI28" s="1">
        <v>4.2</v>
      </c>
      <c r="AJ28" s="1">
        <v>0.6</v>
      </c>
      <c r="AK28" s="1">
        <v>-3.7</v>
      </c>
      <c r="AL28" s="7">
        <v>-8.6</v>
      </c>
      <c r="AM28" s="1">
        <v>-8.5</v>
      </c>
      <c r="AN28" s="1">
        <v>-6.7</v>
      </c>
      <c r="AO28" s="1">
        <v>-3.7</v>
      </c>
      <c r="AP28" s="1">
        <v>-4.4000000000000004</v>
      </c>
      <c r="AQ28" s="1">
        <v>7.4</v>
      </c>
      <c r="AR28" s="1">
        <v>13.5</v>
      </c>
      <c r="AS28" s="1">
        <v>11.7</v>
      </c>
      <c r="AT28" s="1">
        <v>9.1999999999999993</v>
      </c>
      <c r="AU28" s="1">
        <v>8.3000000000000007</v>
      </c>
      <c r="AV28" s="1">
        <v>-8.6999999999999993</v>
      </c>
      <c r="AW28" s="1">
        <v>-9.6999999999999993</v>
      </c>
      <c r="AX28" s="1">
        <v>-4.5999999999999996</v>
      </c>
      <c r="AY28" s="8">
        <f t="shared" si="3"/>
        <v>0.31666666666666687</v>
      </c>
      <c r="AZ28" s="2">
        <f t="shared" si="4"/>
        <v>12.6</v>
      </c>
      <c r="BA28" s="1">
        <f t="shared" si="5"/>
        <v>10.675000000000001</v>
      </c>
      <c r="BE28" s="1">
        <v>1.024</v>
      </c>
      <c r="BF28" s="1">
        <v>0.75700000000000001</v>
      </c>
      <c r="BG28" s="1">
        <v>0.72199999999999998</v>
      </c>
      <c r="BH28" s="1">
        <v>0.95499999999999996</v>
      </c>
      <c r="BI28" s="1">
        <v>0.59</v>
      </c>
      <c r="BJ28" s="1">
        <v>0.27900000000000003</v>
      </c>
      <c r="BK28" s="1">
        <f t="shared" si="6"/>
        <v>0.72116666666666662</v>
      </c>
    </row>
    <row r="29" spans="1:63" x14ac:dyDescent="0.25">
      <c r="A29" s="1">
        <v>1993</v>
      </c>
      <c r="B29" s="1">
        <v>0.879</v>
      </c>
      <c r="C29" s="1">
        <v>0.879</v>
      </c>
      <c r="D29" s="4">
        <v>0.71</v>
      </c>
      <c r="F29" s="5"/>
      <c r="H29" s="1">
        <v>1993</v>
      </c>
      <c r="I29" s="1">
        <v>113</v>
      </c>
      <c r="J29" s="1">
        <v>128</v>
      </c>
      <c r="K29" s="1">
        <v>136</v>
      </c>
      <c r="L29" s="1">
        <v>103</v>
      </c>
      <c r="M29" s="1">
        <v>21</v>
      </c>
      <c r="N29" s="1">
        <v>40</v>
      </c>
      <c r="O29" s="1">
        <v>77</v>
      </c>
      <c r="P29" s="6">
        <v>48</v>
      </c>
      <c r="Q29" s="1">
        <v>14</v>
      </c>
      <c r="R29" s="1">
        <v>41</v>
      </c>
      <c r="S29" s="1">
        <v>40</v>
      </c>
      <c r="T29" s="1">
        <v>51</v>
      </c>
      <c r="U29" s="1">
        <v>72</v>
      </c>
      <c r="V29" s="1">
        <v>27</v>
      </c>
      <c r="W29" s="1">
        <v>36</v>
      </c>
      <c r="X29" s="1">
        <v>8</v>
      </c>
      <c r="Y29" s="1">
        <v>40</v>
      </c>
      <c r="Z29" s="1">
        <v>12</v>
      </c>
      <c r="AA29" s="7">
        <v>62</v>
      </c>
      <c r="AB29" s="8">
        <f t="shared" si="0"/>
        <v>451</v>
      </c>
      <c r="AC29" s="2">
        <f t="shared" si="1"/>
        <v>143</v>
      </c>
      <c r="AD29" s="2">
        <f t="shared" si="2"/>
        <v>143</v>
      </c>
      <c r="AE29" s="1">
        <v>1993</v>
      </c>
      <c r="AF29" s="1">
        <v>13.5</v>
      </c>
      <c r="AG29" s="1">
        <v>11.7</v>
      </c>
      <c r="AH29" s="1">
        <v>9.1999999999999993</v>
      </c>
      <c r="AI29" s="1">
        <v>8.3000000000000007</v>
      </c>
      <c r="AJ29" s="1">
        <v>-8.6999999999999993</v>
      </c>
      <c r="AK29" s="1">
        <v>-9.6999999999999993</v>
      </c>
      <c r="AL29" s="7">
        <v>-4.5999999999999996</v>
      </c>
      <c r="AM29" s="1">
        <v>-9.6999999999999993</v>
      </c>
      <c r="AN29" s="1">
        <v>-9.8000000000000007</v>
      </c>
      <c r="AO29" s="1">
        <v>-7.2</v>
      </c>
      <c r="AP29" s="1">
        <v>-2.2999999999999998</v>
      </c>
      <c r="AQ29" s="1">
        <v>5.6</v>
      </c>
      <c r="AR29" s="1">
        <v>8</v>
      </c>
      <c r="AS29" s="1">
        <v>14.6</v>
      </c>
      <c r="AT29" s="1">
        <v>11.1</v>
      </c>
      <c r="AU29" s="1">
        <v>2.5</v>
      </c>
      <c r="AV29" s="1">
        <v>-4.0999999999999996</v>
      </c>
      <c r="AW29" s="1">
        <v>-5.4</v>
      </c>
      <c r="AX29" s="1">
        <v>-10.4</v>
      </c>
      <c r="AY29" s="8">
        <f t="shared" si="3"/>
        <v>-0.59166666666666667</v>
      </c>
      <c r="AZ29" s="2">
        <f t="shared" si="4"/>
        <v>11.3</v>
      </c>
      <c r="BA29" s="1">
        <f t="shared" si="5"/>
        <v>9.0500000000000007</v>
      </c>
      <c r="BE29" s="1">
        <v>0.879</v>
      </c>
      <c r="BF29" s="1">
        <v>0.93200000000000005</v>
      </c>
      <c r="BG29" s="1">
        <v>1.4339999999999999</v>
      </c>
      <c r="BH29" s="1">
        <v>1.123</v>
      </c>
      <c r="BI29" s="1">
        <v>1.2310000000000001</v>
      </c>
      <c r="BJ29" s="1">
        <v>0.73</v>
      </c>
      <c r="BK29" s="1">
        <f t="shared" si="6"/>
        <v>1.0548333333333335</v>
      </c>
    </row>
    <row r="30" spans="1:63" x14ac:dyDescent="0.25">
      <c r="A30" s="1">
        <v>1994</v>
      </c>
      <c r="B30" s="1">
        <v>0.86599999999999999</v>
      </c>
      <c r="C30" s="1">
        <v>0.86599999999999999</v>
      </c>
      <c r="D30" s="4">
        <v>0.63100000000000001</v>
      </c>
      <c r="F30" s="5"/>
      <c r="H30" s="1">
        <v>1994</v>
      </c>
      <c r="I30" s="1">
        <v>72</v>
      </c>
      <c r="J30" s="1">
        <v>27</v>
      </c>
      <c r="K30" s="1">
        <v>36</v>
      </c>
      <c r="L30" s="1">
        <v>8</v>
      </c>
      <c r="M30" s="1">
        <v>40</v>
      </c>
      <c r="N30" s="1">
        <v>12</v>
      </c>
      <c r="O30" s="1">
        <v>62</v>
      </c>
      <c r="P30" s="6">
        <v>47</v>
      </c>
      <c r="Q30" s="1">
        <v>10</v>
      </c>
      <c r="R30" s="1">
        <v>23</v>
      </c>
      <c r="S30" s="1">
        <v>27</v>
      </c>
      <c r="T30" s="1">
        <v>38</v>
      </c>
      <c r="U30" s="1">
        <v>45</v>
      </c>
      <c r="V30" s="1">
        <v>24</v>
      </c>
      <c r="W30" s="1">
        <v>26</v>
      </c>
      <c r="X30" s="1">
        <v>48</v>
      </c>
      <c r="Y30" s="1">
        <v>50</v>
      </c>
      <c r="Z30" s="1">
        <v>29</v>
      </c>
      <c r="AA30" s="7">
        <v>47</v>
      </c>
      <c r="AB30" s="8">
        <f t="shared" si="0"/>
        <v>414</v>
      </c>
      <c r="AC30" s="2">
        <f t="shared" si="1"/>
        <v>143</v>
      </c>
      <c r="AD30" s="2">
        <f t="shared" si="2"/>
        <v>143</v>
      </c>
      <c r="AE30" s="1">
        <v>1994</v>
      </c>
      <c r="AF30" s="1">
        <v>8</v>
      </c>
      <c r="AG30" s="1">
        <v>14.6</v>
      </c>
      <c r="AH30" s="1">
        <v>11.1</v>
      </c>
      <c r="AI30" s="1">
        <v>2.5</v>
      </c>
      <c r="AJ30" s="1">
        <v>-4.0999999999999996</v>
      </c>
      <c r="AK30" s="1">
        <v>-5.4</v>
      </c>
      <c r="AL30" s="7">
        <v>-10.4</v>
      </c>
      <c r="AM30" s="1">
        <v>-16.3</v>
      </c>
      <c r="AN30" s="1">
        <v>-14.4</v>
      </c>
      <c r="AO30" s="1">
        <v>-7.4</v>
      </c>
      <c r="AP30" s="1">
        <v>1.5</v>
      </c>
      <c r="AQ30" s="1">
        <v>3.8</v>
      </c>
      <c r="AR30" s="1">
        <v>11.1</v>
      </c>
      <c r="AS30" s="1">
        <v>14.7</v>
      </c>
      <c r="AT30" s="1">
        <v>12.4</v>
      </c>
      <c r="AU30" s="1">
        <v>5.4</v>
      </c>
      <c r="AV30" s="1">
        <v>-0.7</v>
      </c>
      <c r="AW30" s="1">
        <v>-7.3</v>
      </c>
      <c r="AX30" s="1">
        <v>-5.6</v>
      </c>
      <c r="AY30" s="8">
        <f t="shared" si="3"/>
        <v>-0.23333333333333348</v>
      </c>
      <c r="AZ30" s="2">
        <f t="shared" si="4"/>
        <v>12.899999999999999</v>
      </c>
      <c r="BA30" s="1">
        <f t="shared" si="5"/>
        <v>10.899999999999999</v>
      </c>
      <c r="BE30" s="1">
        <v>0.86599999999999999</v>
      </c>
      <c r="BF30" s="1">
        <v>0.94299999999999995</v>
      </c>
      <c r="BG30" s="1">
        <v>1.079</v>
      </c>
      <c r="BH30" s="1">
        <v>1.2869999999999999</v>
      </c>
      <c r="BI30" s="1">
        <v>1.099</v>
      </c>
      <c r="BJ30" s="1">
        <v>1.0089999999999999</v>
      </c>
      <c r="BK30" s="1">
        <f t="shared" si="6"/>
        <v>1.0471666666666666</v>
      </c>
    </row>
    <row r="31" spans="1:63" x14ac:dyDescent="0.25">
      <c r="A31" s="1">
        <v>1995</v>
      </c>
      <c r="B31" s="1">
        <v>0.94099999999999995</v>
      </c>
      <c r="C31" s="1">
        <v>0.94099999999999995</v>
      </c>
      <c r="D31" s="4">
        <v>0.67300000000000004</v>
      </c>
      <c r="F31" s="5"/>
      <c r="H31" s="1">
        <v>1995</v>
      </c>
      <c r="I31" s="1">
        <v>45</v>
      </c>
      <c r="J31" s="1">
        <v>24</v>
      </c>
      <c r="K31" s="1">
        <v>26</v>
      </c>
      <c r="L31" s="1">
        <v>48</v>
      </c>
      <c r="M31" s="1">
        <v>50</v>
      </c>
      <c r="N31" s="1">
        <v>29</v>
      </c>
      <c r="O31" s="1">
        <v>47</v>
      </c>
      <c r="P31" s="6">
        <v>30</v>
      </c>
      <c r="Q31" s="1">
        <v>64</v>
      </c>
      <c r="R31" s="1">
        <v>32</v>
      </c>
      <c r="S31" s="1">
        <v>26</v>
      </c>
      <c r="T31" s="1">
        <v>40</v>
      </c>
      <c r="U31" s="1">
        <v>42</v>
      </c>
      <c r="V31" s="1">
        <v>63</v>
      </c>
      <c r="W31" s="1">
        <v>80</v>
      </c>
      <c r="X31" s="1">
        <v>27</v>
      </c>
      <c r="Y31" s="1">
        <v>82</v>
      </c>
      <c r="Z31" s="1">
        <v>62</v>
      </c>
      <c r="AA31" s="7">
        <v>15</v>
      </c>
      <c r="AB31" s="8">
        <f t="shared" si="0"/>
        <v>563</v>
      </c>
      <c r="AC31" s="2">
        <f t="shared" si="1"/>
        <v>212</v>
      </c>
      <c r="AD31" s="2">
        <f t="shared" si="2"/>
        <v>212</v>
      </c>
      <c r="AE31" s="1">
        <v>1995</v>
      </c>
      <c r="AF31" s="1">
        <v>11.1</v>
      </c>
      <c r="AG31" s="1">
        <v>14.7</v>
      </c>
      <c r="AH31" s="1">
        <v>12.4</v>
      </c>
      <c r="AI31" s="1">
        <v>5.4</v>
      </c>
      <c r="AJ31" s="1">
        <v>-0.7</v>
      </c>
      <c r="AK31" s="1">
        <v>-7.3</v>
      </c>
      <c r="AL31" s="7">
        <v>-5.6</v>
      </c>
      <c r="AM31" s="1">
        <v>-9.6999999999999993</v>
      </c>
      <c r="AN31" s="1">
        <v>-7.8</v>
      </c>
      <c r="AO31" s="1">
        <v>-3.8</v>
      </c>
      <c r="AP31" s="1">
        <v>-1.8</v>
      </c>
      <c r="AQ31" s="1">
        <v>3.7</v>
      </c>
      <c r="AR31" s="1">
        <v>13.3</v>
      </c>
      <c r="AS31" s="1">
        <v>12.5</v>
      </c>
      <c r="AT31" s="1">
        <v>11.5</v>
      </c>
      <c r="AU31" s="1">
        <v>5.6</v>
      </c>
      <c r="AV31" s="1">
        <v>0.1</v>
      </c>
      <c r="AW31" s="1">
        <v>-12.2</v>
      </c>
      <c r="AX31" s="1">
        <v>-16.8</v>
      </c>
      <c r="AY31" s="8">
        <f t="shared" si="3"/>
        <v>-0.4499999999999999</v>
      </c>
      <c r="AZ31" s="2">
        <f t="shared" si="4"/>
        <v>12.9</v>
      </c>
      <c r="BA31" s="1">
        <f t="shared" si="5"/>
        <v>10.725</v>
      </c>
      <c r="BE31" s="1">
        <v>0.94099999999999995</v>
      </c>
      <c r="BF31" s="1">
        <v>0.97899999999999998</v>
      </c>
      <c r="BG31" s="1">
        <v>0.35099999999999998</v>
      </c>
      <c r="BH31" s="1">
        <v>0.46400000000000002</v>
      </c>
      <c r="BI31" s="1">
        <v>1.0840000000000001</v>
      </c>
      <c r="BJ31" s="1">
        <v>0.89700000000000002</v>
      </c>
      <c r="BK31" s="1">
        <f t="shared" si="6"/>
        <v>0.78600000000000003</v>
      </c>
    </row>
    <row r="32" spans="1:63" x14ac:dyDescent="0.25">
      <c r="A32" s="1">
        <v>1996</v>
      </c>
      <c r="B32" s="1">
        <v>0.96799999999999997</v>
      </c>
      <c r="C32" s="1">
        <v>0.96799999999999997</v>
      </c>
      <c r="D32" s="4">
        <v>0.71</v>
      </c>
      <c r="F32" s="5"/>
      <c r="H32" s="1">
        <v>1996</v>
      </c>
      <c r="I32" s="1">
        <v>42</v>
      </c>
      <c r="J32" s="1">
        <v>63</v>
      </c>
      <c r="K32" s="1">
        <v>80</v>
      </c>
      <c r="L32" s="1">
        <v>27</v>
      </c>
      <c r="M32" s="1">
        <v>82</v>
      </c>
      <c r="N32" s="1">
        <v>62</v>
      </c>
      <c r="O32" s="1">
        <v>15</v>
      </c>
      <c r="P32" s="6">
        <v>8</v>
      </c>
      <c r="Q32" s="1">
        <v>21</v>
      </c>
      <c r="R32" s="1">
        <v>13</v>
      </c>
      <c r="S32" s="1">
        <v>55</v>
      </c>
      <c r="T32" s="1">
        <v>40</v>
      </c>
      <c r="U32" s="1">
        <v>84</v>
      </c>
      <c r="V32" s="1">
        <v>73</v>
      </c>
      <c r="W32" s="1">
        <v>58</v>
      </c>
      <c r="X32" s="1">
        <v>9</v>
      </c>
      <c r="Y32" s="1">
        <v>71</v>
      </c>
      <c r="Z32" s="1">
        <v>65</v>
      </c>
      <c r="AA32" s="7">
        <v>31</v>
      </c>
      <c r="AB32" s="8">
        <f t="shared" si="0"/>
        <v>528</v>
      </c>
      <c r="AC32" s="2">
        <f t="shared" si="1"/>
        <v>224</v>
      </c>
      <c r="AD32" s="2">
        <f t="shared" si="2"/>
        <v>224</v>
      </c>
      <c r="AE32" s="1">
        <v>1996</v>
      </c>
      <c r="AF32" s="1">
        <v>13.3</v>
      </c>
      <c r="AG32" s="1">
        <v>12.5</v>
      </c>
      <c r="AH32" s="1">
        <v>11.5</v>
      </c>
      <c r="AI32" s="1">
        <v>5.6</v>
      </c>
      <c r="AJ32" s="1">
        <v>0.1</v>
      </c>
      <c r="AK32" s="1">
        <v>-12.2</v>
      </c>
      <c r="AL32" s="7">
        <v>-16.8</v>
      </c>
      <c r="AM32" s="1">
        <v>-8.8000000000000007</v>
      </c>
      <c r="AN32" s="1">
        <v>-14.4</v>
      </c>
      <c r="AO32" s="1">
        <v>-6.6</v>
      </c>
      <c r="AP32" s="1">
        <v>-2.5</v>
      </c>
      <c r="AQ32" s="1">
        <v>2</v>
      </c>
      <c r="AR32" s="1">
        <v>10.199999999999999</v>
      </c>
      <c r="AS32" s="1">
        <v>12.9</v>
      </c>
      <c r="AT32" s="1">
        <v>14.3</v>
      </c>
      <c r="AU32" s="1">
        <v>5.2</v>
      </c>
      <c r="AV32" s="1">
        <v>1.9</v>
      </c>
      <c r="AW32" s="1">
        <v>-4.7</v>
      </c>
      <c r="AX32" s="1">
        <v>-12.8</v>
      </c>
      <c r="AY32" s="8">
        <f t="shared" si="3"/>
        <v>-0.27500000000000036</v>
      </c>
      <c r="AZ32" s="2">
        <f t="shared" si="4"/>
        <v>11.55</v>
      </c>
      <c r="BA32" s="1">
        <f t="shared" si="5"/>
        <v>10.650000000000002</v>
      </c>
      <c r="BE32" s="1">
        <v>0.96799999999999997</v>
      </c>
      <c r="BF32" s="1">
        <v>0.89100000000000001</v>
      </c>
      <c r="BG32" s="1">
        <v>1.2470000000000001</v>
      </c>
      <c r="BH32" s="1">
        <v>1.3919999999999999</v>
      </c>
      <c r="BI32" s="1">
        <v>0.7</v>
      </c>
      <c r="BJ32" s="1">
        <v>0.57599999999999996</v>
      </c>
      <c r="BK32" s="1">
        <f t="shared" si="6"/>
        <v>0.96233333333333315</v>
      </c>
    </row>
    <row r="33" spans="1:63" x14ac:dyDescent="0.25">
      <c r="A33" s="1">
        <v>1997</v>
      </c>
      <c r="B33" s="1">
        <v>1.1160000000000001</v>
      </c>
      <c r="C33" s="1">
        <v>1.1160000000000001</v>
      </c>
      <c r="D33" s="4">
        <v>0.88900000000000001</v>
      </c>
      <c r="F33" s="5"/>
      <c r="H33" s="1">
        <v>1997</v>
      </c>
      <c r="I33" s="1">
        <v>84</v>
      </c>
      <c r="J33" s="1">
        <v>73</v>
      </c>
      <c r="K33" s="1">
        <v>58</v>
      </c>
      <c r="L33" s="1">
        <v>9</v>
      </c>
      <c r="M33" s="1">
        <v>71</v>
      </c>
      <c r="N33" s="1">
        <v>65</v>
      </c>
      <c r="O33" s="1">
        <v>31</v>
      </c>
      <c r="P33" s="6">
        <v>36</v>
      </c>
      <c r="Q33" s="1">
        <v>49</v>
      </c>
      <c r="R33" s="1">
        <v>58</v>
      </c>
      <c r="S33" s="1">
        <v>41</v>
      </c>
      <c r="T33" s="1">
        <v>22</v>
      </c>
      <c r="U33" s="1">
        <v>15</v>
      </c>
      <c r="V33" s="1">
        <v>42</v>
      </c>
      <c r="W33" s="1">
        <v>41</v>
      </c>
      <c r="X33" s="1">
        <v>70</v>
      </c>
      <c r="Y33" s="1">
        <v>27</v>
      </c>
      <c r="Z33" s="1">
        <v>25</v>
      </c>
      <c r="AA33" s="7">
        <v>35</v>
      </c>
      <c r="AB33" s="8">
        <f t="shared" si="0"/>
        <v>461</v>
      </c>
      <c r="AC33" s="2">
        <f t="shared" si="1"/>
        <v>168</v>
      </c>
      <c r="AD33" s="2">
        <f t="shared" si="2"/>
        <v>168</v>
      </c>
      <c r="AE33" s="1">
        <v>1997</v>
      </c>
      <c r="AF33" s="1">
        <v>10.199999999999999</v>
      </c>
      <c r="AG33" s="1">
        <v>12.9</v>
      </c>
      <c r="AH33" s="1">
        <v>14.3</v>
      </c>
      <c r="AI33" s="1">
        <v>5.2</v>
      </c>
      <c r="AJ33" s="1">
        <v>1.9</v>
      </c>
      <c r="AK33" s="1">
        <v>-4.7</v>
      </c>
      <c r="AL33" s="7">
        <v>-12.8</v>
      </c>
      <c r="AM33" s="1">
        <v>-13.1</v>
      </c>
      <c r="AN33" s="1">
        <v>-12.4</v>
      </c>
      <c r="AO33" s="1">
        <v>-6.6</v>
      </c>
      <c r="AP33" s="1">
        <v>-5.6</v>
      </c>
      <c r="AQ33" s="1">
        <v>3.4</v>
      </c>
      <c r="AR33" s="1">
        <v>12.9</v>
      </c>
      <c r="AS33" s="1">
        <v>15.9</v>
      </c>
      <c r="AT33" s="1">
        <v>13.5</v>
      </c>
      <c r="AU33" s="1">
        <v>7.5</v>
      </c>
      <c r="AV33" s="1">
        <v>-1.5</v>
      </c>
      <c r="AW33" s="1">
        <v>-7.9</v>
      </c>
      <c r="AX33" s="1">
        <v>-10</v>
      </c>
      <c r="AY33" s="8">
        <f t="shared" si="3"/>
        <v>-0.32500000000000046</v>
      </c>
      <c r="AZ33" s="2">
        <f t="shared" si="4"/>
        <v>14.4</v>
      </c>
      <c r="BA33" s="1">
        <f t="shared" si="5"/>
        <v>12.45</v>
      </c>
      <c r="BE33" s="1">
        <v>1.1160000000000001</v>
      </c>
      <c r="BF33" s="1">
        <v>1.1180000000000001</v>
      </c>
      <c r="BG33" s="1">
        <v>0.36399999999999999</v>
      </c>
      <c r="BH33" s="1">
        <v>0.221</v>
      </c>
      <c r="BI33" s="1">
        <v>1.2849999999999999</v>
      </c>
      <c r="BJ33" s="1">
        <v>1.464</v>
      </c>
      <c r="BK33" s="1">
        <f t="shared" si="6"/>
        <v>0.92799999999999994</v>
      </c>
    </row>
    <row r="34" spans="1:63" x14ac:dyDescent="0.25">
      <c r="A34" s="1">
        <v>1998</v>
      </c>
      <c r="B34" s="1">
        <v>0.95699999999999996</v>
      </c>
      <c r="C34" s="1">
        <v>0.95699999999999996</v>
      </c>
      <c r="D34" s="4">
        <v>0.84399999999999997</v>
      </c>
      <c r="F34" s="5"/>
      <c r="H34" s="1">
        <v>1998</v>
      </c>
      <c r="I34" s="1">
        <v>15</v>
      </c>
      <c r="J34" s="1">
        <v>42</v>
      </c>
      <c r="K34" s="1">
        <v>41</v>
      </c>
      <c r="L34" s="1">
        <v>70</v>
      </c>
      <c r="M34" s="1">
        <v>27</v>
      </c>
      <c r="N34" s="1">
        <v>25</v>
      </c>
      <c r="O34" s="1">
        <v>35</v>
      </c>
      <c r="P34" s="6">
        <v>57</v>
      </c>
      <c r="Q34" s="1">
        <v>72</v>
      </c>
      <c r="R34" s="1">
        <v>23</v>
      </c>
      <c r="S34" s="1">
        <v>19</v>
      </c>
      <c r="T34" s="1">
        <v>55</v>
      </c>
      <c r="U34" s="1">
        <v>99</v>
      </c>
      <c r="V34" s="1">
        <v>77</v>
      </c>
      <c r="W34" s="1">
        <v>61</v>
      </c>
      <c r="X34" s="1">
        <v>59</v>
      </c>
      <c r="Y34" s="1">
        <v>86</v>
      </c>
      <c r="Z34" s="1">
        <v>30</v>
      </c>
      <c r="AA34" s="7">
        <v>40</v>
      </c>
      <c r="AB34" s="8">
        <f t="shared" ref="AB34:AB51" si="7">SUM(P34:AA34)</f>
        <v>678</v>
      </c>
      <c r="AC34" s="2">
        <f t="shared" ref="AC34:AC51" si="8">SUM(U34,V34:X34)</f>
        <v>296</v>
      </c>
      <c r="AD34" s="2">
        <f t="shared" ref="AD34:AD51" si="9">SUM(U34:X34)</f>
        <v>296</v>
      </c>
      <c r="AE34" s="1">
        <v>1998</v>
      </c>
      <c r="AF34" s="1">
        <v>12.9</v>
      </c>
      <c r="AG34" s="1">
        <v>15.9</v>
      </c>
      <c r="AH34" s="1">
        <v>13.5</v>
      </c>
      <c r="AI34" s="1">
        <v>7.5</v>
      </c>
      <c r="AJ34" s="1">
        <v>-1.5</v>
      </c>
      <c r="AK34" s="1">
        <v>-7.9</v>
      </c>
      <c r="AL34" s="7">
        <v>-10</v>
      </c>
      <c r="AM34" s="1">
        <v>-12.4</v>
      </c>
      <c r="AN34" s="1">
        <v>-19.399999999999999</v>
      </c>
      <c r="AO34" s="1">
        <v>-11</v>
      </c>
      <c r="AP34" s="1">
        <v>-4.2</v>
      </c>
      <c r="AQ34" s="1">
        <v>4.0999999999999996</v>
      </c>
      <c r="AR34" s="1">
        <v>10</v>
      </c>
      <c r="AS34" s="1">
        <v>15.4</v>
      </c>
      <c r="AT34" s="1">
        <v>10.6</v>
      </c>
      <c r="AU34" s="1">
        <v>6</v>
      </c>
      <c r="AV34" s="1">
        <v>0.3</v>
      </c>
      <c r="AW34" s="1">
        <v>-10</v>
      </c>
      <c r="AX34" s="1">
        <v>-12.8</v>
      </c>
      <c r="AY34" s="8">
        <f t="shared" ref="AY34:AY51" si="10">AVERAGE(AM34:AX34)</f>
        <v>-1.95</v>
      </c>
      <c r="AZ34" s="2">
        <f t="shared" ref="AZ34:AZ51" si="11">AVERAGE(AR34:AS34)</f>
        <v>12.7</v>
      </c>
      <c r="BA34" s="1">
        <f t="shared" ref="BA34:BA51" si="12">AVERAGE(AR34:AU34)</f>
        <v>10.5</v>
      </c>
      <c r="BE34" s="1">
        <v>0.95699999999999996</v>
      </c>
      <c r="BF34" s="1">
        <v>1.0149999999999999</v>
      </c>
      <c r="BG34" s="1">
        <v>1.385</v>
      </c>
      <c r="BH34" s="1">
        <v>1.456</v>
      </c>
      <c r="BI34" s="1">
        <v>0.54500000000000004</v>
      </c>
      <c r="BJ34" s="1">
        <v>0.69499999999999995</v>
      </c>
      <c r="BK34" s="1">
        <f t="shared" ref="BK34:BK57" si="13">AVERAGE(BE34:BJ34)</f>
        <v>1.0088333333333335</v>
      </c>
    </row>
    <row r="35" spans="1:63" x14ac:dyDescent="0.25">
      <c r="A35" s="1">
        <v>1999</v>
      </c>
      <c r="B35" s="1">
        <v>1.052</v>
      </c>
      <c r="C35" s="1">
        <v>1.052</v>
      </c>
      <c r="D35" s="4">
        <v>0.90700000000000003</v>
      </c>
      <c r="F35" s="5"/>
      <c r="H35" s="1">
        <v>1999</v>
      </c>
      <c r="I35" s="1">
        <v>99</v>
      </c>
      <c r="J35" s="1">
        <v>77</v>
      </c>
      <c r="K35" s="1">
        <v>61</v>
      </c>
      <c r="L35" s="1">
        <v>59</v>
      </c>
      <c r="M35" s="1">
        <v>86</v>
      </c>
      <c r="N35" s="1">
        <v>30</v>
      </c>
      <c r="O35" s="1">
        <v>40</v>
      </c>
      <c r="P35" s="6">
        <v>29</v>
      </c>
      <c r="Q35" s="1">
        <v>31</v>
      </c>
      <c r="R35" s="1">
        <v>29</v>
      </c>
      <c r="S35" s="1">
        <v>22</v>
      </c>
      <c r="T35" s="1">
        <v>10</v>
      </c>
      <c r="U35" s="1">
        <v>51</v>
      </c>
      <c r="V35" s="1">
        <v>71</v>
      </c>
      <c r="W35" s="1">
        <v>35</v>
      </c>
      <c r="X35" s="1">
        <v>33</v>
      </c>
      <c r="Y35" s="1">
        <v>41</v>
      </c>
      <c r="Z35" s="1">
        <v>65</v>
      </c>
      <c r="AA35" s="7">
        <v>30</v>
      </c>
      <c r="AB35" s="8">
        <f t="shared" si="7"/>
        <v>447</v>
      </c>
      <c r="AC35" s="2">
        <f t="shared" si="8"/>
        <v>190</v>
      </c>
      <c r="AD35" s="2">
        <f t="shared" si="9"/>
        <v>190</v>
      </c>
      <c r="AE35" s="1">
        <v>1999</v>
      </c>
      <c r="AF35" s="1">
        <v>10</v>
      </c>
      <c r="AG35" s="1">
        <v>15.4</v>
      </c>
      <c r="AH35" s="1">
        <v>10.6</v>
      </c>
      <c r="AI35" s="1">
        <v>6</v>
      </c>
      <c r="AJ35" s="1">
        <v>0.3</v>
      </c>
      <c r="AK35" s="1">
        <v>-10</v>
      </c>
      <c r="AL35" s="7">
        <v>-12.8</v>
      </c>
      <c r="AM35" s="1">
        <v>-18.5</v>
      </c>
      <c r="AN35" s="1">
        <v>-14</v>
      </c>
      <c r="AO35" s="1">
        <v>-7.2</v>
      </c>
      <c r="AP35" s="1">
        <v>0.1</v>
      </c>
      <c r="AQ35" s="1">
        <v>3.2</v>
      </c>
      <c r="AR35" s="1">
        <v>14.6</v>
      </c>
      <c r="AS35" s="1">
        <v>14.7</v>
      </c>
      <c r="AT35" s="1">
        <v>9.6</v>
      </c>
      <c r="AU35" s="1">
        <v>8.6</v>
      </c>
      <c r="AV35" s="1">
        <v>1.8</v>
      </c>
      <c r="AW35" s="1">
        <v>-3.4</v>
      </c>
      <c r="AX35" s="1">
        <v>-14.9</v>
      </c>
      <c r="AY35" s="8">
        <f t="shared" si="10"/>
        <v>-0.4499999999999999</v>
      </c>
      <c r="AZ35" s="2">
        <f t="shared" si="11"/>
        <v>14.649999999999999</v>
      </c>
      <c r="BA35" s="1">
        <f t="shared" si="12"/>
        <v>11.875</v>
      </c>
      <c r="BE35" s="1">
        <v>1.052</v>
      </c>
      <c r="BF35" s="1">
        <v>1.022</v>
      </c>
      <c r="BG35" s="1">
        <v>0.78200000000000003</v>
      </c>
      <c r="BH35" s="1">
        <v>0.39600000000000002</v>
      </c>
      <c r="BI35" s="1">
        <v>1.3919999999999999</v>
      </c>
      <c r="BJ35" s="1">
        <v>1.177</v>
      </c>
      <c r="BK35" s="1">
        <f t="shared" si="13"/>
        <v>0.97016666666666662</v>
      </c>
    </row>
    <row r="36" spans="1:63" x14ac:dyDescent="0.25">
      <c r="A36" s="1">
        <v>2000</v>
      </c>
      <c r="B36" s="1">
        <v>0.94299999999999995</v>
      </c>
      <c r="C36" s="1">
        <v>0.94299999999999995</v>
      </c>
      <c r="D36" s="4">
        <v>0.86099999999999999</v>
      </c>
      <c r="F36" s="5"/>
      <c r="H36" s="1">
        <v>2000</v>
      </c>
      <c r="I36" s="1">
        <v>51</v>
      </c>
      <c r="J36" s="1">
        <v>71</v>
      </c>
      <c r="K36" s="1">
        <v>35</v>
      </c>
      <c r="L36" s="1">
        <v>33</v>
      </c>
      <c r="M36" s="1">
        <v>41</v>
      </c>
      <c r="N36" s="1">
        <v>65</v>
      </c>
      <c r="O36" s="1">
        <v>30</v>
      </c>
      <c r="P36" s="6">
        <v>71</v>
      </c>
      <c r="Q36" s="1">
        <v>45</v>
      </c>
      <c r="R36" s="1">
        <v>36</v>
      </c>
      <c r="S36" s="1">
        <v>79</v>
      </c>
      <c r="T36" s="1">
        <v>43</v>
      </c>
      <c r="U36" s="1">
        <v>73</v>
      </c>
      <c r="V36" s="1">
        <v>95</v>
      </c>
      <c r="W36" s="1">
        <v>36</v>
      </c>
      <c r="X36" s="1">
        <v>16</v>
      </c>
      <c r="Y36" s="1">
        <v>68</v>
      </c>
      <c r="Z36" s="1">
        <v>42</v>
      </c>
      <c r="AA36" s="7">
        <v>0</v>
      </c>
      <c r="AB36" s="8">
        <f t="shared" si="7"/>
        <v>604</v>
      </c>
      <c r="AC36" s="2">
        <f t="shared" si="8"/>
        <v>220</v>
      </c>
      <c r="AD36" s="2">
        <f t="shared" si="9"/>
        <v>220</v>
      </c>
      <c r="AE36" s="1">
        <v>2000</v>
      </c>
      <c r="AF36" s="1">
        <v>14.6</v>
      </c>
      <c r="AG36" s="1">
        <v>14.7</v>
      </c>
      <c r="AH36" s="1">
        <v>9.6</v>
      </c>
      <c r="AI36" s="1">
        <v>8.6</v>
      </c>
      <c r="AJ36" s="1">
        <v>1.8</v>
      </c>
      <c r="AK36" s="1">
        <v>-3.4</v>
      </c>
      <c r="AL36" s="7">
        <v>-14.9</v>
      </c>
      <c r="AM36" s="1">
        <v>-12.2</v>
      </c>
      <c r="AN36" s="1">
        <v>-10.4</v>
      </c>
      <c r="AO36" s="1">
        <v>-6.1</v>
      </c>
      <c r="AP36" s="1">
        <v>-0.4</v>
      </c>
      <c r="AQ36" s="1">
        <v>6.4</v>
      </c>
      <c r="AR36" s="1">
        <v>11.4</v>
      </c>
      <c r="AS36" s="1">
        <v>15.5</v>
      </c>
      <c r="AT36" s="1">
        <v>11.9</v>
      </c>
      <c r="AU36" s="1">
        <v>6.9</v>
      </c>
      <c r="AV36" s="1">
        <v>4.4000000000000004</v>
      </c>
      <c r="AW36" s="1">
        <v>-2.2999999999999998</v>
      </c>
      <c r="AX36" s="1">
        <v>-10.3</v>
      </c>
      <c r="AY36" s="8">
        <f t="shared" si="10"/>
        <v>1.2333333333333332</v>
      </c>
      <c r="AZ36" s="2">
        <f t="shared" si="11"/>
        <v>13.45</v>
      </c>
      <c r="BA36" s="1">
        <f t="shared" si="12"/>
        <v>11.424999999999999</v>
      </c>
      <c r="BE36" s="1">
        <v>0.94299999999999995</v>
      </c>
      <c r="BF36" s="1">
        <v>1.1080000000000001</v>
      </c>
      <c r="BG36" s="1">
        <v>0.79</v>
      </c>
      <c r="BH36" s="1">
        <v>1.1379999999999999</v>
      </c>
      <c r="BI36" s="1">
        <v>0.63100000000000001</v>
      </c>
      <c r="BJ36" s="1">
        <v>0.878</v>
      </c>
      <c r="BK36" s="1">
        <f t="shared" si="13"/>
        <v>0.91466666666666674</v>
      </c>
    </row>
    <row r="37" spans="1:63" x14ac:dyDescent="0.25">
      <c r="A37" s="1">
        <v>2001</v>
      </c>
      <c r="B37" s="1">
        <v>1.052</v>
      </c>
      <c r="C37" s="1">
        <v>1.052</v>
      </c>
      <c r="D37" s="4">
        <v>0.93700000000000006</v>
      </c>
      <c r="F37" s="5"/>
      <c r="H37" s="1">
        <v>2001</v>
      </c>
      <c r="I37" s="1">
        <v>73</v>
      </c>
      <c r="J37" s="1">
        <v>95</v>
      </c>
      <c r="K37" s="1">
        <v>36</v>
      </c>
      <c r="L37" s="1">
        <v>16</v>
      </c>
      <c r="M37" s="1">
        <v>68</v>
      </c>
      <c r="N37" s="1">
        <v>42</v>
      </c>
      <c r="O37" s="1">
        <v>0</v>
      </c>
      <c r="P37" s="6">
        <v>26</v>
      </c>
      <c r="Q37" s="1">
        <v>43</v>
      </c>
      <c r="R37" s="1">
        <v>17</v>
      </c>
      <c r="S37" s="1">
        <v>71</v>
      </c>
      <c r="T37" s="1">
        <v>26</v>
      </c>
      <c r="U37" s="1">
        <v>39</v>
      </c>
      <c r="V37" s="1">
        <v>124</v>
      </c>
      <c r="W37" s="1">
        <v>0</v>
      </c>
      <c r="X37" s="1">
        <v>68</v>
      </c>
      <c r="Y37" s="1">
        <v>56</v>
      </c>
      <c r="Z37" s="1">
        <v>28</v>
      </c>
      <c r="AA37" s="7">
        <v>11</v>
      </c>
      <c r="AB37" s="8">
        <f t="shared" si="7"/>
        <v>509</v>
      </c>
      <c r="AC37" s="2">
        <f t="shared" si="8"/>
        <v>231</v>
      </c>
      <c r="AD37" s="2">
        <f t="shared" si="9"/>
        <v>231</v>
      </c>
      <c r="AE37" s="1">
        <v>2001</v>
      </c>
      <c r="AF37" s="1">
        <v>11.4</v>
      </c>
      <c r="AG37" s="1">
        <v>15.5</v>
      </c>
      <c r="AH37" s="1">
        <v>11.9</v>
      </c>
      <c r="AI37" s="1">
        <v>6.9</v>
      </c>
      <c r="AJ37" s="1">
        <v>4.4000000000000004</v>
      </c>
      <c r="AK37" s="1">
        <v>-2.2999999999999998</v>
      </c>
      <c r="AL37" s="7">
        <v>-10.3</v>
      </c>
      <c r="AM37" s="1">
        <v>-6.8</v>
      </c>
      <c r="AN37" s="1">
        <v>-15.5</v>
      </c>
      <c r="AO37" s="1">
        <v>-12.7</v>
      </c>
      <c r="AP37" s="1">
        <v>-1.7</v>
      </c>
      <c r="AQ37" s="1">
        <v>4.2</v>
      </c>
      <c r="AR37" s="1">
        <v>13.5</v>
      </c>
      <c r="AS37" s="1">
        <v>14.9</v>
      </c>
      <c r="AT37" s="1">
        <v>11.5</v>
      </c>
      <c r="AU37" s="1">
        <v>8.1</v>
      </c>
      <c r="AV37" s="1">
        <v>0.1</v>
      </c>
      <c r="AW37" s="1">
        <v>-8</v>
      </c>
      <c r="AX37" s="1">
        <v>-14.1</v>
      </c>
      <c r="AY37" s="8">
        <f t="shared" si="10"/>
        <v>-0.54166666666666663</v>
      </c>
      <c r="AZ37" s="2">
        <f t="shared" si="11"/>
        <v>14.2</v>
      </c>
      <c r="BA37" s="1">
        <f t="shared" si="12"/>
        <v>12</v>
      </c>
      <c r="BE37" s="1">
        <v>1.052</v>
      </c>
      <c r="BF37" s="1">
        <v>0.98899999999999999</v>
      </c>
      <c r="BG37" s="1">
        <v>0.73899999999999999</v>
      </c>
      <c r="BH37" s="1">
        <v>1.1759999999999999</v>
      </c>
      <c r="BI37" s="1">
        <v>1.145</v>
      </c>
      <c r="BJ37" s="1">
        <v>0.81699999999999995</v>
      </c>
      <c r="BK37" s="1">
        <f t="shared" si="13"/>
        <v>0.98633333333333317</v>
      </c>
    </row>
    <row r="38" spans="1:63" x14ac:dyDescent="0.25">
      <c r="A38" s="1">
        <v>2002</v>
      </c>
      <c r="B38" s="1">
        <v>1.1279999999999999</v>
      </c>
      <c r="C38" s="1">
        <v>1.1279999999999999</v>
      </c>
      <c r="D38" s="4">
        <v>1.0529999999999999</v>
      </c>
      <c r="F38" s="5"/>
      <c r="H38" s="1">
        <v>2002</v>
      </c>
      <c r="I38" s="1">
        <v>39</v>
      </c>
      <c r="J38" s="1">
        <v>124</v>
      </c>
      <c r="K38" s="1">
        <v>0</v>
      </c>
      <c r="L38" s="1">
        <v>68</v>
      </c>
      <c r="M38" s="1">
        <v>56</v>
      </c>
      <c r="N38" s="1">
        <v>28</v>
      </c>
      <c r="O38" s="1">
        <v>11</v>
      </c>
      <c r="P38" s="6">
        <v>23</v>
      </c>
      <c r="Q38" s="1">
        <v>45</v>
      </c>
      <c r="R38" s="1">
        <v>25</v>
      </c>
      <c r="S38" s="1">
        <v>29</v>
      </c>
      <c r="T38" s="1">
        <v>15</v>
      </c>
      <c r="U38" s="1">
        <v>99</v>
      </c>
      <c r="V38" s="1">
        <v>0</v>
      </c>
      <c r="W38" s="1">
        <v>19</v>
      </c>
      <c r="X38" s="1">
        <v>49</v>
      </c>
      <c r="Y38" s="1">
        <v>22</v>
      </c>
      <c r="Z38" s="1">
        <v>17</v>
      </c>
      <c r="AA38" s="7">
        <v>13</v>
      </c>
      <c r="AB38" s="8">
        <f t="shared" si="7"/>
        <v>356</v>
      </c>
      <c r="AC38" s="2">
        <f t="shared" si="8"/>
        <v>167</v>
      </c>
      <c r="AD38" s="2">
        <f t="shared" si="9"/>
        <v>167</v>
      </c>
      <c r="AE38" s="1">
        <v>2002</v>
      </c>
      <c r="AF38" s="1">
        <v>13.5</v>
      </c>
      <c r="AG38" s="1">
        <v>14.9</v>
      </c>
      <c r="AH38" s="1">
        <v>11.5</v>
      </c>
      <c r="AI38" s="1">
        <v>8.1</v>
      </c>
      <c r="AJ38" s="1">
        <v>0.1</v>
      </c>
      <c r="AK38" s="1">
        <v>-8</v>
      </c>
      <c r="AL38" s="7">
        <v>-14.1</v>
      </c>
      <c r="AM38" s="1">
        <v>-14.4</v>
      </c>
      <c r="AN38" s="1">
        <v>-9.6999999999999993</v>
      </c>
      <c r="AO38" s="1">
        <v>-8</v>
      </c>
      <c r="AP38" s="1">
        <v>2</v>
      </c>
      <c r="AQ38" s="1">
        <v>7.2</v>
      </c>
      <c r="AR38" s="1">
        <v>13.8</v>
      </c>
      <c r="AS38" s="1">
        <v>15.6</v>
      </c>
      <c r="AT38" s="1">
        <v>13.4</v>
      </c>
      <c r="AU38" s="1">
        <v>5.3</v>
      </c>
      <c r="AV38" s="1">
        <v>-2.5</v>
      </c>
      <c r="AW38" s="1">
        <v>-12.3</v>
      </c>
      <c r="AX38" s="1">
        <v>-16.5</v>
      </c>
      <c r="AY38" s="8">
        <f t="shared" si="10"/>
        <v>-0.50833333333333341</v>
      </c>
      <c r="AZ38" s="2">
        <f t="shared" si="11"/>
        <v>14.7</v>
      </c>
      <c r="BA38" s="1">
        <f t="shared" si="12"/>
        <v>12.024999999999999</v>
      </c>
      <c r="BE38" s="1">
        <v>1.1279999999999999</v>
      </c>
      <c r="BF38" s="1">
        <v>0.81799999999999995</v>
      </c>
      <c r="BG38" s="1">
        <v>1.028</v>
      </c>
      <c r="BH38" s="1">
        <v>0.94299999999999995</v>
      </c>
      <c r="BI38" s="1">
        <v>0.873</v>
      </c>
      <c r="BJ38" s="1">
        <v>0.98599999999999999</v>
      </c>
      <c r="BK38" s="1">
        <f t="shared" si="13"/>
        <v>0.96266666666666667</v>
      </c>
    </row>
    <row r="39" spans="1:63" x14ac:dyDescent="0.25">
      <c r="A39" s="1">
        <v>2003</v>
      </c>
      <c r="B39" s="1">
        <v>1.2749999999999999</v>
      </c>
      <c r="C39" s="1">
        <v>1.2749999999999999</v>
      </c>
      <c r="D39" s="4">
        <v>1.2989999999999999</v>
      </c>
      <c r="F39" s="5"/>
      <c r="H39" s="1">
        <v>2003</v>
      </c>
      <c r="I39" s="1">
        <v>99</v>
      </c>
      <c r="J39" s="1">
        <v>0</v>
      </c>
      <c r="K39" s="1">
        <v>19</v>
      </c>
      <c r="L39" s="1">
        <v>49</v>
      </c>
      <c r="M39" s="1">
        <v>22</v>
      </c>
      <c r="N39" s="1">
        <v>17</v>
      </c>
      <c r="O39" s="1">
        <v>13</v>
      </c>
      <c r="P39" s="6">
        <v>49</v>
      </c>
      <c r="Q39" s="1">
        <v>12</v>
      </c>
      <c r="R39" s="1">
        <v>22</v>
      </c>
      <c r="S39" s="1">
        <v>27</v>
      </c>
      <c r="T39" s="1">
        <v>63</v>
      </c>
      <c r="U39" s="1">
        <v>30</v>
      </c>
      <c r="V39" s="1">
        <v>67</v>
      </c>
      <c r="W39" s="1">
        <v>60</v>
      </c>
      <c r="X39" s="1">
        <v>53</v>
      </c>
      <c r="Y39" s="1">
        <v>38</v>
      </c>
      <c r="Z39" s="1">
        <v>21</v>
      </c>
      <c r="AA39" s="7">
        <v>37</v>
      </c>
      <c r="AB39" s="8">
        <f t="shared" si="7"/>
        <v>479</v>
      </c>
      <c r="AC39" s="2">
        <f t="shared" si="8"/>
        <v>210</v>
      </c>
      <c r="AD39" s="2">
        <f t="shared" si="9"/>
        <v>210</v>
      </c>
      <c r="AE39" s="1">
        <v>2003</v>
      </c>
      <c r="AF39" s="1">
        <v>13.8</v>
      </c>
      <c r="AG39" s="1">
        <v>15.6</v>
      </c>
      <c r="AH39" s="1">
        <v>13.4</v>
      </c>
      <c r="AI39" s="1">
        <v>5.3</v>
      </c>
      <c r="AJ39" s="1">
        <v>-2.5</v>
      </c>
      <c r="AK39" s="1">
        <v>-12.3</v>
      </c>
      <c r="AL39" s="7">
        <v>-16.5</v>
      </c>
      <c r="AM39" s="1">
        <v>-20.9</v>
      </c>
      <c r="AN39" s="1">
        <v>-7.6</v>
      </c>
      <c r="AO39" s="1">
        <v>-3.6</v>
      </c>
      <c r="AP39" s="1">
        <v>-1.8</v>
      </c>
      <c r="AQ39" s="1">
        <v>6.8</v>
      </c>
      <c r="AR39" s="1">
        <v>10.7</v>
      </c>
      <c r="AS39" s="1">
        <v>18.399999999999999</v>
      </c>
      <c r="AT39" s="1">
        <v>11.9</v>
      </c>
      <c r="AU39" s="1">
        <v>6.6</v>
      </c>
      <c r="AV39" s="1">
        <v>-0.2</v>
      </c>
      <c r="AW39" s="1">
        <v>-4.0999999999999996</v>
      </c>
      <c r="AX39" s="1">
        <v>-11.6</v>
      </c>
      <c r="AY39" s="8">
        <f t="shared" si="10"/>
        <v>0.38333333333333358</v>
      </c>
      <c r="AZ39" s="2">
        <f t="shared" si="11"/>
        <v>14.549999999999999</v>
      </c>
      <c r="BA39" s="1">
        <f t="shared" si="12"/>
        <v>11.9</v>
      </c>
      <c r="BE39" s="1">
        <v>1.2749999999999999</v>
      </c>
      <c r="BF39" s="1">
        <v>1.0980000000000001</v>
      </c>
      <c r="BG39" s="1">
        <v>1.2829999999999999</v>
      </c>
      <c r="BH39" s="1">
        <v>1.069</v>
      </c>
      <c r="BI39" s="1">
        <v>0.86</v>
      </c>
      <c r="BJ39" s="1">
        <v>0.78100000000000003</v>
      </c>
      <c r="BK39" s="1">
        <f t="shared" si="13"/>
        <v>1.0609999999999999</v>
      </c>
    </row>
    <row r="40" spans="1:63" x14ac:dyDescent="0.25">
      <c r="A40" s="1">
        <v>2004</v>
      </c>
      <c r="B40" s="1">
        <v>1.0369999999999999</v>
      </c>
      <c r="C40" s="1">
        <v>1.0369999999999999</v>
      </c>
      <c r="D40" s="4">
        <v>1.2190000000000001</v>
      </c>
      <c r="F40" s="5"/>
      <c r="H40" s="1">
        <v>2004</v>
      </c>
      <c r="I40" s="1">
        <v>30</v>
      </c>
      <c r="J40" s="1">
        <v>67</v>
      </c>
      <c r="K40" s="1">
        <v>60</v>
      </c>
      <c r="L40" s="1">
        <v>53</v>
      </c>
      <c r="M40" s="1">
        <v>38</v>
      </c>
      <c r="N40" s="1">
        <v>21</v>
      </c>
      <c r="O40" s="1">
        <v>37</v>
      </c>
      <c r="P40" s="6">
        <v>31</v>
      </c>
      <c r="Q40" s="1">
        <v>45</v>
      </c>
      <c r="R40" s="1">
        <v>21</v>
      </c>
      <c r="S40" s="1">
        <v>10</v>
      </c>
      <c r="T40" s="1">
        <v>51</v>
      </c>
      <c r="U40" s="1">
        <v>60</v>
      </c>
      <c r="V40" s="1">
        <v>92</v>
      </c>
      <c r="W40" s="1">
        <v>91</v>
      </c>
      <c r="X40" s="1">
        <v>73</v>
      </c>
      <c r="Y40" s="1">
        <v>24</v>
      </c>
      <c r="Z40" s="1">
        <v>38</v>
      </c>
      <c r="AA40" s="7">
        <v>61</v>
      </c>
      <c r="AB40" s="8">
        <f t="shared" si="7"/>
        <v>597</v>
      </c>
      <c r="AC40" s="2">
        <f t="shared" si="8"/>
        <v>316</v>
      </c>
      <c r="AD40" s="2">
        <f t="shared" si="9"/>
        <v>316</v>
      </c>
      <c r="AE40" s="1">
        <v>2004</v>
      </c>
      <c r="AF40" s="1">
        <v>10.7</v>
      </c>
      <c r="AG40" s="1">
        <v>18.399999999999999</v>
      </c>
      <c r="AH40" s="1">
        <v>11.9</v>
      </c>
      <c r="AI40" s="1">
        <v>6.6</v>
      </c>
      <c r="AJ40" s="1">
        <v>-0.2</v>
      </c>
      <c r="AK40" s="1">
        <v>-4.0999999999999996</v>
      </c>
      <c r="AL40" s="7">
        <v>-11.6</v>
      </c>
      <c r="AM40" s="1">
        <v>-11.3</v>
      </c>
      <c r="AN40" s="1">
        <v>-12.7</v>
      </c>
      <c r="AO40" s="1">
        <v>-6.3</v>
      </c>
      <c r="AP40" s="1">
        <v>-0.4</v>
      </c>
      <c r="AQ40" s="1">
        <v>5.4</v>
      </c>
      <c r="AR40" s="1">
        <v>10.6</v>
      </c>
      <c r="AS40" s="1">
        <v>16.2</v>
      </c>
      <c r="AT40" s="1">
        <v>12</v>
      </c>
      <c r="AU40" s="1">
        <v>7.4</v>
      </c>
      <c r="AV40" s="1">
        <v>0.1</v>
      </c>
      <c r="AW40" s="1">
        <v>-8.4</v>
      </c>
      <c r="AX40" s="1">
        <v>-7.6</v>
      </c>
      <c r="AY40" s="8">
        <f t="shared" si="10"/>
        <v>0.41666666666666696</v>
      </c>
      <c r="AZ40" s="2">
        <f t="shared" si="11"/>
        <v>13.399999999999999</v>
      </c>
      <c r="BA40" s="1">
        <f t="shared" si="12"/>
        <v>11.549999999999999</v>
      </c>
      <c r="BE40" s="1">
        <v>1.0369999999999999</v>
      </c>
      <c r="BF40" s="1">
        <v>1.2070000000000001</v>
      </c>
      <c r="BG40" s="1">
        <v>1.147</v>
      </c>
      <c r="BH40" s="1">
        <v>1.24</v>
      </c>
      <c r="BI40" s="1">
        <v>1.08</v>
      </c>
      <c r="BJ40" s="1">
        <v>1.319</v>
      </c>
      <c r="BK40" s="1">
        <f t="shared" si="13"/>
        <v>1.1716666666666666</v>
      </c>
    </row>
    <row r="41" spans="1:63" x14ac:dyDescent="0.25">
      <c r="A41" s="1">
        <v>2005</v>
      </c>
      <c r="B41" s="1">
        <v>0.9</v>
      </c>
      <c r="C41" s="1">
        <v>0.9</v>
      </c>
      <c r="D41" s="4">
        <v>1.032</v>
      </c>
      <c r="F41" s="5"/>
      <c r="H41" s="1">
        <v>2005</v>
      </c>
      <c r="I41" s="1">
        <v>60</v>
      </c>
      <c r="J41" s="1">
        <v>92</v>
      </c>
      <c r="K41" s="1">
        <v>91</v>
      </c>
      <c r="L41" s="1">
        <v>73</v>
      </c>
      <c r="M41" s="1">
        <v>24</v>
      </c>
      <c r="N41" s="1">
        <v>38</v>
      </c>
      <c r="O41" s="1">
        <v>61</v>
      </c>
      <c r="P41" s="6">
        <v>50</v>
      </c>
      <c r="Q41" s="1">
        <v>21</v>
      </c>
      <c r="R41" s="1">
        <v>9</v>
      </c>
      <c r="S41" s="1">
        <v>45</v>
      </c>
      <c r="T41" s="1">
        <v>72</v>
      </c>
      <c r="U41" s="1">
        <v>39</v>
      </c>
      <c r="V41" s="1">
        <v>76</v>
      </c>
      <c r="W41" s="1">
        <v>124</v>
      </c>
      <c r="X41" s="1">
        <v>60</v>
      </c>
      <c r="Y41" s="1">
        <v>24</v>
      </c>
      <c r="Z41" s="1">
        <v>69</v>
      </c>
      <c r="AA41" s="7">
        <v>52</v>
      </c>
      <c r="AB41" s="8">
        <f t="shared" si="7"/>
        <v>641</v>
      </c>
      <c r="AC41" s="2">
        <f t="shared" si="8"/>
        <v>299</v>
      </c>
      <c r="AD41" s="2">
        <f t="shared" si="9"/>
        <v>299</v>
      </c>
      <c r="AE41" s="1">
        <v>2005</v>
      </c>
      <c r="AF41" s="1">
        <v>10.6</v>
      </c>
      <c r="AG41" s="1">
        <v>16.2</v>
      </c>
      <c r="AH41" s="1">
        <v>12</v>
      </c>
      <c r="AI41" s="1">
        <v>7.4</v>
      </c>
      <c r="AJ41" s="1">
        <v>0.1</v>
      </c>
      <c r="AK41" s="1">
        <v>-8.4</v>
      </c>
      <c r="AL41" s="7">
        <v>-7.6</v>
      </c>
      <c r="AM41" s="1">
        <v>-8.4</v>
      </c>
      <c r="AN41" s="1">
        <v>-9.9</v>
      </c>
      <c r="AO41" s="1">
        <v>-10.4</v>
      </c>
      <c r="AP41" s="1">
        <v>0.3</v>
      </c>
      <c r="AQ41" s="1">
        <v>4.4000000000000004</v>
      </c>
      <c r="AR41" s="1">
        <v>13</v>
      </c>
      <c r="AS41" s="1">
        <v>16.3</v>
      </c>
      <c r="AT41" s="1">
        <v>13.6</v>
      </c>
      <c r="AU41" s="1">
        <v>7.4</v>
      </c>
      <c r="AV41" s="1">
        <v>2.5</v>
      </c>
      <c r="AW41" s="1">
        <v>-1</v>
      </c>
      <c r="AX41" s="1">
        <v>-10</v>
      </c>
      <c r="AY41" s="8">
        <f t="shared" si="10"/>
        <v>1.4833333333333332</v>
      </c>
      <c r="AZ41" s="2">
        <f t="shared" si="11"/>
        <v>14.65</v>
      </c>
      <c r="BA41" s="1">
        <f t="shared" si="12"/>
        <v>12.574999999999999</v>
      </c>
      <c r="BE41" s="1">
        <v>0.9</v>
      </c>
      <c r="BF41" s="1">
        <v>0.92800000000000005</v>
      </c>
      <c r="BG41" s="1">
        <v>0.72799999999999998</v>
      </c>
      <c r="BH41" s="1">
        <v>0.79700000000000004</v>
      </c>
      <c r="BI41" s="1">
        <v>1.1319999999999999</v>
      </c>
      <c r="BJ41" s="1">
        <v>1.3280000000000001</v>
      </c>
      <c r="BK41" s="1">
        <f t="shared" si="13"/>
        <v>0.96883333333333344</v>
      </c>
    </row>
    <row r="42" spans="1:63" x14ac:dyDescent="0.25">
      <c r="A42" s="1">
        <v>2006</v>
      </c>
      <c r="B42" s="1">
        <v>1.1819999999999999</v>
      </c>
      <c r="C42" s="1">
        <v>1.1819999999999999</v>
      </c>
      <c r="D42" s="4">
        <v>1.248</v>
      </c>
      <c r="F42" s="5"/>
      <c r="H42" s="1">
        <v>2006</v>
      </c>
      <c r="I42" s="1">
        <v>39</v>
      </c>
      <c r="J42" s="1">
        <v>76</v>
      </c>
      <c r="K42" s="1">
        <v>124</v>
      </c>
      <c r="L42" s="1">
        <v>60</v>
      </c>
      <c r="M42" s="1">
        <v>24</v>
      </c>
      <c r="N42" s="1">
        <v>69</v>
      </c>
      <c r="O42" s="1">
        <v>52</v>
      </c>
      <c r="P42" s="6">
        <v>28</v>
      </c>
      <c r="Q42" s="1">
        <v>15</v>
      </c>
      <c r="R42" s="1">
        <v>15</v>
      </c>
      <c r="S42" s="1">
        <v>26</v>
      </c>
      <c r="T42" s="1">
        <v>24</v>
      </c>
      <c r="U42" s="1">
        <v>16</v>
      </c>
      <c r="V42" s="1">
        <v>34</v>
      </c>
      <c r="W42" s="1">
        <v>27</v>
      </c>
      <c r="X42" s="1">
        <v>79</v>
      </c>
      <c r="Y42" s="1">
        <v>53</v>
      </c>
      <c r="Z42" s="1">
        <v>45</v>
      </c>
      <c r="AA42" s="7">
        <v>46</v>
      </c>
      <c r="AB42" s="8">
        <f t="shared" si="7"/>
        <v>408</v>
      </c>
      <c r="AC42" s="2">
        <f t="shared" si="8"/>
        <v>156</v>
      </c>
      <c r="AD42" s="2">
        <f t="shared" si="9"/>
        <v>156</v>
      </c>
      <c r="AE42" s="1">
        <v>2006</v>
      </c>
      <c r="AF42" s="1">
        <v>13</v>
      </c>
      <c r="AG42" s="1">
        <v>16.3</v>
      </c>
      <c r="AH42" s="1">
        <v>13.6</v>
      </c>
      <c r="AI42" s="1">
        <v>7.4</v>
      </c>
      <c r="AJ42" s="1">
        <v>2.5</v>
      </c>
      <c r="AK42" s="1">
        <v>-1</v>
      </c>
      <c r="AL42" s="7">
        <v>-10</v>
      </c>
      <c r="AM42" s="1">
        <v>-10.9</v>
      </c>
      <c r="AN42" s="1">
        <v>-15.2</v>
      </c>
      <c r="AO42" s="1">
        <v>-11.5</v>
      </c>
      <c r="AP42" s="1">
        <v>1.6</v>
      </c>
      <c r="AQ42" s="1">
        <v>6.5</v>
      </c>
      <c r="AR42" s="1">
        <v>13.4</v>
      </c>
      <c r="AS42" s="1">
        <v>14.5</v>
      </c>
      <c r="AT42" s="1">
        <v>14.6</v>
      </c>
      <c r="AU42" s="1">
        <v>6.9</v>
      </c>
      <c r="AV42" s="1">
        <v>-1.7</v>
      </c>
      <c r="AW42" s="1">
        <v>-6</v>
      </c>
      <c r="AX42" s="1">
        <v>-4.8</v>
      </c>
      <c r="AY42" s="8">
        <f t="shared" si="10"/>
        <v>0.61666666666666659</v>
      </c>
      <c r="AZ42" s="2">
        <f t="shared" si="11"/>
        <v>13.95</v>
      </c>
      <c r="BA42" s="1">
        <f t="shared" si="12"/>
        <v>12.35</v>
      </c>
      <c r="BE42" s="1">
        <v>1.1819999999999999</v>
      </c>
      <c r="BF42" s="1">
        <v>1.119</v>
      </c>
      <c r="BG42" s="1">
        <v>1.2749999999999999</v>
      </c>
      <c r="BH42" s="1">
        <v>0.94199999999999995</v>
      </c>
      <c r="BI42" s="1">
        <v>0.94399999999999995</v>
      </c>
      <c r="BJ42" s="1">
        <v>0.78600000000000003</v>
      </c>
      <c r="BK42" s="1">
        <f t="shared" si="13"/>
        <v>1.0413333333333332</v>
      </c>
    </row>
    <row r="43" spans="1:63" x14ac:dyDescent="0.25">
      <c r="A43" s="1">
        <v>2007</v>
      </c>
      <c r="B43" s="1">
        <v>0.97199999999999998</v>
      </c>
      <c r="C43" s="1">
        <v>0.97199999999999998</v>
      </c>
      <c r="D43" s="4">
        <v>1.155</v>
      </c>
      <c r="F43" s="5"/>
      <c r="H43" s="1">
        <v>2007</v>
      </c>
      <c r="I43" s="1">
        <v>16</v>
      </c>
      <c r="J43" s="1">
        <v>34</v>
      </c>
      <c r="K43" s="1">
        <v>27</v>
      </c>
      <c r="L43" s="1">
        <v>79</v>
      </c>
      <c r="M43" s="1">
        <v>53</v>
      </c>
      <c r="N43" s="1">
        <v>45</v>
      </c>
      <c r="O43" s="1">
        <v>46</v>
      </c>
      <c r="P43" s="6">
        <v>41</v>
      </c>
      <c r="Q43" s="1">
        <v>21</v>
      </c>
      <c r="R43" s="1">
        <v>30</v>
      </c>
      <c r="S43" s="1">
        <v>19</v>
      </c>
      <c r="T43" s="1">
        <v>52</v>
      </c>
      <c r="U43" s="1">
        <v>27</v>
      </c>
      <c r="V43" s="1">
        <v>139</v>
      </c>
      <c r="W43" s="1">
        <v>44</v>
      </c>
      <c r="X43" s="1">
        <v>49</v>
      </c>
      <c r="Y43" s="1">
        <v>24</v>
      </c>
      <c r="Z43" s="1">
        <v>47</v>
      </c>
      <c r="AA43" s="7">
        <v>33</v>
      </c>
      <c r="AB43" s="8">
        <f t="shared" si="7"/>
        <v>526</v>
      </c>
      <c r="AC43" s="2">
        <f t="shared" si="8"/>
        <v>259</v>
      </c>
      <c r="AD43" s="2">
        <f t="shared" si="9"/>
        <v>259</v>
      </c>
      <c r="AE43" s="1">
        <v>2007</v>
      </c>
      <c r="AF43" s="1">
        <v>13.4</v>
      </c>
      <c r="AG43" s="1">
        <v>14.5</v>
      </c>
      <c r="AH43" s="1">
        <v>14.6</v>
      </c>
      <c r="AI43" s="1">
        <v>6.9</v>
      </c>
      <c r="AJ43" s="1">
        <v>-1.7</v>
      </c>
      <c r="AK43" s="1">
        <v>-6</v>
      </c>
      <c r="AL43" s="7">
        <v>-4.8</v>
      </c>
      <c r="AM43" s="1">
        <v>-13.4</v>
      </c>
      <c r="AN43" s="1">
        <v>-19.100000000000001</v>
      </c>
      <c r="AO43" s="1">
        <v>-2.4</v>
      </c>
      <c r="AP43" s="1">
        <v>-0.1</v>
      </c>
      <c r="AQ43" s="1">
        <v>5.4</v>
      </c>
      <c r="AR43" s="1">
        <v>11.9</v>
      </c>
      <c r="AS43" s="1">
        <v>14</v>
      </c>
      <c r="AT43" s="1">
        <v>13.1</v>
      </c>
      <c r="AU43" s="1">
        <v>5.8</v>
      </c>
      <c r="AV43" s="1">
        <v>3.8</v>
      </c>
      <c r="AW43" s="1">
        <v>-5.9</v>
      </c>
      <c r="AX43" s="1">
        <v>-3.6</v>
      </c>
      <c r="AY43" s="8">
        <f t="shared" si="10"/>
        <v>0.79166666666666641</v>
      </c>
      <c r="AZ43" s="2">
        <f t="shared" si="11"/>
        <v>12.95</v>
      </c>
      <c r="BA43" s="1">
        <f t="shared" si="12"/>
        <v>11.2</v>
      </c>
      <c r="BE43" s="1">
        <v>0.97199999999999998</v>
      </c>
      <c r="BF43" s="1">
        <v>0.99199999999999999</v>
      </c>
      <c r="BG43" s="1">
        <v>1.375</v>
      </c>
      <c r="BH43" s="1">
        <v>0.68899999999999995</v>
      </c>
      <c r="BI43" s="1">
        <v>1.1379999999999999</v>
      </c>
      <c r="BJ43" s="1">
        <v>1.143</v>
      </c>
      <c r="BK43" s="1">
        <f t="shared" si="13"/>
        <v>1.0514999999999999</v>
      </c>
    </row>
    <row r="44" spans="1:63" x14ac:dyDescent="0.25">
      <c r="A44" s="1">
        <v>2008</v>
      </c>
      <c r="B44" s="1">
        <v>1.022</v>
      </c>
      <c r="C44" s="1">
        <v>1.022</v>
      </c>
      <c r="D44" s="4">
        <v>1.1240000000000001</v>
      </c>
      <c r="F44" s="5"/>
      <c r="H44" s="1">
        <v>2008</v>
      </c>
      <c r="I44" s="1">
        <v>27</v>
      </c>
      <c r="J44" s="1">
        <v>139</v>
      </c>
      <c r="K44" s="1">
        <v>44</v>
      </c>
      <c r="L44" s="1">
        <v>49</v>
      </c>
      <c r="M44" s="1">
        <v>24</v>
      </c>
      <c r="N44" s="1">
        <v>47</v>
      </c>
      <c r="O44" s="1">
        <v>33</v>
      </c>
      <c r="P44" s="6">
        <v>67</v>
      </c>
      <c r="Q44" s="1">
        <v>20</v>
      </c>
      <c r="R44" s="1">
        <v>30</v>
      </c>
      <c r="S44" s="1">
        <v>32</v>
      </c>
      <c r="T44" s="1">
        <v>28</v>
      </c>
      <c r="U44" s="1">
        <v>79</v>
      </c>
      <c r="V44" s="1">
        <v>75</v>
      </c>
      <c r="W44" s="1">
        <v>99</v>
      </c>
      <c r="X44" s="1">
        <v>36</v>
      </c>
      <c r="Y44" s="1">
        <v>52</v>
      </c>
      <c r="Z44" s="1">
        <v>59</v>
      </c>
      <c r="AA44" s="7">
        <v>59</v>
      </c>
      <c r="AB44" s="8">
        <f t="shared" si="7"/>
        <v>636</v>
      </c>
      <c r="AC44" s="2">
        <f t="shared" si="8"/>
        <v>289</v>
      </c>
      <c r="AD44" s="2">
        <f t="shared" si="9"/>
        <v>289</v>
      </c>
      <c r="AE44" s="1">
        <v>2008</v>
      </c>
      <c r="AF44" s="1">
        <v>11.9</v>
      </c>
      <c r="AG44" s="1">
        <v>14</v>
      </c>
      <c r="AH44" s="1">
        <v>13.1</v>
      </c>
      <c r="AI44" s="1">
        <v>5.8</v>
      </c>
      <c r="AJ44" s="1">
        <v>3.8</v>
      </c>
      <c r="AK44" s="1">
        <v>-5.9</v>
      </c>
      <c r="AL44" s="7">
        <v>-3.6</v>
      </c>
      <c r="AM44" s="1">
        <v>-9</v>
      </c>
      <c r="AN44" s="1">
        <v>-9.5</v>
      </c>
      <c r="AO44" s="1">
        <v>-9</v>
      </c>
      <c r="AP44" s="1">
        <v>-1.2</v>
      </c>
      <c r="AQ44" s="1">
        <v>4.5</v>
      </c>
      <c r="AR44" s="1">
        <v>10.8</v>
      </c>
      <c r="AS44" s="1">
        <v>13.4</v>
      </c>
      <c r="AT44" s="1">
        <v>10.199999999999999</v>
      </c>
      <c r="AU44" s="1">
        <v>5.3</v>
      </c>
      <c r="AV44" s="1">
        <v>1.2</v>
      </c>
      <c r="AW44" s="1">
        <v>-6.1</v>
      </c>
      <c r="AX44" s="1">
        <v>-4.0999999999999996</v>
      </c>
      <c r="AY44" s="8">
        <f t="shared" si="10"/>
        <v>0.54166666666666663</v>
      </c>
      <c r="AZ44" s="2">
        <f t="shared" si="11"/>
        <v>12.100000000000001</v>
      </c>
      <c r="BA44" s="1">
        <f t="shared" si="12"/>
        <v>9.9250000000000007</v>
      </c>
      <c r="BE44" s="1">
        <v>1.022</v>
      </c>
      <c r="BF44" s="1">
        <v>1.2569999999999999</v>
      </c>
      <c r="BG44" s="1">
        <v>1.5349999999999999</v>
      </c>
      <c r="BH44" s="1">
        <v>0.87</v>
      </c>
      <c r="BI44" s="1">
        <v>0.69699999999999995</v>
      </c>
      <c r="BJ44" s="1">
        <v>0.84299999999999997</v>
      </c>
      <c r="BK44" s="1">
        <f t="shared" si="13"/>
        <v>1.0373333333333334</v>
      </c>
    </row>
    <row r="45" spans="1:63" x14ac:dyDescent="0.25">
      <c r="A45" s="1">
        <v>2009</v>
      </c>
      <c r="B45" s="1">
        <v>0.88800000000000001</v>
      </c>
      <c r="C45" s="1">
        <v>0.88800000000000001</v>
      </c>
      <c r="D45" s="4">
        <v>0.99199999999999999</v>
      </c>
      <c r="F45" s="5"/>
      <c r="H45" s="1">
        <v>2009</v>
      </c>
      <c r="I45" s="1">
        <v>79</v>
      </c>
      <c r="J45" s="1">
        <v>75</v>
      </c>
      <c r="K45" s="1">
        <v>99</v>
      </c>
      <c r="L45" s="1">
        <v>36</v>
      </c>
      <c r="M45" s="1">
        <v>52</v>
      </c>
      <c r="N45" s="1">
        <v>59</v>
      </c>
      <c r="O45" s="1">
        <v>59</v>
      </c>
      <c r="P45" s="6">
        <v>10</v>
      </c>
      <c r="Q45" s="1">
        <v>23</v>
      </c>
      <c r="R45" s="1">
        <v>10</v>
      </c>
      <c r="S45" s="1">
        <v>9</v>
      </c>
      <c r="T45" s="1">
        <v>66</v>
      </c>
      <c r="U45" s="1">
        <v>31</v>
      </c>
      <c r="V45" s="1">
        <v>78</v>
      </c>
      <c r="W45" s="1">
        <v>94</v>
      </c>
      <c r="X45" s="1">
        <v>94</v>
      </c>
      <c r="Y45" s="1">
        <v>34</v>
      </c>
      <c r="Z45" s="1">
        <v>55</v>
      </c>
      <c r="AA45" s="7">
        <v>22</v>
      </c>
      <c r="AB45" s="8">
        <f t="shared" si="7"/>
        <v>526</v>
      </c>
      <c r="AC45" s="2">
        <f t="shared" si="8"/>
        <v>297</v>
      </c>
      <c r="AD45" s="2">
        <f t="shared" si="9"/>
        <v>297</v>
      </c>
      <c r="AE45" s="1">
        <v>2009</v>
      </c>
      <c r="AF45" s="1">
        <v>10.8</v>
      </c>
      <c r="AG45" s="1">
        <v>13.4</v>
      </c>
      <c r="AH45" s="1">
        <v>10.199999999999999</v>
      </c>
      <c r="AI45" s="1">
        <v>5.3</v>
      </c>
      <c r="AJ45" s="1">
        <v>1.2</v>
      </c>
      <c r="AK45" s="1">
        <v>-6.1</v>
      </c>
      <c r="AL45" s="7">
        <v>-4.0999999999999996</v>
      </c>
      <c r="AM45" s="1">
        <v>-11.4</v>
      </c>
      <c r="AN45" s="1">
        <v>-12.3</v>
      </c>
      <c r="AO45" s="1">
        <v>-7</v>
      </c>
      <c r="AP45" s="1">
        <v>-1.6</v>
      </c>
      <c r="AQ45" s="1">
        <v>7.9</v>
      </c>
      <c r="AR45" s="1">
        <v>11.2</v>
      </c>
      <c r="AS45" s="1">
        <v>13.7</v>
      </c>
      <c r="AT45" s="1">
        <v>13.8</v>
      </c>
      <c r="AU45" s="1">
        <v>6.1</v>
      </c>
      <c r="AV45" s="1">
        <v>-2.7</v>
      </c>
      <c r="AW45" s="1">
        <v>-2.2000000000000002</v>
      </c>
      <c r="AX45" s="1">
        <v>-12.1</v>
      </c>
      <c r="AY45" s="8">
        <f t="shared" si="10"/>
        <v>0.28333333333333277</v>
      </c>
      <c r="AZ45" s="2">
        <f t="shared" si="11"/>
        <v>12.45</v>
      </c>
      <c r="BA45" s="1">
        <f t="shared" si="12"/>
        <v>11.200000000000001</v>
      </c>
      <c r="BE45" s="1">
        <v>0.88800000000000001</v>
      </c>
      <c r="BF45" s="1">
        <v>0.96099999999999997</v>
      </c>
      <c r="BG45" s="1">
        <v>0.50800000000000001</v>
      </c>
      <c r="BH45" s="1">
        <v>1.0629999999999999</v>
      </c>
      <c r="BI45" s="1">
        <v>0.76100000000000001</v>
      </c>
      <c r="BJ45" s="1">
        <v>0.74099999999999999</v>
      </c>
      <c r="BK45" s="1">
        <f t="shared" si="13"/>
        <v>0.82033333333333325</v>
      </c>
    </row>
    <row r="46" spans="1:63" x14ac:dyDescent="0.25">
      <c r="A46" s="1">
        <v>2010</v>
      </c>
      <c r="B46" s="1">
        <v>0.93700000000000006</v>
      </c>
      <c r="C46" s="1">
        <v>0.93700000000000006</v>
      </c>
      <c r="D46" s="4">
        <v>0.95299999999999996</v>
      </c>
      <c r="F46" s="5"/>
      <c r="H46" s="1">
        <v>2010</v>
      </c>
      <c r="I46" s="1">
        <v>31</v>
      </c>
      <c r="J46" s="1">
        <v>78</v>
      </c>
      <c r="K46" s="1">
        <v>94</v>
      </c>
      <c r="L46" s="1">
        <v>94</v>
      </c>
      <c r="M46" s="1">
        <v>34</v>
      </c>
      <c r="N46" s="1">
        <v>55</v>
      </c>
      <c r="O46" s="1">
        <v>22</v>
      </c>
      <c r="P46" s="6">
        <v>12</v>
      </c>
      <c r="Q46" s="1">
        <v>29</v>
      </c>
      <c r="R46" s="1">
        <v>55</v>
      </c>
      <c r="S46" s="1">
        <v>20</v>
      </c>
      <c r="T46" s="1">
        <v>63</v>
      </c>
      <c r="U46" s="1">
        <v>29</v>
      </c>
      <c r="V46" s="1">
        <v>132</v>
      </c>
      <c r="W46" s="1">
        <v>55</v>
      </c>
      <c r="X46" s="1">
        <v>51</v>
      </c>
      <c r="Y46" s="1">
        <v>53</v>
      </c>
      <c r="Z46" s="1">
        <v>8</v>
      </c>
      <c r="AA46" s="7">
        <v>9</v>
      </c>
      <c r="AB46" s="8">
        <f t="shared" si="7"/>
        <v>516</v>
      </c>
      <c r="AC46" s="2">
        <f t="shared" si="8"/>
        <v>267</v>
      </c>
      <c r="AD46" s="2">
        <f t="shared" si="9"/>
        <v>267</v>
      </c>
      <c r="AE46" s="1">
        <v>2010</v>
      </c>
      <c r="AF46" s="1">
        <v>11.2</v>
      </c>
      <c r="AG46" s="1">
        <v>13.7</v>
      </c>
      <c r="AH46" s="1">
        <v>13.8</v>
      </c>
      <c r="AI46" s="1">
        <v>6.1</v>
      </c>
      <c r="AJ46" s="1">
        <v>-2.7</v>
      </c>
      <c r="AK46" s="1">
        <v>-2.2000000000000002</v>
      </c>
      <c r="AL46" s="7">
        <v>-12.1</v>
      </c>
      <c r="AM46" s="1">
        <v>-14.6</v>
      </c>
      <c r="AN46" s="1">
        <v>-17.5</v>
      </c>
      <c r="AO46" s="1">
        <v>-10.3</v>
      </c>
      <c r="AP46" s="1">
        <v>1.2</v>
      </c>
      <c r="AQ46" s="1">
        <v>8.1</v>
      </c>
      <c r="AR46" s="1">
        <v>10.9</v>
      </c>
      <c r="AS46" s="1">
        <v>15.8</v>
      </c>
      <c r="AT46" s="1">
        <v>11.4</v>
      </c>
      <c r="AU46" s="1">
        <v>6.9</v>
      </c>
      <c r="AV46" s="1">
        <v>2</v>
      </c>
      <c r="AW46" s="1">
        <v>-11.4</v>
      </c>
      <c r="AX46" s="1">
        <v>-15.2</v>
      </c>
      <c r="AY46" s="8">
        <f t="shared" si="10"/>
        <v>-1.0583333333333333</v>
      </c>
      <c r="AZ46" s="2">
        <f t="shared" si="11"/>
        <v>13.350000000000001</v>
      </c>
      <c r="BA46" s="1">
        <f t="shared" si="12"/>
        <v>11.25</v>
      </c>
      <c r="BE46" s="1">
        <v>0.93700000000000006</v>
      </c>
      <c r="BF46" s="1">
        <v>1.2230000000000001</v>
      </c>
      <c r="BG46" s="1">
        <v>0.748</v>
      </c>
      <c r="BH46" s="1">
        <v>0.66600000000000004</v>
      </c>
      <c r="BI46" s="1">
        <v>0.69299999999999995</v>
      </c>
      <c r="BJ46" s="1">
        <v>1.405</v>
      </c>
      <c r="BK46" s="1">
        <f t="shared" si="13"/>
        <v>0.94533333333333347</v>
      </c>
    </row>
    <row r="47" spans="1:63" x14ac:dyDescent="0.25">
      <c r="A47" s="1">
        <v>2011</v>
      </c>
      <c r="B47" s="1">
        <v>1.0449999999999999</v>
      </c>
      <c r="C47" s="1">
        <v>1.0449999999999999</v>
      </c>
      <c r="D47" s="4">
        <v>1.0449999999999999</v>
      </c>
      <c r="F47" s="5"/>
      <c r="H47" s="1">
        <v>2011</v>
      </c>
      <c r="I47" s="1">
        <v>29</v>
      </c>
      <c r="J47" s="1">
        <v>132</v>
      </c>
      <c r="K47" s="1">
        <v>55</v>
      </c>
      <c r="L47" s="1">
        <v>51</v>
      </c>
      <c r="M47" s="1">
        <v>53</v>
      </c>
      <c r="N47" s="1">
        <v>8</v>
      </c>
      <c r="O47" s="1">
        <v>9</v>
      </c>
      <c r="P47" s="6">
        <v>26</v>
      </c>
      <c r="Q47" s="1">
        <v>16</v>
      </c>
      <c r="R47" s="1">
        <v>26</v>
      </c>
      <c r="S47" s="1">
        <v>31</v>
      </c>
      <c r="T47" s="1">
        <v>51</v>
      </c>
      <c r="U47" s="1">
        <v>51</v>
      </c>
      <c r="V47" s="1">
        <v>87</v>
      </c>
      <c r="W47" s="1">
        <v>34</v>
      </c>
      <c r="X47" s="1">
        <v>42</v>
      </c>
      <c r="Y47" s="1">
        <v>90</v>
      </c>
      <c r="Z47" s="1">
        <v>43</v>
      </c>
      <c r="AA47" s="7">
        <v>70</v>
      </c>
      <c r="AB47" s="8">
        <f t="shared" si="7"/>
        <v>567</v>
      </c>
      <c r="AC47" s="2">
        <f t="shared" si="8"/>
        <v>214</v>
      </c>
      <c r="AD47" s="2">
        <f t="shared" si="9"/>
        <v>214</v>
      </c>
      <c r="AE47" s="1">
        <v>2011</v>
      </c>
      <c r="AF47" s="1">
        <v>10.9</v>
      </c>
      <c r="AG47" s="1">
        <v>15.8</v>
      </c>
      <c r="AH47" s="1">
        <v>11.4</v>
      </c>
      <c r="AI47" s="1">
        <v>6.9</v>
      </c>
      <c r="AJ47" s="1">
        <v>2</v>
      </c>
      <c r="AK47" s="1">
        <v>-11.4</v>
      </c>
      <c r="AL47" s="7">
        <v>-15.2</v>
      </c>
      <c r="AM47" s="1">
        <v>-13.4</v>
      </c>
      <c r="AN47" s="1">
        <v>-19</v>
      </c>
      <c r="AO47" s="1">
        <v>-6</v>
      </c>
      <c r="AP47" s="1">
        <v>2.6</v>
      </c>
      <c r="AQ47" s="1">
        <v>6.5</v>
      </c>
      <c r="AR47" s="1">
        <v>10.8</v>
      </c>
      <c r="AS47" s="1">
        <v>16.600000000000001</v>
      </c>
      <c r="AT47" s="1">
        <v>12.5</v>
      </c>
      <c r="AU47" s="1">
        <v>8.6999999999999993</v>
      </c>
      <c r="AV47" s="1">
        <v>2.9</v>
      </c>
      <c r="AW47" s="1">
        <v>-2.1</v>
      </c>
      <c r="AX47" s="1">
        <v>-3.7</v>
      </c>
      <c r="AY47" s="8">
        <f t="shared" si="10"/>
        <v>1.3666666666666669</v>
      </c>
      <c r="AZ47" s="2">
        <f t="shared" si="11"/>
        <v>13.700000000000001</v>
      </c>
      <c r="BA47" s="1">
        <f t="shared" si="12"/>
        <v>12.150000000000002</v>
      </c>
      <c r="BE47" s="1">
        <v>1.0449999999999999</v>
      </c>
      <c r="BF47" s="1">
        <v>1.0449999999999999</v>
      </c>
      <c r="BG47" s="1">
        <v>1.2110000000000001</v>
      </c>
      <c r="BH47" s="1">
        <v>1.2070000000000001</v>
      </c>
      <c r="BI47" s="1">
        <v>1.0900000000000001</v>
      </c>
      <c r="BJ47" s="1">
        <v>0.94099999999999995</v>
      </c>
      <c r="BK47" s="1">
        <f t="shared" si="13"/>
        <v>1.0898333333333332</v>
      </c>
    </row>
    <row r="48" spans="1:63" x14ac:dyDescent="0.25">
      <c r="A48" s="1">
        <v>2012</v>
      </c>
      <c r="B48" s="1">
        <v>1.016</v>
      </c>
      <c r="C48" s="1">
        <v>1.016</v>
      </c>
      <c r="D48" s="4">
        <v>1.0389999999999999</v>
      </c>
      <c r="F48" s="5"/>
      <c r="H48" s="1">
        <v>2012</v>
      </c>
      <c r="I48" s="1">
        <v>51</v>
      </c>
      <c r="J48" s="1">
        <v>87</v>
      </c>
      <c r="K48" s="1">
        <v>34</v>
      </c>
      <c r="L48" s="1">
        <v>42</v>
      </c>
      <c r="M48" s="1">
        <v>90</v>
      </c>
      <c r="N48" s="1">
        <v>43</v>
      </c>
      <c r="O48" s="1">
        <v>70</v>
      </c>
      <c r="P48" s="6">
        <v>32</v>
      </c>
      <c r="Q48" s="1">
        <v>44</v>
      </c>
      <c r="R48" s="1">
        <v>30</v>
      </c>
      <c r="S48" s="1">
        <v>51</v>
      </c>
      <c r="T48" s="1">
        <v>31</v>
      </c>
      <c r="U48" s="1">
        <v>72</v>
      </c>
      <c r="V48" s="1">
        <v>72</v>
      </c>
      <c r="W48" s="1">
        <v>25</v>
      </c>
      <c r="X48" s="1">
        <v>25</v>
      </c>
      <c r="Y48" s="1">
        <v>71</v>
      </c>
      <c r="Z48" s="1">
        <v>70</v>
      </c>
      <c r="AA48" s="7">
        <v>50</v>
      </c>
      <c r="AB48" s="8">
        <f t="shared" si="7"/>
        <v>573</v>
      </c>
      <c r="AC48" s="2">
        <f t="shared" si="8"/>
        <v>194</v>
      </c>
      <c r="AD48" s="2">
        <f t="shared" si="9"/>
        <v>194</v>
      </c>
      <c r="AE48" s="1">
        <v>2012</v>
      </c>
      <c r="AF48" s="1">
        <v>10.8</v>
      </c>
      <c r="AG48" s="1">
        <v>16.600000000000001</v>
      </c>
      <c r="AH48" s="1">
        <v>12.5</v>
      </c>
      <c r="AI48" s="1">
        <v>8.6999999999999993</v>
      </c>
      <c r="AJ48" s="1">
        <v>2.9</v>
      </c>
      <c r="AK48" s="1">
        <v>-2.1</v>
      </c>
      <c r="AL48" s="7">
        <v>-3.7</v>
      </c>
      <c r="AM48" s="1">
        <v>-12.5</v>
      </c>
      <c r="AN48" s="1">
        <v>-15.8</v>
      </c>
      <c r="AO48" s="1">
        <v>-5.4</v>
      </c>
      <c r="AP48" s="1">
        <v>-2.2000000000000002</v>
      </c>
      <c r="AQ48" s="1">
        <v>5.9</v>
      </c>
      <c r="AR48" s="1">
        <v>10.7</v>
      </c>
      <c r="AS48" s="1">
        <v>10.7</v>
      </c>
      <c r="AT48" s="1">
        <v>12.1</v>
      </c>
      <c r="AU48" s="1">
        <v>8.1999999999999993</v>
      </c>
      <c r="AV48" s="1">
        <v>-0.1</v>
      </c>
      <c r="AW48" s="1">
        <v>-4.0999999999999996</v>
      </c>
      <c r="AX48" s="1">
        <v>-14.5</v>
      </c>
      <c r="AY48" s="8">
        <f t="shared" si="10"/>
        <v>-0.58333333333333404</v>
      </c>
      <c r="AZ48" s="2">
        <f t="shared" si="11"/>
        <v>10.7</v>
      </c>
      <c r="BA48" s="1">
        <f t="shared" si="12"/>
        <v>10.425000000000001</v>
      </c>
      <c r="BE48" s="1">
        <v>1.016</v>
      </c>
      <c r="BF48" s="1">
        <v>0.80300000000000005</v>
      </c>
      <c r="BG48" s="1">
        <v>1.4950000000000001</v>
      </c>
      <c r="BH48" s="1">
        <v>1.2709999999999999</v>
      </c>
      <c r="BI48" s="1">
        <v>1.0069999999999999</v>
      </c>
      <c r="BJ48" s="1">
        <v>1.073</v>
      </c>
      <c r="BK48" s="1">
        <f t="shared" si="13"/>
        <v>1.1108333333333331</v>
      </c>
    </row>
    <row r="49" spans="1:63" x14ac:dyDescent="0.25">
      <c r="A49" s="1">
        <v>2013</v>
      </c>
      <c r="B49" s="1">
        <v>0.96699999999999997</v>
      </c>
      <c r="C49" s="1">
        <v>0.96699999999999997</v>
      </c>
      <c r="D49" s="4">
        <v>0.99299999999999999</v>
      </c>
      <c r="H49" s="1">
        <v>2013</v>
      </c>
      <c r="I49" s="1">
        <v>72</v>
      </c>
      <c r="J49" s="1">
        <v>72</v>
      </c>
      <c r="K49" s="1">
        <v>25</v>
      </c>
      <c r="L49" s="1">
        <v>25</v>
      </c>
      <c r="M49" s="1">
        <v>71</v>
      </c>
      <c r="N49" s="1">
        <v>70</v>
      </c>
      <c r="O49" s="1">
        <v>50</v>
      </c>
      <c r="P49" s="6">
        <v>41</v>
      </c>
      <c r="Q49" s="1">
        <v>24</v>
      </c>
      <c r="R49" s="1">
        <v>5</v>
      </c>
      <c r="S49" s="1">
        <v>33</v>
      </c>
      <c r="T49" s="1">
        <v>21</v>
      </c>
      <c r="U49" s="1">
        <v>110</v>
      </c>
      <c r="V49" s="1">
        <v>110</v>
      </c>
      <c r="W49" s="1">
        <v>42</v>
      </c>
      <c r="X49" s="1">
        <v>22</v>
      </c>
      <c r="Y49" s="1">
        <v>63</v>
      </c>
      <c r="Z49" s="1">
        <v>41</v>
      </c>
      <c r="AA49" s="7">
        <v>51</v>
      </c>
      <c r="AB49" s="8">
        <f t="shared" si="7"/>
        <v>563</v>
      </c>
      <c r="AC49" s="2">
        <f t="shared" si="8"/>
        <v>284</v>
      </c>
      <c r="AD49" s="2">
        <f t="shared" si="9"/>
        <v>284</v>
      </c>
      <c r="AE49" s="1">
        <v>2013</v>
      </c>
      <c r="AF49" s="1">
        <v>10.7</v>
      </c>
      <c r="AG49" s="1">
        <v>10.7</v>
      </c>
      <c r="AH49" s="1">
        <v>12.1</v>
      </c>
      <c r="AI49" s="1">
        <v>8.1999999999999993</v>
      </c>
      <c r="AJ49" s="1">
        <v>-0.1</v>
      </c>
      <c r="AK49" s="1">
        <v>-4.0999999999999996</v>
      </c>
      <c r="AL49" s="7">
        <v>-14.5</v>
      </c>
      <c r="AM49" s="1">
        <v>-11.5</v>
      </c>
      <c r="AN49" s="1">
        <v>-9.4</v>
      </c>
      <c r="AO49" s="1">
        <v>-13.2</v>
      </c>
      <c r="AP49" s="1">
        <v>-0.9</v>
      </c>
      <c r="AQ49" s="1">
        <v>9.5</v>
      </c>
      <c r="AR49" s="1">
        <v>14.2</v>
      </c>
      <c r="AS49" s="1">
        <v>15.7</v>
      </c>
      <c r="AT49" s="1">
        <v>13.9</v>
      </c>
      <c r="AU49" s="1">
        <v>9.1</v>
      </c>
      <c r="AV49" s="1">
        <v>0.4</v>
      </c>
      <c r="AW49" s="1">
        <v>-5.9</v>
      </c>
      <c r="AX49" s="1">
        <v>-8.1999999999999993</v>
      </c>
      <c r="AY49" s="8">
        <f t="shared" si="10"/>
        <v>1.1416666666666673</v>
      </c>
      <c r="AZ49" s="2">
        <f t="shared" si="11"/>
        <v>14.95</v>
      </c>
      <c r="BA49" s="1">
        <f t="shared" si="12"/>
        <v>13.225</v>
      </c>
      <c r="BE49" s="1">
        <v>0.96699999999999997</v>
      </c>
      <c r="BF49" s="1">
        <v>0.97599999999999998</v>
      </c>
      <c r="BG49" s="1">
        <v>1.075</v>
      </c>
      <c r="BH49" s="1">
        <v>0.97799999999999998</v>
      </c>
      <c r="BI49" s="1">
        <v>0.85799999999999998</v>
      </c>
      <c r="BJ49" s="1">
        <v>0.51</v>
      </c>
      <c r="BK49" s="1">
        <f t="shared" si="13"/>
        <v>0.89399999999999979</v>
      </c>
    </row>
    <row r="50" spans="1:63" x14ac:dyDescent="0.25">
      <c r="A50" s="1">
        <v>2014</v>
      </c>
      <c r="B50" s="1">
        <v>1.0860000000000001</v>
      </c>
      <c r="C50" s="1">
        <v>1.0860000000000001</v>
      </c>
      <c r="D50" s="4">
        <v>1.081</v>
      </c>
      <c r="H50" s="1">
        <v>2014</v>
      </c>
      <c r="I50" s="1">
        <v>110</v>
      </c>
      <c r="J50" s="1">
        <v>110</v>
      </c>
      <c r="K50" s="1">
        <v>42</v>
      </c>
      <c r="L50" s="1">
        <v>22</v>
      </c>
      <c r="M50" s="1">
        <v>63</v>
      </c>
      <c r="N50" s="1">
        <v>41</v>
      </c>
      <c r="O50" s="1">
        <v>51</v>
      </c>
      <c r="P50" s="6">
        <v>35</v>
      </c>
      <c r="Q50" s="1">
        <v>32</v>
      </c>
      <c r="R50" s="1">
        <v>34</v>
      </c>
      <c r="S50" s="1">
        <v>31</v>
      </c>
      <c r="T50" s="1">
        <v>55</v>
      </c>
      <c r="U50" s="1">
        <v>54</v>
      </c>
      <c r="V50" s="1">
        <v>84</v>
      </c>
      <c r="W50" s="1">
        <v>84</v>
      </c>
      <c r="X50" s="1">
        <v>46</v>
      </c>
      <c r="Y50" s="1">
        <v>29</v>
      </c>
      <c r="Z50" s="1">
        <v>30</v>
      </c>
      <c r="AA50" s="7">
        <v>30</v>
      </c>
      <c r="AB50" s="8">
        <f t="shared" si="7"/>
        <v>544</v>
      </c>
      <c r="AC50" s="2">
        <f t="shared" si="8"/>
        <v>268</v>
      </c>
      <c r="AD50" s="2">
        <f t="shared" si="9"/>
        <v>268</v>
      </c>
      <c r="AE50" s="1">
        <v>2014</v>
      </c>
      <c r="AF50" s="1">
        <v>14.2</v>
      </c>
      <c r="AG50" s="1">
        <v>15.7</v>
      </c>
      <c r="AH50" s="1">
        <v>13.9</v>
      </c>
      <c r="AI50" s="1">
        <v>9.1</v>
      </c>
      <c r="AJ50" s="1">
        <v>0.4</v>
      </c>
      <c r="AK50" s="1">
        <v>-5.9</v>
      </c>
      <c r="AL50" s="7">
        <v>-8.1999999999999993</v>
      </c>
      <c r="AM50" s="1">
        <v>-15.1</v>
      </c>
      <c r="AN50" s="1">
        <v>-4</v>
      </c>
      <c r="AO50" s="1">
        <v>-3.9</v>
      </c>
      <c r="AP50" s="1">
        <v>-0.2</v>
      </c>
      <c r="AQ50" s="1">
        <v>5.4</v>
      </c>
      <c r="AR50" s="1">
        <v>10.6</v>
      </c>
      <c r="AS50" s="1">
        <v>18.3</v>
      </c>
      <c r="AT50" s="1">
        <v>13.4</v>
      </c>
      <c r="AU50" s="1">
        <v>7.6</v>
      </c>
      <c r="AV50" s="1">
        <v>-1</v>
      </c>
      <c r="AW50" s="1">
        <v>-5.7</v>
      </c>
      <c r="AX50" s="1">
        <v>-5.7</v>
      </c>
      <c r="AY50" s="8">
        <f t="shared" si="10"/>
        <v>1.6416666666666668</v>
      </c>
      <c r="AZ50" s="2">
        <f t="shared" si="11"/>
        <v>14.45</v>
      </c>
      <c r="BA50" s="1">
        <f t="shared" si="12"/>
        <v>12.475</v>
      </c>
      <c r="BE50" s="1">
        <v>1.0860000000000001</v>
      </c>
      <c r="BF50" s="1">
        <v>1.0680000000000001</v>
      </c>
      <c r="BG50" s="1">
        <v>0.92500000000000004</v>
      </c>
      <c r="BH50" s="1">
        <v>0.98699999999999999</v>
      </c>
      <c r="BI50" s="1">
        <v>0.66600000000000004</v>
      </c>
      <c r="BJ50" s="1">
        <v>0.72699999999999998</v>
      </c>
      <c r="BK50" s="1">
        <f t="shared" si="13"/>
        <v>0.90983333333333338</v>
      </c>
    </row>
    <row r="51" spans="1:63" x14ac:dyDescent="0.25">
      <c r="A51" s="1">
        <v>2015</v>
      </c>
      <c r="B51" s="1">
        <v>1.006</v>
      </c>
      <c r="C51" s="1">
        <v>1.006</v>
      </c>
      <c r="D51" s="4">
        <v>1.048</v>
      </c>
      <c r="H51" s="1">
        <v>2015</v>
      </c>
      <c r="I51" s="1">
        <v>54</v>
      </c>
      <c r="J51" s="1">
        <v>84</v>
      </c>
      <c r="K51" s="1">
        <v>84</v>
      </c>
      <c r="L51" s="1">
        <v>46</v>
      </c>
      <c r="M51" s="1">
        <v>29</v>
      </c>
      <c r="N51" s="1">
        <v>30</v>
      </c>
      <c r="O51" s="1">
        <v>30</v>
      </c>
      <c r="P51" s="6">
        <v>50</v>
      </c>
      <c r="Q51" s="1">
        <v>50</v>
      </c>
      <c r="R51" s="1">
        <v>48</v>
      </c>
      <c r="S51" s="1">
        <v>10</v>
      </c>
      <c r="T51" s="1">
        <v>101</v>
      </c>
      <c r="U51" s="1">
        <v>71</v>
      </c>
      <c r="V51" s="1">
        <v>89</v>
      </c>
      <c r="W51" s="1">
        <v>54</v>
      </c>
      <c r="X51" s="1">
        <v>72</v>
      </c>
      <c r="Y51" s="1">
        <v>38</v>
      </c>
      <c r="Z51" s="1">
        <v>72</v>
      </c>
      <c r="AA51" s="7">
        <v>41</v>
      </c>
      <c r="AB51" s="8">
        <f t="shared" si="7"/>
        <v>696</v>
      </c>
      <c r="AC51" s="2">
        <f t="shared" si="8"/>
        <v>286</v>
      </c>
      <c r="AD51" s="2">
        <f t="shared" si="9"/>
        <v>286</v>
      </c>
      <c r="AE51" s="1">
        <v>2015</v>
      </c>
      <c r="AF51" s="1">
        <v>10.6</v>
      </c>
      <c r="AG51" s="1">
        <v>18.3</v>
      </c>
      <c r="AH51" s="1">
        <v>13.4</v>
      </c>
      <c r="AI51" s="1">
        <v>7.6</v>
      </c>
      <c r="AJ51" s="1">
        <v>-1</v>
      </c>
      <c r="AK51" s="1">
        <v>-5.7</v>
      </c>
      <c r="AL51" s="7">
        <v>-5.7</v>
      </c>
      <c r="AM51" s="1">
        <v>-14.1</v>
      </c>
      <c r="AN51" s="1">
        <v>-14.1</v>
      </c>
      <c r="AO51" s="1">
        <v>-2.2999999999999998</v>
      </c>
      <c r="AP51" s="1">
        <v>0.9</v>
      </c>
      <c r="AQ51" s="1">
        <v>6.3</v>
      </c>
      <c r="AR51" s="1">
        <v>10.199999999999999</v>
      </c>
      <c r="AS51" s="1">
        <v>12</v>
      </c>
      <c r="AT51" s="1">
        <v>13.5</v>
      </c>
      <c r="AU51" s="1">
        <v>9.5</v>
      </c>
      <c r="AV51" s="1">
        <v>0.6</v>
      </c>
      <c r="AW51" s="1">
        <v>-2.5</v>
      </c>
      <c r="AX51" s="1">
        <v>-8.9</v>
      </c>
      <c r="AY51" s="8">
        <f t="shared" si="10"/>
        <v>0.92499999999999993</v>
      </c>
      <c r="AZ51" s="2">
        <f t="shared" si="11"/>
        <v>11.1</v>
      </c>
      <c r="BA51" s="1">
        <f t="shared" si="12"/>
        <v>11.3</v>
      </c>
      <c r="BE51" s="1">
        <v>1.006</v>
      </c>
      <c r="BF51" s="1">
        <v>0.94099999999999995</v>
      </c>
      <c r="BG51" s="1">
        <v>1.044</v>
      </c>
      <c r="BH51" s="1">
        <v>0.95399999999999996</v>
      </c>
      <c r="BI51" s="1">
        <v>1.071</v>
      </c>
      <c r="BJ51" s="1">
        <v>1.2809999999999999</v>
      </c>
      <c r="BK51" s="1">
        <f t="shared" si="13"/>
        <v>1.0494999999999999</v>
      </c>
    </row>
    <row r="52" spans="1:63" x14ac:dyDescent="0.25">
      <c r="C52" s="4"/>
      <c r="D52" s="4"/>
      <c r="P52" s="6"/>
      <c r="AA52" s="7"/>
      <c r="AB52" s="8">
        <f>AVERAGE(AB2:AB51)</f>
        <v>526.55999999999995</v>
      </c>
      <c r="AC52" s="8">
        <f>AVERAGE(AC2:AC51)</f>
        <v>235.5</v>
      </c>
      <c r="AD52" s="8">
        <f>AVERAGE(AD2:AD51)</f>
        <v>235.5</v>
      </c>
      <c r="AL52" s="7"/>
      <c r="AM52" s="6"/>
      <c r="AX52" s="7"/>
      <c r="AY52" s="8">
        <f>AVERAGE(AY2:AY51)</f>
        <v>-0.47916666666666674</v>
      </c>
      <c r="AZ52" s="8">
        <f>AVERAGE(AZ2:AZ51)</f>
        <v>13.090000000000005</v>
      </c>
      <c r="BA52" s="8">
        <f>AVERAGE(BA2:BA51)</f>
        <v>11.038499999999999</v>
      </c>
      <c r="BF52" s="1">
        <v>1.1639999999999999</v>
      </c>
      <c r="BG52" s="1">
        <v>0.89100000000000001</v>
      </c>
      <c r="BH52" s="1">
        <v>1.1439999999999999</v>
      </c>
      <c r="BI52" s="1">
        <v>0.87</v>
      </c>
      <c r="BJ52" s="1">
        <v>1.002</v>
      </c>
      <c r="BK52" s="1">
        <f t="shared" si="13"/>
        <v>1.0142</v>
      </c>
    </row>
    <row r="53" spans="1:63" x14ac:dyDescent="0.25">
      <c r="C53" s="4"/>
      <c r="D53" s="4"/>
      <c r="P53" s="6"/>
      <c r="AA53" s="7"/>
      <c r="AB53" s="8"/>
      <c r="AC53" s="2"/>
      <c r="AL53" s="7"/>
      <c r="AM53" s="9"/>
      <c r="AX53" s="10"/>
      <c r="AY53" s="8"/>
      <c r="AZ53" s="2"/>
      <c r="BF53" s="1">
        <v>1.1559999999999999</v>
      </c>
      <c r="BG53" s="1">
        <v>0.85699999999999998</v>
      </c>
      <c r="BH53" s="1">
        <v>0.71499999999999997</v>
      </c>
      <c r="BI53" s="1">
        <v>0.64700000000000002</v>
      </c>
      <c r="BJ53" s="1">
        <v>1.4379999999999999</v>
      </c>
      <c r="BK53" s="1">
        <f t="shared" si="13"/>
        <v>0.9625999999999999</v>
      </c>
    </row>
    <row r="54" spans="1:63" x14ac:dyDescent="0.25">
      <c r="C54" s="4"/>
      <c r="D54" s="4"/>
      <c r="P54" s="6"/>
      <c r="AA54" s="7"/>
      <c r="AB54" s="8"/>
      <c r="AC54" s="2"/>
      <c r="AL54" s="10"/>
      <c r="AM54" s="9"/>
      <c r="AX54" s="10"/>
      <c r="AY54" s="8"/>
      <c r="AZ54" s="2"/>
      <c r="BF54" s="1">
        <v>0.84699999999999998</v>
      </c>
      <c r="BG54" s="1">
        <v>1.1639999999999999</v>
      </c>
      <c r="BH54" s="1">
        <v>1.1839999999999999</v>
      </c>
      <c r="BI54" s="1">
        <v>0.997</v>
      </c>
      <c r="BJ54" s="1">
        <v>1.1850000000000001</v>
      </c>
      <c r="BK54" s="1">
        <f t="shared" si="13"/>
        <v>1.0754000000000001</v>
      </c>
    </row>
    <row r="55" spans="1:63" x14ac:dyDescent="0.25">
      <c r="C55" s="4"/>
      <c r="D55" s="4"/>
      <c r="P55" s="6"/>
      <c r="AA55" s="7"/>
      <c r="AB55" s="8"/>
      <c r="AC55" s="2"/>
      <c r="AL55" s="10"/>
      <c r="AM55" s="9"/>
      <c r="AX55" s="10"/>
      <c r="AY55" s="8"/>
      <c r="AZ55" s="2"/>
      <c r="BF55" s="1">
        <v>0.76500000000000001</v>
      </c>
      <c r="BG55" s="1">
        <v>0.70799999999999996</v>
      </c>
      <c r="BH55" s="1">
        <v>1.139</v>
      </c>
      <c r="BI55" s="1">
        <v>1.1020000000000001</v>
      </c>
      <c r="BJ55" s="1">
        <v>0.99399999999999999</v>
      </c>
      <c r="BK55" s="1">
        <f t="shared" si="13"/>
        <v>0.94159999999999999</v>
      </c>
    </row>
    <row r="56" spans="1:63" x14ac:dyDescent="0.25">
      <c r="C56" s="4"/>
      <c r="D56" s="4"/>
      <c r="P56" s="6"/>
      <c r="AA56" s="7"/>
      <c r="AB56" s="8"/>
      <c r="AC56" s="2"/>
      <c r="AL56" s="10"/>
      <c r="AM56" s="9"/>
      <c r="AX56" s="10"/>
      <c r="AY56" s="8"/>
      <c r="AZ56" s="2"/>
      <c r="BF56" s="1">
        <v>1.151</v>
      </c>
      <c r="BG56" s="1">
        <v>0.622</v>
      </c>
      <c r="BH56" s="1">
        <v>0.60299999999999998</v>
      </c>
      <c r="BI56" s="1">
        <v>0.79900000000000004</v>
      </c>
      <c r="BJ56" s="1">
        <v>0.93700000000000006</v>
      </c>
      <c r="BK56" s="1">
        <f t="shared" si="13"/>
        <v>0.82240000000000002</v>
      </c>
    </row>
    <row r="57" spans="1:63" x14ac:dyDescent="0.25">
      <c r="C57" s="4"/>
      <c r="D57" s="4"/>
      <c r="P57" s="6"/>
      <c r="AA57" s="7"/>
      <c r="AB57" s="8"/>
      <c r="AC57" s="2"/>
      <c r="AL57" s="10"/>
      <c r="AM57" s="9"/>
      <c r="AX57" s="10"/>
      <c r="AY57" s="8"/>
      <c r="AZ57" s="2"/>
      <c r="BF57" s="1">
        <v>1.1020000000000001</v>
      </c>
      <c r="BG57" s="1">
        <v>1.2450000000000001</v>
      </c>
      <c r="BH57" s="1">
        <v>0.68700000000000006</v>
      </c>
      <c r="BI57" s="1">
        <v>0.96899999999999997</v>
      </c>
      <c r="BJ57" s="1">
        <v>1.054</v>
      </c>
      <c r="BK57" s="1">
        <f t="shared" si="13"/>
        <v>1.0114000000000003</v>
      </c>
    </row>
    <row r="58" spans="1:63" x14ac:dyDescent="0.25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M58" s="14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5"/>
      <c r="AY58" s="8"/>
      <c r="AZ58" s="8"/>
    </row>
    <row r="59" spans="1:63" x14ac:dyDescent="0.25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2"/>
      <c r="AZ59" s="2"/>
    </row>
    <row r="60" spans="1:63" x14ac:dyDescent="0.25">
      <c r="AB60" s="16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63" x14ac:dyDescent="0.25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28</v>
      </c>
      <c r="AA61" s="1" t="s">
        <v>29</v>
      </c>
      <c r="AB61" s="16"/>
    </row>
    <row r="62" spans="1:63" x14ac:dyDescent="0.25">
      <c r="H62" s="1" t="s">
        <v>30</v>
      </c>
      <c r="I62" s="1">
        <f t="shared" ref="I62:Y62" si="14">CORREL($B$2:$B$57,I2:I57)</f>
        <v>5.3024918094134274E-2</v>
      </c>
      <c r="J62" s="1">
        <f t="shared" si="14"/>
        <v>0.20135865950721191</v>
      </c>
      <c r="K62" s="1">
        <f t="shared" si="14"/>
        <v>-0.14336372670119898</v>
      </c>
      <c r="L62" s="1">
        <f t="shared" si="14"/>
        <v>3.3786437473473457E-2</v>
      </c>
      <c r="M62" s="1">
        <f t="shared" si="14"/>
        <v>-9.6622422203358968E-3</v>
      </c>
      <c r="N62" s="1">
        <f t="shared" si="14"/>
        <v>-0.13622479492761055</v>
      </c>
      <c r="O62" s="1">
        <f t="shared" si="14"/>
        <v>-0.23050148576500579</v>
      </c>
      <c r="P62" s="1">
        <f t="shared" si="14"/>
        <v>-4.4680708250768301E-2</v>
      </c>
      <c r="Q62" s="1">
        <f t="shared" si="14"/>
        <v>-8.9435757488572729E-2</v>
      </c>
      <c r="R62" s="1">
        <f t="shared" si="14"/>
        <v>-3.3554479453784924E-2</v>
      </c>
      <c r="S62" s="1">
        <f t="shared" si="14"/>
        <v>0.1140305218851939</v>
      </c>
      <c r="T62" s="1">
        <f t="shared" si="14"/>
        <v>0.19408402822937826</v>
      </c>
      <c r="U62" s="1">
        <f t="shared" si="14"/>
        <v>-0.17106389940001857</v>
      </c>
      <c r="V62" s="1">
        <f t="shared" si="14"/>
        <v>-0.10496804365746461</v>
      </c>
      <c r="W62" s="1">
        <f t="shared" si="14"/>
        <v>-0.22844907198491199</v>
      </c>
      <c r="X62" s="1">
        <f t="shared" si="14"/>
        <v>0.10044318367692263</v>
      </c>
      <c r="Y62" s="1">
        <f t="shared" si="14"/>
        <v>-0.11054044258897557</v>
      </c>
      <c r="Z62" s="1">
        <f>CORREL($B$2:$B$57,AC2:AC57)</f>
        <v>-0.19734805947402329</v>
      </c>
      <c r="AA62" s="1">
        <f>CORREL($B$2:$B$57,AD2:AD57)</f>
        <v>-0.19734805947402329</v>
      </c>
      <c r="AB62" s="16"/>
    </row>
    <row r="63" spans="1:63" x14ac:dyDescent="0.25">
      <c r="H63" s="1" t="s">
        <v>31</v>
      </c>
      <c r="I63" s="1">
        <f t="shared" ref="I63:Y63" si="15">CORREL($B$2:$B$57,AF2:AF57)</f>
        <v>-0.12419419428951016</v>
      </c>
      <c r="J63" s="1">
        <f t="shared" si="15"/>
        <v>2.757509016812356E-2</v>
      </c>
      <c r="K63" s="1">
        <f t="shared" si="15"/>
        <v>0.19943392611597902</v>
      </c>
      <c r="L63" s="1">
        <f t="shared" si="15"/>
        <v>0.21745093092269921</v>
      </c>
      <c r="M63" s="1">
        <f t="shared" si="15"/>
        <v>0.35304244335262319</v>
      </c>
      <c r="N63" s="1">
        <f t="shared" si="15"/>
        <v>0.13322081606162237</v>
      </c>
      <c r="O63" s="1">
        <f t="shared" si="15"/>
        <v>3.1475498820626432E-2</v>
      </c>
      <c r="P63" s="1">
        <f t="shared" si="15"/>
        <v>-0.10530796143330245</v>
      </c>
      <c r="Q63" s="1">
        <f t="shared" si="15"/>
        <v>0.12373895289179135</v>
      </c>
      <c r="R63" s="1">
        <f t="shared" si="15"/>
        <v>0.29896909681305756</v>
      </c>
      <c r="S63" s="1">
        <f t="shared" si="15"/>
        <v>5.4345323191027181E-2</v>
      </c>
      <c r="T63" s="1">
        <f t="shared" si="15"/>
        <v>0.19110524270603801</v>
      </c>
      <c r="U63" s="1">
        <f t="shared" si="15"/>
        <v>2.837884775825943E-2</v>
      </c>
      <c r="V63" s="18">
        <f t="shared" si="15"/>
        <v>0.32136615492652432</v>
      </c>
      <c r="W63" s="1">
        <f t="shared" si="15"/>
        <v>0.28050771181181589</v>
      </c>
      <c r="X63" s="1">
        <f t="shared" si="15"/>
        <v>0.25508826384265165</v>
      </c>
      <c r="Y63" s="1">
        <f t="shared" si="15"/>
        <v>-9.5999995861601906E-2</v>
      </c>
      <c r="Z63" s="1">
        <f>CORREL($B$2:$B$57,AZ2:AZ57)</f>
        <v>0.22392253252219185</v>
      </c>
      <c r="AA63" s="1">
        <f>CORREL($B$2:$B$57,BA2:BA57)</f>
        <v>0.34702992689955009</v>
      </c>
      <c r="AB63" s="16"/>
    </row>
    <row r="64" spans="1:63" x14ac:dyDescent="0.25">
      <c r="H64" s="1" t="s">
        <v>32</v>
      </c>
      <c r="I64" s="1">
        <v>0.23499999999999999</v>
      </c>
      <c r="J64" s="1">
        <v>0.23499999999999999</v>
      </c>
      <c r="K64" s="1">
        <v>0.23499999999999999</v>
      </c>
      <c r="L64" s="1">
        <v>0.23499999999999999</v>
      </c>
      <c r="M64" s="1">
        <v>0.23499999999999999</v>
      </c>
      <c r="N64" s="1">
        <v>0.23499999999999999</v>
      </c>
      <c r="O64" s="1">
        <v>0.23499999999999999</v>
      </c>
      <c r="P64" s="1">
        <v>0.23499999999999999</v>
      </c>
      <c r="Q64" s="1">
        <v>0.23499999999999999</v>
      </c>
      <c r="R64" s="1">
        <v>0.23499999999999999</v>
      </c>
      <c r="S64" s="1">
        <v>0.23499999999999999</v>
      </c>
      <c r="T64" s="1">
        <v>0.23499999999999999</v>
      </c>
      <c r="U64" s="1">
        <v>0.23499999999999999</v>
      </c>
      <c r="V64" s="1">
        <v>0.23499999999999999</v>
      </c>
      <c r="W64" s="1">
        <v>0.23499999999999999</v>
      </c>
      <c r="X64" s="1">
        <v>0.23499999999999999</v>
      </c>
      <c r="Y64" s="1">
        <v>0.23499999999999999</v>
      </c>
      <c r="Z64" s="1">
        <v>0.23499999999999999</v>
      </c>
      <c r="AA64" s="1">
        <v>0.23499999999999999</v>
      </c>
      <c r="AB64" s="16"/>
    </row>
    <row r="65" spans="7:28" x14ac:dyDescent="0.25">
      <c r="H65" s="1" t="s">
        <v>33</v>
      </c>
      <c r="I65" s="1">
        <v>0.32800000000000001</v>
      </c>
      <c r="J65" s="1">
        <v>0.32800000000000001</v>
      </c>
      <c r="K65" s="1">
        <v>0.32800000000000001</v>
      </c>
      <c r="L65" s="1">
        <v>0.32800000000000001</v>
      </c>
      <c r="M65" s="1">
        <v>0.32800000000000001</v>
      </c>
      <c r="N65" s="1">
        <v>0.32800000000000001</v>
      </c>
      <c r="O65" s="1">
        <v>0.32800000000000001</v>
      </c>
      <c r="P65" s="1">
        <v>0.32800000000000001</v>
      </c>
      <c r="Q65" s="1">
        <v>0.32800000000000001</v>
      </c>
      <c r="R65" s="1">
        <v>0.32800000000000001</v>
      </c>
      <c r="S65" s="1">
        <v>0.32800000000000001</v>
      </c>
      <c r="T65" s="1">
        <v>0.32800000000000001</v>
      </c>
      <c r="U65" s="1">
        <v>0.32800000000000001</v>
      </c>
      <c r="V65" s="1">
        <v>0.32800000000000001</v>
      </c>
      <c r="W65" s="1">
        <v>0.32800000000000001</v>
      </c>
      <c r="X65" s="1">
        <v>0.32800000000000001</v>
      </c>
      <c r="Y65" s="1">
        <v>0.32800000000000001</v>
      </c>
      <c r="Z65" s="1">
        <v>0.32800000000000001</v>
      </c>
      <c r="AA65" s="1">
        <v>0.32800000000000001</v>
      </c>
      <c r="AB65" s="16"/>
    </row>
    <row r="66" spans="7:28" x14ac:dyDescent="0.25">
      <c r="H66" s="18" t="s">
        <v>34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B66" s="16"/>
    </row>
    <row r="67" spans="7:28" x14ac:dyDescent="0.25">
      <c r="H67" s="1" t="s">
        <v>35</v>
      </c>
      <c r="I67" s="1">
        <v>-0.23499999999999999</v>
      </c>
      <c r="J67" s="1">
        <v>-0.23499999999999999</v>
      </c>
      <c r="K67" s="1">
        <v>-0.23499999999999999</v>
      </c>
      <c r="L67" s="1">
        <v>-0.23499999999999999</v>
      </c>
      <c r="M67" s="1">
        <v>-0.23499999999999999</v>
      </c>
      <c r="N67" s="1">
        <v>-0.23499999999999999</v>
      </c>
      <c r="O67" s="1">
        <v>-0.23499999999999999</v>
      </c>
      <c r="P67" s="1">
        <v>-0.23499999999999999</v>
      </c>
      <c r="Q67" s="1">
        <v>-0.23499999999999999</v>
      </c>
      <c r="R67" s="1">
        <v>-0.23499999999999999</v>
      </c>
      <c r="S67" s="1">
        <v>-0.23499999999999999</v>
      </c>
      <c r="T67" s="1">
        <v>-0.23499999999999999</v>
      </c>
      <c r="U67" s="1">
        <v>-0.23499999999999999</v>
      </c>
      <c r="V67" s="1">
        <v>-0.23499999999999999</v>
      </c>
      <c r="W67" s="1">
        <v>-0.23499999999999999</v>
      </c>
      <c r="X67" s="1">
        <v>-0.23499999999999999</v>
      </c>
      <c r="Y67" s="1">
        <v>-0.23499999999999999</v>
      </c>
      <c r="Z67" s="1">
        <v>-0.23499999999999999</v>
      </c>
      <c r="AA67" s="1">
        <v>-0.23499999999999999</v>
      </c>
      <c r="AB67" s="16"/>
    </row>
    <row r="68" spans="7:28" x14ac:dyDescent="0.25">
      <c r="H68" s="1" t="s">
        <v>36</v>
      </c>
      <c r="I68" s="1">
        <v>-0.32800000000000001</v>
      </c>
      <c r="J68" s="1">
        <v>-0.32800000000000001</v>
      </c>
      <c r="K68" s="1">
        <v>-0.32800000000000001</v>
      </c>
      <c r="L68" s="1">
        <v>-0.32800000000000001</v>
      </c>
      <c r="M68" s="1">
        <v>-0.32800000000000001</v>
      </c>
      <c r="N68" s="1">
        <v>-0.32800000000000001</v>
      </c>
      <c r="O68" s="1">
        <v>-0.32800000000000001</v>
      </c>
      <c r="P68" s="1">
        <v>-0.32800000000000001</v>
      </c>
      <c r="Q68" s="1">
        <v>-0.32800000000000001</v>
      </c>
      <c r="R68" s="1">
        <v>-0.32800000000000001</v>
      </c>
      <c r="S68" s="1">
        <v>-0.32800000000000001</v>
      </c>
      <c r="T68" s="1">
        <v>-0.32800000000000001</v>
      </c>
      <c r="U68" s="1">
        <v>-0.32800000000000001</v>
      </c>
      <c r="V68" s="1">
        <v>-0.32800000000000001</v>
      </c>
      <c r="W68" s="1">
        <v>-0.32800000000000001</v>
      </c>
      <c r="X68" s="1">
        <v>-0.32800000000000001</v>
      </c>
      <c r="Y68" s="1">
        <v>-0.32800000000000001</v>
      </c>
      <c r="Z68" s="1">
        <v>-0.32800000000000001</v>
      </c>
      <c r="AA68" s="1">
        <v>-0.32800000000000001</v>
      </c>
      <c r="AB68" s="16"/>
    </row>
    <row r="69" spans="7:28" x14ac:dyDescent="0.25">
      <c r="H69" s="18" t="s">
        <v>37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B69" s="16"/>
    </row>
    <row r="70" spans="7:28" x14ac:dyDescent="0.25">
      <c r="G70" s="1" t="s">
        <v>38</v>
      </c>
      <c r="H70" s="19">
        <f>MAX(I62:Y62)</f>
        <v>0.20135865950721191</v>
      </c>
      <c r="AB70" s="16"/>
    </row>
    <row r="71" spans="7:28" x14ac:dyDescent="0.25">
      <c r="G71" s="1" t="s">
        <v>39</v>
      </c>
      <c r="H71" s="20">
        <f>MIN(I62:Y62)</f>
        <v>-0.23050148576500579</v>
      </c>
      <c r="AB71" s="16"/>
    </row>
    <row r="72" spans="7:28" x14ac:dyDescent="0.25">
      <c r="G72" s="1" t="s">
        <v>40</v>
      </c>
      <c r="H72" s="19">
        <f>MAX(I63:Y63)</f>
        <v>0.35304244335262319</v>
      </c>
      <c r="AB72" s="16"/>
    </row>
    <row r="73" spans="7:28" x14ac:dyDescent="0.25">
      <c r="G73" s="1" t="s">
        <v>41</v>
      </c>
      <c r="H73" s="20">
        <f>MIN(I63:Y63)</f>
        <v>-0.12419419428951016</v>
      </c>
      <c r="AB73" s="16"/>
    </row>
    <row r="74" spans="7:28" x14ac:dyDescent="0.25">
      <c r="AB74" s="16"/>
    </row>
    <row r="75" spans="7:28" x14ac:dyDescent="0.25">
      <c r="AB75" s="16"/>
    </row>
    <row r="76" spans="7:28" x14ac:dyDescent="0.25">
      <c r="AB76" s="16"/>
    </row>
    <row r="77" spans="7:28" x14ac:dyDescent="0.25">
      <c r="AB77" s="16"/>
    </row>
    <row r="78" spans="7:28" x14ac:dyDescent="0.25">
      <c r="AB78" s="16"/>
    </row>
    <row r="79" spans="7:28" x14ac:dyDescent="0.25">
      <c r="AB79" s="16"/>
    </row>
    <row r="95" spans="6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</row>
    <row r="96" spans="6:19" x14ac:dyDescent="0.25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2:19" x14ac:dyDescent="0.25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2:19" x14ac:dyDescent="0.25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2:19" x14ac:dyDescent="0.25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2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spans="2:19" x14ac:dyDescent="0.25">
      <c r="B103" s="22"/>
      <c r="C103" s="22"/>
      <c r="E103" s="22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</row>
    <row r="104" spans="2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2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2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2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2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2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2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2:19" x14ac:dyDescent="0.25">
      <c r="B111" s="22"/>
      <c r="C111" s="22"/>
      <c r="E111" s="22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</row>
    <row r="112" spans="2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2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2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2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2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spans="2:19" x14ac:dyDescent="0.25">
      <c r="B119" s="22"/>
      <c r="C119" s="22"/>
      <c r="E119" s="22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</row>
    <row r="120" spans="2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2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2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2:19" x14ac:dyDescent="0.25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2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spans="2:19" x14ac:dyDescent="0.25">
      <c r="B127" s="22"/>
      <c r="C127" s="22"/>
      <c r="E127" s="22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</row>
    <row r="128" spans="2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2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2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2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2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spans="2:19" x14ac:dyDescent="0.25">
      <c r="B135" s="22"/>
      <c r="C135" s="22"/>
      <c r="E135" s="22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</row>
    <row r="136" spans="2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2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2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2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2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F96:S100 F104:S108 F112:S116 F120:S124 F128:S132 F136:S140">
    <cfRule type="colorScale" priority="2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AA62 Z63:AA63 Z66">
    <cfRule type="top10" dxfId="189" priority="5" bottom="1" rank="5"/>
    <cfRule type="top10" dxfId="188" priority="6" rank="5"/>
  </conditionalFormatting>
  <conditionalFormatting sqref="I62:AA63 I66:Z66 J67:AA67 I69:Z69 AB86:AB87">
    <cfRule type="top10" dxfId="187" priority="3" rank="5"/>
    <cfRule type="top10" dxfId="186" priority="4" bottom="1" rank="5"/>
  </conditionalFormatting>
  <conditionalFormatting sqref="I63:AA63 I66:Z66 J67:AA67 I69:Z69">
    <cfRule type="top10" dxfId="185" priority="7" bottom="1" rank="5"/>
    <cfRule type="top10" dxfId="184" priority="8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137"/>
  <sheetViews>
    <sheetView topLeftCell="C55" zoomScale="60" zoomScaleNormal="60" workbookViewId="0">
      <selection activeCell="L61" sqref="L61"/>
    </sheetView>
  </sheetViews>
  <sheetFormatPr defaultColWidth="8.875" defaultRowHeight="15.75" x14ac:dyDescent="0.25"/>
  <cols>
    <col min="1" max="17" width="8.875" style="1"/>
    <col min="18" max="18" width="8.875" style="10"/>
    <col min="19" max="29" width="8.875" style="1"/>
    <col min="30" max="30" width="8.875" style="10"/>
    <col min="31" max="40" width="8.875" style="1"/>
    <col min="41" max="41" width="8.875" style="10"/>
    <col min="42" max="52" width="8.875" style="1"/>
    <col min="53" max="53" width="8.875" style="10"/>
    <col min="54" max="1024" width="8.875" style="1"/>
  </cols>
  <sheetData>
    <row r="1" spans="1:55" x14ac:dyDescent="0.25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E1" s="1">
        <f t="shared" ref="AE1:AE32" si="0">AVERAGE(S2:AD2)</f>
        <v>20.75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0" t="s">
        <v>11</v>
      </c>
      <c r="AP1" s="1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spans="1:55" x14ac:dyDescent="0.25">
      <c r="A2" s="1">
        <v>1966</v>
      </c>
      <c r="B2" s="1">
        <v>0.82</v>
      </c>
      <c r="C2" s="5"/>
      <c r="K2" s="1">
        <v>1966</v>
      </c>
      <c r="S2" s="1">
        <v>57</v>
      </c>
      <c r="T2" s="1">
        <v>16</v>
      </c>
      <c r="U2" s="1">
        <v>8</v>
      </c>
      <c r="V2" s="1">
        <v>9</v>
      </c>
      <c r="W2" s="1">
        <v>1</v>
      </c>
      <c r="X2" s="1">
        <v>16</v>
      </c>
      <c r="Y2" s="1">
        <v>34</v>
      </c>
      <c r="Z2" s="1">
        <v>26</v>
      </c>
      <c r="AA2" s="1">
        <v>13</v>
      </c>
      <c r="AB2" s="1">
        <v>16</v>
      </c>
      <c r="AC2" s="1">
        <v>48</v>
      </c>
      <c r="AD2" s="10">
        <v>5</v>
      </c>
      <c r="AE2" s="1">
        <f t="shared" si="0"/>
        <v>23.083333333333332</v>
      </c>
      <c r="AF2" s="2"/>
      <c r="AG2" s="2"/>
      <c r="AH2" s="1">
        <v>1966</v>
      </c>
      <c r="AP2" s="1">
        <v>-35.1</v>
      </c>
      <c r="AQ2" s="1">
        <v>-35.799999999999997</v>
      </c>
      <c r="AR2" s="1">
        <v>-24.1</v>
      </c>
      <c r="AS2" s="1">
        <v>-22</v>
      </c>
      <c r="AT2" s="1">
        <v>-5</v>
      </c>
      <c r="AU2" s="1">
        <v>9.1999999999999993</v>
      </c>
      <c r="AV2" s="1">
        <v>11.6</v>
      </c>
      <c r="AW2" s="1">
        <v>7.7</v>
      </c>
      <c r="AX2" s="1">
        <v>1</v>
      </c>
      <c r="AY2" s="1">
        <v>-18</v>
      </c>
      <c r="AZ2" s="1">
        <v>-20.5</v>
      </c>
      <c r="BA2" s="10">
        <v>-34</v>
      </c>
      <c r="BB2" s="8">
        <f t="shared" ref="BB2:BB33" si="1">AVERAGE(AP2:BA2)</f>
        <v>-13.75</v>
      </c>
      <c r="BC2" s="1">
        <f t="shared" ref="BC2:BC33" si="2">AVERAGE(AU2:AV2)</f>
        <v>10.399999999999999</v>
      </c>
    </row>
    <row r="3" spans="1:55" x14ac:dyDescent="0.25">
      <c r="A3" s="1">
        <v>1967</v>
      </c>
      <c r="B3" s="1">
        <v>0.88500000000000001</v>
      </c>
      <c r="C3" s="5"/>
      <c r="K3" s="1">
        <v>1967</v>
      </c>
      <c r="L3" s="1">
        <v>16</v>
      </c>
      <c r="M3" s="1">
        <v>34</v>
      </c>
      <c r="N3" s="1">
        <v>26</v>
      </c>
      <c r="O3" s="1">
        <v>13</v>
      </c>
      <c r="P3" s="1">
        <v>16</v>
      </c>
      <c r="Q3" s="1">
        <v>48</v>
      </c>
      <c r="R3" s="10">
        <v>5</v>
      </c>
      <c r="S3" s="1">
        <v>20</v>
      </c>
      <c r="T3" s="1">
        <v>4</v>
      </c>
      <c r="U3" s="1">
        <v>30</v>
      </c>
      <c r="V3" s="1">
        <v>6</v>
      </c>
      <c r="W3" s="1">
        <v>18</v>
      </c>
      <c r="X3" s="1">
        <v>46</v>
      </c>
      <c r="Y3" s="1">
        <v>62</v>
      </c>
      <c r="Z3" s="1">
        <v>12</v>
      </c>
      <c r="AA3" s="1">
        <v>11</v>
      </c>
      <c r="AB3" s="1">
        <v>27</v>
      </c>
      <c r="AC3" s="1">
        <v>11</v>
      </c>
      <c r="AD3" s="10">
        <v>30</v>
      </c>
      <c r="AE3" s="1">
        <f t="shared" si="0"/>
        <v>19</v>
      </c>
      <c r="AF3" s="2"/>
      <c r="AG3" s="2"/>
      <c r="AH3" s="1">
        <v>1967</v>
      </c>
      <c r="AI3" s="1">
        <v>9.1999999999999993</v>
      </c>
      <c r="AJ3" s="1">
        <v>11.6</v>
      </c>
      <c r="AK3" s="1">
        <v>7.7</v>
      </c>
      <c r="AL3" s="1">
        <v>1</v>
      </c>
      <c r="AM3" s="1">
        <v>-18</v>
      </c>
      <c r="AN3" s="1">
        <v>-20.5</v>
      </c>
      <c r="AO3" s="10">
        <v>-34</v>
      </c>
      <c r="AP3" s="1">
        <v>-36.9</v>
      </c>
      <c r="AQ3" s="1">
        <v>-35.9</v>
      </c>
      <c r="AR3" s="1">
        <v>-20.3</v>
      </c>
      <c r="AS3" s="1">
        <v>-18.899999999999999</v>
      </c>
      <c r="AT3" s="1">
        <v>4</v>
      </c>
      <c r="AU3" s="1">
        <v>10.9</v>
      </c>
      <c r="AV3" s="1">
        <v>11.6</v>
      </c>
      <c r="AW3" s="1">
        <v>5.8</v>
      </c>
      <c r="AX3" s="1">
        <v>1.6</v>
      </c>
      <c r="AY3" s="1">
        <v>-10.6</v>
      </c>
      <c r="AZ3" s="1">
        <v>-33.1</v>
      </c>
      <c r="BA3" s="10">
        <v>-28</v>
      </c>
      <c r="BB3" s="8">
        <f t="shared" si="1"/>
        <v>-12.483333333333334</v>
      </c>
      <c r="BC3" s="1">
        <f t="shared" si="2"/>
        <v>11.25</v>
      </c>
    </row>
    <row r="4" spans="1:55" x14ac:dyDescent="0.25">
      <c r="A4" s="1">
        <v>1968</v>
      </c>
      <c r="B4" s="1">
        <v>1.3520000000000001</v>
      </c>
      <c r="C4" s="5"/>
      <c r="K4" s="1">
        <v>1968</v>
      </c>
      <c r="L4" s="1">
        <v>46</v>
      </c>
      <c r="M4" s="1">
        <v>62</v>
      </c>
      <c r="N4" s="1">
        <v>12</v>
      </c>
      <c r="O4" s="1">
        <v>11</v>
      </c>
      <c r="P4" s="1">
        <v>27</v>
      </c>
      <c r="Q4" s="1">
        <v>11</v>
      </c>
      <c r="R4" s="10">
        <v>30</v>
      </c>
      <c r="S4" s="1">
        <v>22</v>
      </c>
      <c r="T4" s="1">
        <v>12</v>
      </c>
      <c r="U4" s="1">
        <v>9</v>
      </c>
      <c r="V4" s="1">
        <v>1</v>
      </c>
      <c r="W4" s="1">
        <v>12</v>
      </c>
      <c r="X4" s="1">
        <v>17</v>
      </c>
      <c r="Y4" s="1">
        <v>49</v>
      </c>
      <c r="Z4" s="1">
        <v>37</v>
      </c>
      <c r="AA4" s="1">
        <v>13</v>
      </c>
      <c r="AB4" s="1">
        <v>31</v>
      </c>
      <c r="AC4" s="1">
        <v>5</v>
      </c>
      <c r="AD4" s="10">
        <v>20</v>
      </c>
      <c r="AE4" s="1">
        <f t="shared" si="0"/>
        <v>16.5</v>
      </c>
      <c r="AF4" s="2"/>
      <c r="AG4" s="2"/>
      <c r="AH4" s="1">
        <v>1968</v>
      </c>
      <c r="AI4" s="1">
        <v>10.9</v>
      </c>
      <c r="AJ4" s="1">
        <v>11.6</v>
      </c>
      <c r="AK4" s="1">
        <v>5.8</v>
      </c>
      <c r="AL4" s="1">
        <v>1.6</v>
      </c>
      <c r="AM4" s="1">
        <v>-10.6</v>
      </c>
      <c r="AN4" s="1">
        <v>-33.1</v>
      </c>
      <c r="AO4" s="10">
        <v>-28</v>
      </c>
      <c r="AP4" s="1">
        <v>-28.1</v>
      </c>
      <c r="AQ4" s="1">
        <v>-31</v>
      </c>
      <c r="AR4" s="1">
        <v>-26.5</v>
      </c>
      <c r="AS4" s="1">
        <v>-22.8</v>
      </c>
      <c r="AT4" s="1">
        <v>-2.6</v>
      </c>
      <c r="AU4" s="1">
        <v>9.3000000000000007</v>
      </c>
      <c r="AV4" s="1">
        <v>12.2</v>
      </c>
      <c r="AW4" s="1">
        <v>9.6999999999999993</v>
      </c>
      <c r="AX4" s="1">
        <v>0.2</v>
      </c>
      <c r="AY4" s="1">
        <v>-18</v>
      </c>
      <c r="AZ4" s="1">
        <v>-32.799999999999997</v>
      </c>
      <c r="BA4" s="10">
        <v>-39.200000000000003</v>
      </c>
      <c r="BB4" s="8">
        <f t="shared" si="1"/>
        <v>-14.133333333333331</v>
      </c>
      <c r="BC4" s="1">
        <f t="shared" si="2"/>
        <v>10.75</v>
      </c>
    </row>
    <row r="5" spans="1:55" x14ac:dyDescent="0.25">
      <c r="A5" s="1">
        <v>1969</v>
      </c>
      <c r="B5" s="1">
        <v>1.3129999999999999</v>
      </c>
      <c r="C5" s="5"/>
      <c r="K5" s="1">
        <v>1969</v>
      </c>
      <c r="L5" s="1">
        <v>17</v>
      </c>
      <c r="M5" s="1">
        <v>49</v>
      </c>
      <c r="N5" s="1">
        <v>37</v>
      </c>
      <c r="O5" s="1">
        <v>13</v>
      </c>
      <c r="P5" s="1">
        <v>31</v>
      </c>
      <c r="Q5" s="1">
        <v>5</v>
      </c>
      <c r="R5" s="10">
        <v>20</v>
      </c>
      <c r="S5" s="1">
        <v>53</v>
      </c>
      <c r="T5" s="1">
        <v>5</v>
      </c>
      <c r="U5" s="1">
        <v>4</v>
      </c>
      <c r="V5" s="1">
        <v>4</v>
      </c>
      <c r="W5" s="1">
        <v>6</v>
      </c>
      <c r="X5" s="1">
        <v>20</v>
      </c>
      <c r="Y5" s="1">
        <v>44</v>
      </c>
      <c r="Z5" s="1">
        <v>9</v>
      </c>
      <c r="AA5" s="1">
        <v>24</v>
      </c>
      <c r="AB5" s="1">
        <v>12</v>
      </c>
      <c r="AC5" s="1">
        <v>4</v>
      </c>
      <c r="AD5" s="10">
        <v>13</v>
      </c>
      <c r="AE5" s="1">
        <f t="shared" si="0"/>
        <v>18.333333333333332</v>
      </c>
      <c r="AF5" s="2"/>
      <c r="AG5" s="2"/>
      <c r="AH5" s="1">
        <v>1969</v>
      </c>
      <c r="AI5" s="1">
        <v>9.3000000000000007</v>
      </c>
      <c r="AJ5" s="1">
        <v>12.2</v>
      </c>
      <c r="AK5" s="1">
        <v>9.6999999999999993</v>
      </c>
      <c r="AL5" s="1">
        <v>0.2</v>
      </c>
      <c r="AM5" s="1">
        <v>-18</v>
      </c>
      <c r="AN5" s="1">
        <v>-32.799999999999997</v>
      </c>
      <c r="AO5" s="10">
        <v>-39.200000000000003</v>
      </c>
      <c r="AP5" s="1">
        <v>-23.9</v>
      </c>
      <c r="AQ5" s="1">
        <v>-36.5</v>
      </c>
      <c r="AR5" s="1">
        <v>-32.799999999999997</v>
      </c>
      <c r="AS5" s="1">
        <v>-17.3</v>
      </c>
      <c r="AT5" s="1">
        <v>0.3</v>
      </c>
      <c r="AU5" s="1">
        <v>10.7</v>
      </c>
      <c r="AV5" s="1">
        <v>13.6</v>
      </c>
      <c r="AW5" s="1">
        <v>9.9</v>
      </c>
      <c r="AX5" s="1">
        <v>3.6</v>
      </c>
      <c r="AY5" s="1">
        <v>-14.4</v>
      </c>
      <c r="AZ5" s="1">
        <v>-35.200000000000003</v>
      </c>
      <c r="BA5" s="10">
        <v>-34.799999999999997</v>
      </c>
      <c r="BB5" s="8">
        <f t="shared" si="1"/>
        <v>-13.066666666666668</v>
      </c>
      <c r="BC5" s="1">
        <f t="shared" si="2"/>
        <v>12.149999999999999</v>
      </c>
    </row>
    <row r="6" spans="1:55" x14ac:dyDescent="0.25">
      <c r="A6" s="1">
        <v>1970</v>
      </c>
      <c r="B6" s="1">
        <v>1.069</v>
      </c>
      <c r="C6" s="5"/>
      <c r="K6" s="1">
        <v>1970</v>
      </c>
      <c r="L6" s="1">
        <v>20</v>
      </c>
      <c r="M6" s="1">
        <v>44</v>
      </c>
      <c r="N6" s="1">
        <v>9</v>
      </c>
      <c r="O6" s="1">
        <v>24</v>
      </c>
      <c r="P6" s="1">
        <v>12</v>
      </c>
      <c r="Q6" s="1">
        <v>4</v>
      </c>
      <c r="R6" s="10">
        <v>13</v>
      </c>
      <c r="S6" s="1">
        <v>6</v>
      </c>
      <c r="T6" s="1">
        <v>13</v>
      </c>
      <c r="U6" s="1">
        <v>4</v>
      </c>
      <c r="V6" s="1">
        <v>6</v>
      </c>
      <c r="W6" s="1">
        <v>10</v>
      </c>
      <c r="X6" s="1">
        <v>19</v>
      </c>
      <c r="Y6" s="1">
        <v>28</v>
      </c>
      <c r="Z6" s="1">
        <v>62</v>
      </c>
      <c r="AA6" s="1">
        <v>9</v>
      </c>
      <c r="AB6" s="1">
        <v>13</v>
      </c>
      <c r="AC6" s="1">
        <v>33</v>
      </c>
      <c r="AD6" s="10">
        <v>17</v>
      </c>
      <c r="AE6" s="1">
        <f t="shared" si="0"/>
        <v>21.333333333333332</v>
      </c>
      <c r="AF6" s="2"/>
      <c r="AG6" s="2"/>
      <c r="AH6" s="1">
        <v>1970</v>
      </c>
      <c r="AI6" s="1">
        <v>10.7</v>
      </c>
      <c r="AJ6" s="1">
        <v>13.6</v>
      </c>
      <c r="AK6" s="1">
        <v>9.9</v>
      </c>
      <c r="AL6" s="1">
        <v>3.6</v>
      </c>
      <c r="AM6" s="1">
        <v>-14.4</v>
      </c>
      <c r="AN6" s="1">
        <v>-35.200000000000003</v>
      </c>
      <c r="AO6" s="10">
        <v>-34.799999999999997</v>
      </c>
      <c r="AP6" s="1">
        <v>-32.9</v>
      </c>
      <c r="AQ6" s="1">
        <v>-32.4</v>
      </c>
      <c r="AR6" s="1">
        <v>-29.2</v>
      </c>
      <c r="AS6" s="1">
        <v>-18.7</v>
      </c>
      <c r="AT6" s="1">
        <v>1.2</v>
      </c>
      <c r="AU6" s="1">
        <v>14</v>
      </c>
      <c r="AV6" s="1">
        <v>8.6999999999999993</v>
      </c>
      <c r="AW6" s="1">
        <v>6.7</v>
      </c>
      <c r="AX6" s="1">
        <v>3.5</v>
      </c>
      <c r="AY6" s="1">
        <v>-14.4</v>
      </c>
      <c r="AZ6" s="1">
        <v>-28.5</v>
      </c>
      <c r="BA6" s="10">
        <v>-29.1</v>
      </c>
      <c r="BB6" s="8">
        <f t="shared" si="1"/>
        <v>-12.591666666666667</v>
      </c>
      <c r="BC6" s="1">
        <f t="shared" si="2"/>
        <v>11.35</v>
      </c>
    </row>
    <row r="7" spans="1:55" x14ac:dyDescent="0.25">
      <c r="A7" s="1">
        <v>1971</v>
      </c>
      <c r="B7" s="1">
        <v>0.89400000000000002</v>
      </c>
      <c r="C7" s="5"/>
      <c r="K7" s="1">
        <v>1971</v>
      </c>
      <c r="L7" s="1">
        <v>19</v>
      </c>
      <c r="M7" s="1">
        <v>28</v>
      </c>
      <c r="N7" s="1">
        <v>62</v>
      </c>
      <c r="O7" s="1">
        <v>9</v>
      </c>
      <c r="P7" s="1">
        <v>13</v>
      </c>
      <c r="Q7" s="1">
        <v>33</v>
      </c>
      <c r="R7" s="10">
        <v>17</v>
      </c>
      <c r="S7" s="1">
        <v>27</v>
      </c>
      <c r="T7" s="1">
        <v>3</v>
      </c>
      <c r="U7" s="1">
        <v>11</v>
      </c>
      <c r="V7" s="1">
        <v>5</v>
      </c>
      <c r="W7" s="1">
        <v>5</v>
      </c>
      <c r="X7" s="1">
        <v>15</v>
      </c>
      <c r="Y7" s="1">
        <v>30</v>
      </c>
      <c r="Z7" s="1">
        <v>45</v>
      </c>
      <c r="AA7" s="1">
        <v>16</v>
      </c>
      <c r="AB7" s="1">
        <v>28</v>
      </c>
      <c r="AC7" s="1">
        <v>35</v>
      </c>
      <c r="AD7" s="10">
        <v>36</v>
      </c>
      <c r="AE7" s="1">
        <f t="shared" si="0"/>
        <v>24</v>
      </c>
      <c r="AF7" s="2"/>
      <c r="AG7" s="2"/>
      <c r="AH7" s="1">
        <v>1971</v>
      </c>
      <c r="AI7" s="1">
        <v>14</v>
      </c>
      <c r="AJ7" s="1">
        <v>8.6999999999999993</v>
      </c>
      <c r="AK7" s="1">
        <v>6.7</v>
      </c>
      <c r="AL7" s="1">
        <v>3.5</v>
      </c>
      <c r="AM7" s="1">
        <v>-14.4</v>
      </c>
      <c r="AN7" s="1">
        <v>-28.5</v>
      </c>
      <c r="AO7" s="10">
        <v>-29.1</v>
      </c>
      <c r="AP7" s="1">
        <v>-28.2</v>
      </c>
      <c r="AQ7" s="1">
        <v>-33.6</v>
      </c>
      <c r="AR7" s="1">
        <v>-29.8</v>
      </c>
      <c r="AS7" s="1">
        <v>-17.100000000000001</v>
      </c>
      <c r="AT7" s="1">
        <v>-5.2</v>
      </c>
      <c r="AU7" s="1">
        <v>8.5</v>
      </c>
      <c r="AV7" s="1">
        <v>13.7</v>
      </c>
      <c r="AW7" s="1">
        <v>9.6</v>
      </c>
      <c r="AX7" s="1">
        <v>0.6</v>
      </c>
      <c r="AY7" s="1">
        <v>-14.8</v>
      </c>
      <c r="AZ7" s="1">
        <v>-29.9</v>
      </c>
      <c r="BA7" s="10">
        <v>-36.299999999999997</v>
      </c>
      <c r="BB7" s="8">
        <f t="shared" si="1"/>
        <v>-13.541666666666666</v>
      </c>
      <c r="BC7" s="1">
        <f t="shared" si="2"/>
        <v>11.1</v>
      </c>
    </row>
    <row r="8" spans="1:55" x14ac:dyDescent="0.25">
      <c r="A8" s="1">
        <v>1972</v>
      </c>
      <c r="B8" s="1">
        <v>0.63200000000000001</v>
      </c>
      <c r="C8" s="5"/>
      <c r="K8" s="1">
        <v>1972</v>
      </c>
      <c r="L8" s="1">
        <v>15</v>
      </c>
      <c r="M8" s="1">
        <v>30</v>
      </c>
      <c r="N8" s="1">
        <v>45</v>
      </c>
      <c r="O8" s="1">
        <v>16</v>
      </c>
      <c r="P8" s="1">
        <v>28</v>
      </c>
      <c r="Q8" s="1">
        <v>35</v>
      </c>
      <c r="R8" s="10">
        <v>36</v>
      </c>
      <c r="S8" s="1">
        <v>20</v>
      </c>
      <c r="T8" s="1">
        <v>10</v>
      </c>
      <c r="U8" s="1">
        <v>3</v>
      </c>
      <c r="V8" s="1">
        <v>10</v>
      </c>
      <c r="W8" s="1">
        <v>6</v>
      </c>
      <c r="X8" s="1">
        <v>29</v>
      </c>
      <c r="Y8" s="1">
        <v>61</v>
      </c>
      <c r="Z8" s="1">
        <v>53</v>
      </c>
      <c r="AA8" s="1">
        <v>24</v>
      </c>
      <c r="AB8" s="1">
        <v>22</v>
      </c>
      <c r="AC8" s="1">
        <v>16</v>
      </c>
      <c r="AD8" s="10">
        <v>34</v>
      </c>
      <c r="AE8" s="1">
        <f t="shared" si="0"/>
        <v>22.333333333333332</v>
      </c>
      <c r="AF8" s="2"/>
      <c r="AG8" s="2"/>
      <c r="AH8" s="1">
        <v>1972</v>
      </c>
      <c r="AI8" s="1">
        <v>8.5</v>
      </c>
      <c r="AJ8" s="1">
        <v>13.7</v>
      </c>
      <c r="AK8" s="1">
        <v>9.6</v>
      </c>
      <c r="AL8" s="1">
        <v>0.6</v>
      </c>
      <c r="AM8" s="1">
        <v>-14.8</v>
      </c>
      <c r="AN8" s="1">
        <v>-29.9</v>
      </c>
      <c r="AO8" s="10">
        <v>-36.299999999999997</v>
      </c>
      <c r="AP8" s="1">
        <v>-36.1</v>
      </c>
      <c r="AQ8" s="1">
        <v>-27.4</v>
      </c>
      <c r="AR8" s="1">
        <v>-29.7</v>
      </c>
      <c r="AS8" s="1">
        <v>-18.399999999999999</v>
      </c>
      <c r="AT8" s="1">
        <v>-2.8</v>
      </c>
      <c r="AU8" s="1">
        <v>6.4</v>
      </c>
      <c r="AV8" s="1">
        <v>13.2</v>
      </c>
      <c r="AW8" s="1">
        <v>8.6999999999999993</v>
      </c>
      <c r="AX8" s="1">
        <v>1.8</v>
      </c>
      <c r="AY8" s="1">
        <v>-13.9</v>
      </c>
      <c r="AZ8" s="1">
        <v>-36</v>
      </c>
      <c r="BA8" s="10">
        <v>-30</v>
      </c>
      <c r="BB8" s="8">
        <f t="shared" si="1"/>
        <v>-13.683333333333332</v>
      </c>
      <c r="BC8" s="1">
        <f t="shared" si="2"/>
        <v>9.8000000000000007</v>
      </c>
    </row>
    <row r="9" spans="1:55" x14ac:dyDescent="0.25">
      <c r="A9" s="1">
        <v>1973</v>
      </c>
      <c r="B9" s="1">
        <v>1.105</v>
      </c>
      <c r="C9" s="5"/>
      <c r="K9" s="1">
        <v>1973</v>
      </c>
      <c r="L9" s="1">
        <v>29</v>
      </c>
      <c r="M9" s="1">
        <v>61</v>
      </c>
      <c r="N9" s="1">
        <v>53</v>
      </c>
      <c r="O9" s="1">
        <v>24</v>
      </c>
      <c r="P9" s="1">
        <v>22</v>
      </c>
      <c r="Q9" s="1">
        <v>16</v>
      </c>
      <c r="R9" s="10">
        <v>34</v>
      </c>
      <c r="S9" s="1">
        <v>14</v>
      </c>
      <c r="T9" s="1">
        <v>30</v>
      </c>
      <c r="U9" s="1">
        <v>1</v>
      </c>
      <c r="V9" s="1">
        <v>23</v>
      </c>
      <c r="W9" s="1">
        <v>0</v>
      </c>
      <c r="X9" s="1">
        <v>14</v>
      </c>
      <c r="Y9" s="1">
        <v>23</v>
      </c>
      <c r="Z9" s="1">
        <v>51</v>
      </c>
      <c r="AA9" s="1">
        <v>18</v>
      </c>
      <c r="AB9" s="1">
        <v>18</v>
      </c>
      <c r="AC9" s="1">
        <v>60</v>
      </c>
      <c r="AD9" s="10">
        <v>16</v>
      </c>
      <c r="AE9" s="1">
        <f t="shared" si="0"/>
        <v>9.5</v>
      </c>
      <c r="AF9" s="2"/>
      <c r="AG9" s="2"/>
      <c r="AH9" s="1">
        <v>1973</v>
      </c>
      <c r="AI9" s="1">
        <v>6.4</v>
      </c>
      <c r="AJ9" s="1">
        <v>13.2</v>
      </c>
      <c r="AK9" s="1">
        <v>8.6999999999999993</v>
      </c>
      <c r="AL9" s="1">
        <v>1.8</v>
      </c>
      <c r="AM9" s="1">
        <v>-13.9</v>
      </c>
      <c r="AN9" s="1">
        <v>-36</v>
      </c>
      <c r="AO9" s="10">
        <v>-30</v>
      </c>
      <c r="AP9" s="1">
        <v>-41.4</v>
      </c>
      <c r="AQ9" s="1">
        <v>-34.4</v>
      </c>
      <c r="AR9" s="1">
        <v>-35.9</v>
      </c>
      <c r="AS9" s="1">
        <v>-16.5</v>
      </c>
      <c r="AT9" s="1">
        <v>-6.1</v>
      </c>
      <c r="AU9" s="1">
        <v>10.5</v>
      </c>
      <c r="AV9" s="1">
        <v>13</v>
      </c>
      <c r="AW9" s="1">
        <v>7.6</v>
      </c>
      <c r="AX9" s="1">
        <v>-0.5</v>
      </c>
      <c r="AY9" s="1">
        <v>-15.3</v>
      </c>
      <c r="AZ9" s="1">
        <v>-24.2</v>
      </c>
      <c r="BA9" s="10">
        <v>-33.200000000000003</v>
      </c>
      <c r="BB9" s="8">
        <f t="shared" si="1"/>
        <v>-14.699999999999998</v>
      </c>
      <c r="BC9" s="1">
        <f t="shared" si="2"/>
        <v>11.75</v>
      </c>
    </row>
    <row r="10" spans="1:55" x14ac:dyDescent="0.25">
      <c r="A10" s="1">
        <v>1974</v>
      </c>
      <c r="B10" s="1">
        <v>1.0920000000000001</v>
      </c>
      <c r="C10" s="5"/>
      <c r="K10" s="1">
        <v>1974</v>
      </c>
      <c r="L10" s="1">
        <v>14</v>
      </c>
      <c r="M10" s="1">
        <v>23</v>
      </c>
      <c r="N10" s="1">
        <v>51</v>
      </c>
      <c r="O10" s="1">
        <v>18</v>
      </c>
      <c r="P10" s="1">
        <v>18</v>
      </c>
      <c r="Q10" s="1">
        <v>60</v>
      </c>
      <c r="R10" s="10">
        <v>16</v>
      </c>
      <c r="S10" s="1">
        <v>8</v>
      </c>
      <c r="T10" s="1">
        <v>3</v>
      </c>
      <c r="U10" s="1">
        <v>4</v>
      </c>
      <c r="V10" s="1">
        <v>0</v>
      </c>
      <c r="W10" s="1">
        <v>6</v>
      </c>
      <c r="X10" s="1">
        <v>9</v>
      </c>
      <c r="Y10" s="1">
        <v>18</v>
      </c>
      <c r="Z10" s="1">
        <v>28</v>
      </c>
      <c r="AA10" s="1">
        <v>20</v>
      </c>
      <c r="AB10" s="1">
        <v>5</v>
      </c>
      <c r="AC10" s="1">
        <v>12</v>
      </c>
      <c r="AD10" s="10">
        <v>1</v>
      </c>
      <c r="AE10" s="1">
        <f t="shared" si="0"/>
        <v>21.666666666666668</v>
      </c>
      <c r="AF10" s="2"/>
      <c r="AG10" s="2"/>
      <c r="AH10" s="1">
        <v>1974</v>
      </c>
      <c r="AI10" s="1">
        <v>10.5</v>
      </c>
      <c r="AJ10" s="1">
        <v>13</v>
      </c>
      <c r="AK10" s="1">
        <v>7.6</v>
      </c>
      <c r="AL10" s="1">
        <v>-0.5</v>
      </c>
      <c r="AM10" s="1">
        <v>-15.3</v>
      </c>
      <c r="AN10" s="1">
        <v>-24.2</v>
      </c>
      <c r="AO10" s="10">
        <v>-33.200000000000003</v>
      </c>
      <c r="AP10" s="1">
        <v>-37.799999999999997</v>
      </c>
      <c r="AQ10" s="1">
        <v>-36.6</v>
      </c>
      <c r="AR10" s="1">
        <v>-25.1</v>
      </c>
      <c r="AS10" s="1">
        <v>-19.8</v>
      </c>
      <c r="AT10" s="1">
        <v>-3.9</v>
      </c>
      <c r="AU10" s="1">
        <v>11</v>
      </c>
      <c r="AV10" s="1">
        <v>13.6</v>
      </c>
      <c r="AW10" s="1">
        <v>11.1</v>
      </c>
      <c r="AX10" s="1">
        <v>2.2000000000000002</v>
      </c>
      <c r="AY10" s="1">
        <v>-9.6</v>
      </c>
      <c r="AZ10" s="1">
        <v>-26.1</v>
      </c>
      <c r="BA10" s="10">
        <v>-41.5</v>
      </c>
      <c r="BB10" s="8">
        <f t="shared" si="1"/>
        <v>-13.541666666666666</v>
      </c>
      <c r="BC10" s="1">
        <f t="shared" si="2"/>
        <v>12.3</v>
      </c>
    </row>
    <row r="11" spans="1:55" x14ac:dyDescent="0.25">
      <c r="A11" s="1">
        <v>1975</v>
      </c>
      <c r="B11" s="1">
        <v>0.746</v>
      </c>
      <c r="C11" s="5"/>
      <c r="K11" s="1">
        <v>1975</v>
      </c>
      <c r="L11" s="1">
        <v>9</v>
      </c>
      <c r="M11" s="1">
        <v>18</v>
      </c>
      <c r="N11" s="1">
        <v>28</v>
      </c>
      <c r="O11" s="1">
        <v>20</v>
      </c>
      <c r="P11" s="1">
        <v>5</v>
      </c>
      <c r="Q11" s="1">
        <v>12</v>
      </c>
      <c r="R11" s="10">
        <v>1</v>
      </c>
      <c r="S11" s="1">
        <v>14</v>
      </c>
      <c r="T11" s="1">
        <v>6</v>
      </c>
      <c r="U11" s="1">
        <v>15</v>
      </c>
      <c r="V11" s="1">
        <v>6</v>
      </c>
      <c r="W11" s="1">
        <v>15</v>
      </c>
      <c r="X11" s="1">
        <v>61</v>
      </c>
      <c r="Y11" s="1">
        <v>28</v>
      </c>
      <c r="Z11" s="1">
        <v>34</v>
      </c>
      <c r="AA11" s="1">
        <v>26</v>
      </c>
      <c r="AB11" s="1">
        <v>12</v>
      </c>
      <c r="AC11" s="1">
        <v>38</v>
      </c>
      <c r="AD11" s="10">
        <v>5</v>
      </c>
      <c r="AE11" s="1">
        <f t="shared" si="0"/>
        <v>19.25</v>
      </c>
      <c r="AF11" s="2"/>
      <c r="AG11" s="2"/>
      <c r="AH11" s="1">
        <v>1975</v>
      </c>
      <c r="AI11" s="1">
        <v>11</v>
      </c>
      <c r="AJ11" s="1">
        <v>13.6</v>
      </c>
      <c r="AK11" s="1">
        <v>11.1</v>
      </c>
      <c r="AL11" s="1">
        <v>2.2000000000000002</v>
      </c>
      <c r="AM11" s="1">
        <v>-9.6</v>
      </c>
      <c r="AN11" s="1">
        <v>-26.1</v>
      </c>
      <c r="AO11" s="10">
        <v>-41.5</v>
      </c>
      <c r="AP11" s="1">
        <v>-38.299999999999997</v>
      </c>
      <c r="AQ11" s="1">
        <v>-28.2</v>
      </c>
      <c r="AR11" s="1">
        <v>-30.9</v>
      </c>
      <c r="AS11" s="1">
        <v>-16.899999999999999</v>
      </c>
      <c r="AT11" s="1">
        <v>-4.0999999999999996</v>
      </c>
      <c r="AU11" s="1">
        <v>8.5</v>
      </c>
      <c r="AV11" s="1">
        <v>13.3</v>
      </c>
      <c r="AW11" s="1">
        <v>11.8</v>
      </c>
      <c r="AX11" s="1">
        <v>1.5</v>
      </c>
      <c r="AY11" s="1">
        <v>-13.8</v>
      </c>
      <c r="AZ11" s="1">
        <v>-26.4</v>
      </c>
      <c r="BA11" s="10">
        <v>-41</v>
      </c>
      <c r="BB11" s="8">
        <f t="shared" si="1"/>
        <v>-13.708333333333334</v>
      </c>
      <c r="BC11" s="1">
        <f t="shared" si="2"/>
        <v>10.9</v>
      </c>
    </row>
    <row r="12" spans="1:55" x14ac:dyDescent="0.25">
      <c r="A12" s="1">
        <v>1976</v>
      </c>
      <c r="B12" s="1">
        <v>1.1819999999999999</v>
      </c>
      <c r="C12" s="5"/>
      <c r="K12" s="1">
        <v>1976</v>
      </c>
      <c r="L12" s="1">
        <v>61</v>
      </c>
      <c r="M12" s="1">
        <v>28</v>
      </c>
      <c r="N12" s="1">
        <v>34</v>
      </c>
      <c r="O12" s="1">
        <v>26</v>
      </c>
      <c r="P12" s="1">
        <v>12</v>
      </c>
      <c r="Q12" s="1">
        <v>38</v>
      </c>
      <c r="R12" s="10">
        <v>5</v>
      </c>
      <c r="S12" s="1">
        <v>21</v>
      </c>
      <c r="T12" s="1">
        <v>5</v>
      </c>
      <c r="U12" s="1">
        <v>8</v>
      </c>
      <c r="V12" s="1">
        <v>12</v>
      </c>
      <c r="W12" s="1">
        <v>4</v>
      </c>
      <c r="X12" s="1">
        <v>24</v>
      </c>
      <c r="Y12" s="1">
        <v>59</v>
      </c>
      <c r="Z12" s="1">
        <v>55</v>
      </c>
      <c r="AA12" s="1">
        <v>15</v>
      </c>
      <c r="AB12" s="1">
        <v>9</v>
      </c>
      <c r="AC12" s="1">
        <v>9</v>
      </c>
      <c r="AD12" s="10">
        <v>10</v>
      </c>
      <c r="AE12" s="1">
        <f t="shared" si="0"/>
        <v>19.083333333333332</v>
      </c>
      <c r="AF12" s="2"/>
      <c r="AG12" s="2"/>
      <c r="AH12" s="1">
        <v>1976</v>
      </c>
      <c r="AI12" s="1">
        <v>8.5</v>
      </c>
      <c r="AJ12" s="1">
        <v>13.3</v>
      </c>
      <c r="AK12" s="1">
        <v>11.8</v>
      </c>
      <c r="AL12" s="1">
        <v>1.5</v>
      </c>
      <c r="AM12" s="1">
        <v>-13.8</v>
      </c>
      <c r="AN12" s="1">
        <v>-26.4</v>
      </c>
      <c r="AO12" s="10">
        <v>-41</v>
      </c>
      <c r="AP12" s="1">
        <v>-34.299999999999997</v>
      </c>
      <c r="AQ12" s="1">
        <v>-39.5</v>
      </c>
      <c r="AR12" s="1">
        <v>-31.8</v>
      </c>
      <c r="AS12" s="1">
        <v>-23.5</v>
      </c>
      <c r="AT12" s="1">
        <v>-4.3</v>
      </c>
      <c r="AU12" s="1">
        <v>8.4</v>
      </c>
      <c r="AV12" s="1">
        <v>11.9</v>
      </c>
      <c r="AW12" s="1">
        <v>10</v>
      </c>
      <c r="AX12" s="1">
        <v>2.7</v>
      </c>
      <c r="AY12" s="1">
        <v>-16.7</v>
      </c>
      <c r="AZ12" s="1">
        <v>-28.9</v>
      </c>
      <c r="BA12" s="10">
        <v>-34.799999999999997</v>
      </c>
      <c r="BB12" s="8">
        <f t="shared" si="1"/>
        <v>-15.066666666666668</v>
      </c>
      <c r="BC12" s="1">
        <f t="shared" si="2"/>
        <v>10.15</v>
      </c>
    </row>
    <row r="13" spans="1:55" x14ac:dyDescent="0.25">
      <c r="A13" s="1">
        <v>1977</v>
      </c>
      <c r="B13" s="1">
        <v>0.97399999999999998</v>
      </c>
      <c r="C13" s="5"/>
      <c r="K13" s="1">
        <v>1977</v>
      </c>
      <c r="L13" s="1">
        <v>24</v>
      </c>
      <c r="M13" s="1">
        <v>59</v>
      </c>
      <c r="N13" s="1">
        <v>55</v>
      </c>
      <c r="O13" s="1">
        <v>15</v>
      </c>
      <c r="P13" s="1">
        <v>9</v>
      </c>
      <c r="Q13" s="1">
        <v>9</v>
      </c>
      <c r="R13" s="10">
        <v>10</v>
      </c>
      <c r="S13" s="1">
        <v>30</v>
      </c>
      <c r="T13" s="1">
        <v>13</v>
      </c>
      <c r="U13" s="1">
        <v>3</v>
      </c>
      <c r="V13" s="1">
        <v>6</v>
      </c>
      <c r="W13" s="1">
        <v>6</v>
      </c>
      <c r="X13" s="1">
        <v>17</v>
      </c>
      <c r="Y13" s="1">
        <v>15</v>
      </c>
      <c r="Z13" s="1">
        <v>43</v>
      </c>
      <c r="AA13" s="1">
        <v>39</v>
      </c>
      <c r="AB13" s="1">
        <v>14</v>
      </c>
      <c r="AC13" s="1">
        <v>16</v>
      </c>
      <c r="AD13" s="10">
        <v>27</v>
      </c>
      <c r="AE13" s="1">
        <f t="shared" si="0"/>
        <v>24.416666666666668</v>
      </c>
      <c r="AF13" s="2"/>
      <c r="AG13" s="2"/>
      <c r="AH13" s="1">
        <v>1977</v>
      </c>
      <c r="AI13" s="1">
        <v>8.4</v>
      </c>
      <c r="AJ13" s="1">
        <v>11.9</v>
      </c>
      <c r="AK13" s="1">
        <v>10</v>
      </c>
      <c r="AL13" s="1">
        <v>2.7</v>
      </c>
      <c r="AM13" s="1">
        <v>-16.7</v>
      </c>
      <c r="AN13" s="1">
        <v>-28.9</v>
      </c>
      <c r="AO13" s="10">
        <v>-34.799999999999997</v>
      </c>
      <c r="AP13" s="1">
        <v>-33</v>
      </c>
      <c r="AQ13" s="1">
        <v>-37.6</v>
      </c>
      <c r="AR13" s="1">
        <v>-34.4</v>
      </c>
      <c r="AS13" s="1">
        <v>-16.2</v>
      </c>
      <c r="AT13" s="1">
        <v>-3.3</v>
      </c>
      <c r="AU13" s="1">
        <v>10.1</v>
      </c>
      <c r="AV13" s="1">
        <v>14.5</v>
      </c>
      <c r="AW13" s="1">
        <v>9.8000000000000007</v>
      </c>
      <c r="AX13" s="1">
        <v>2.7</v>
      </c>
      <c r="AY13" s="1">
        <v>-15.8</v>
      </c>
      <c r="AZ13" s="1">
        <v>-31.9</v>
      </c>
      <c r="BA13" s="10">
        <v>-31.8</v>
      </c>
      <c r="BB13" s="8">
        <f t="shared" si="1"/>
        <v>-13.908333333333333</v>
      </c>
      <c r="BC13" s="1">
        <f t="shared" si="2"/>
        <v>12.3</v>
      </c>
    </row>
    <row r="14" spans="1:55" x14ac:dyDescent="0.25">
      <c r="A14" s="1">
        <v>1978</v>
      </c>
      <c r="B14" s="1">
        <v>0.64</v>
      </c>
      <c r="C14" s="5"/>
      <c r="K14" s="1">
        <v>1978</v>
      </c>
      <c r="L14" s="1">
        <v>17</v>
      </c>
      <c r="M14" s="1">
        <v>15</v>
      </c>
      <c r="N14" s="1">
        <v>43</v>
      </c>
      <c r="O14" s="1">
        <v>39</v>
      </c>
      <c r="P14" s="1">
        <v>14</v>
      </c>
      <c r="Q14" s="1">
        <v>16</v>
      </c>
      <c r="R14" s="10">
        <v>27</v>
      </c>
      <c r="S14" s="1">
        <v>43</v>
      </c>
      <c r="T14" s="1">
        <v>11</v>
      </c>
      <c r="U14" s="1">
        <v>2</v>
      </c>
      <c r="V14" s="1">
        <v>14</v>
      </c>
      <c r="W14" s="1">
        <v>11</v>
      </c>
      <c r="X14" s="1">
        <v>53</v>
      </c>
      <c r="Y14" s="1">
        <v>82</v>
      </c>
      <c r="Z14" s="1">
        <v>46</v>
      </c>
      <c r="AA14" s="1">
        <v>5</v>
      </c>
      <c r="AB14" s="1">
        <v>2</v>
      </c>
      <c r="AC14" s="1">
        <v>7</v>
      </c>
      <c r="AD14" s="10">
        <v>17</v>
      </c>
      <c r="AE14" s="1">
        <f t="shared" si="0"/>
        <v>19.666666666666668</v>
      </c>
      <c r="AF14" s="2"/>
      <c r="AG14" s="2"/>
      <c r="AH14" s="1">
        <v>1978</v>
      </c>
      <c r="AI14" s="1">
        <v>10.1</v>
      </c>
      <c r="AJ14" s="1">
        <v>14.5</v>
      </c>
      <c r="AK14" s="1">
        <v>9.8000000000000007</v>
      </c>
      <c r="AL14" s="1">
        <v>2.7</v>
      </c>
      <c r="AM14" s="1">
        <v>-15.8</v>
      </c>
      <c r="AN14" s="1">
        <v>-31.9</v>
      </c>
      <c r="AO14" s="10">
        <v>-31.8</v>
      </c>
      <c r="AP14" s="1">
        <v>-27</v>
      </c>
      <c r="AQ14" s="1">
        <v>-36.4</v>
      </c>
      <c r="AR14" s="1">
        <v>-26.9</v>
      </c>
      <c r="AS14" s="1">
        <v>-18.600000000000001</v>
      </c>
      <c r="AT14" s="1">
        <v>-0.8</v>
      </c>
      <c r="AU14" s="1">
        <v>8.4</v>
      </c>
      <c r="AV14" s="1">
        <v>12.6</v>
      </c>
      <c r="AW14" s="1">
        <v>10.5</v>
      </c>
      <c r="AX14" s="1">
        <v>0.3</v>
      </c>
      <c r="AY14" s="1">
        <v>-13.2</v>
      </c>
      <c r="AZ14" s="1">
        <v>-24.5</v>
      </c>
      <c r="BA14" s="10">
        <v>-36.4</v>
      </c>
      <c r="BB14" s="8">
        <f t="shared" si="1"/>
        <v>-12.666666666666666</v>
      </c>
      <c r="BC14" s="1">
        <f t="shared" si="2"/>
        <v>10.5</v>
      </c>
    </row>
    <row r="15" spans="1:55" x14ac:dyDescent="0.25">
      <c r="A15" s="1">
        <v>1979</v>
      </c>
      <c r="B15" s="1">
        <v>1.1879999999999999</v>
      </c>
      <c r="C15" s="5"/>
      <c r="K15" s="1">
        <v>1979</v>
      </c>
      <c r="L15" s="1">
        <v>53</v>
      </c>
      <c r="M15" s="1">
        <v>82</v>
      </c>
      <c r="N15" s="1">
        <v>46</v>
      </c>
      <c r="O15" s="1">
        <v>5</v>
      </c>
      <c r="P15" s="1">
        <v>2</v>
      </c>
      <c r="Q15" s="1">
        <v>7</v>
      </c>
      <c r="R15" s="10">
        <v>17</v>
      </c>
      <c r="S15" s="1">
        <v>16</v>
      </c>
      <c r="T15" s="1">
        <v>22</v>
      </c>
      <c r="U15" s="1">
        <v>9</v>
      </c>
      <c r="V15" s="1">
        <v>5</v>
      </c>
      <c r="W15" s="1">
        <v>4</v>
      </c>
      <c r="X15" s="1">
        <v>12</v>
      </c>
      <c r="Y15" s="1">
        <v>47</v>
      </c>
      <c r="Z15" s="1">
        <v>61</v>
      </c>
      <c r="AA15" s="1">
        <v>20</v>
      </c>
      <c r="AB15" s="1">
        <v>11</v>
      </c>
      <c r="AC15" s="1">
        <v>14</v>
      </c>
      <c r="AD15" s="10">
        <v>15</v>
      </c>
      <c r="AE15" s="1">
        <f t="shared" si="0"/>
        <v>18.5</v>
      </c>
      <c r="AF15" s="2"/>
      <c r="AG15" s="2"/>
      <c r="AH15" s="1">
        <v>1979</v>
      </c>
      <c r="AI15" s="1">
        <v>8.4</v>
      </c>
      <c r="AJ15" s="1">
        <v>12.6</v>
      </c>
      <c r="AK15" s="1">
        <v>10.5</v>
      </c>
      <c r="AL15" s="1">
        <v>0.3</v>
      </c>
      <c r="AM15" s="1">
        <v>-13.2</v>
      </c>
      <c r="AN15" s="1">
        <v>-24.5</v>
      </c>
      <c r="AO15" s="10">
        <v>-36.4</v>
      </c>
      <c r="AP15" s="1">
        <v>-27.4</v>
      </c>
      <c r="AQ15" s="1">
        <v>-24.8</v>
      </c>
      <c r="AR15" s="1">
        <v>-29.3</v>
      </c>
      <c r="AS15" s="1">
        <v>-20.5</v>
      </c>
      <c r="AT15" s="1">
        <v>-1.2</v>
      </c>
      <c r="AU15" s="1">
        <v>10.1</v>
      </c>
      <c r="AV15" s="1">
        <v>11.1</v>
      </c>
      <c r="AW15" s="1">
        <v>7</v>
      </c>
      <c r="AX15" s="1">
        <v>-0.4</v>
      </c>
      <c r="AY15" s="1">
        <v>-16.8</v>
      </c>
      <c r="AZ15" s="1">
        <v>-29.4</v>
      </c>
      <c r="BA15" s="10">
        <v>-35.799999999999997</v>
      </c>
      <c r="BB15" s="8">
        <f t="shared" si="1"/>
        <v>-13.116666666666669</v>
      </c>
      <c r="BC15" s="1">
        <f t="shared" si="2"/>
        <v>10.6</v>
      </c>
    </row>
    <row r="16" spans="1:55" x14ac:dyDescent="0.25">
      <c r="A16" s="1">
        <v>1980</v>
      </c>
      <c r="B16" s="1">
        <v>1.1539999999999999</v>
      </c>
      <c r="C16" s="5"/>
      <c r="K16" s="1">
        <v>1980</v>
      </c>
      <c r="L16" s="1">
        <v>12</v>
      </c>
      <c r="M16" s="1">
        <v>47</v>
      </c>
      <c r="N16" s="1">
        <v>61</v>
      </c>
      <c r="O16" s="1">
        <v>20</v>
      </c>
      <c r="P16" s="1">
        <v>11</v>
      </c>
      <c r="Q16" s="1">
        <v>14</v>
      </c>
      <c r="R16" s="10">
        <v>15</v>
      </c>
      <c r="S16" s="1">
        <v>10</v>
      </c>
      <c r="T16" s="1">
        <v>17</v>
      </c>
      <c r="U16" s="1">
        <v>7</v>
      </c>
      <c r="V16" s="1">
        <v>2</v>
      </c>
      <c r="W16" s="1">
        <v>1</v>
      </c>
      <c r="X16" s="1">
        <v>55</v>
      </c>
      <c r="Y16" s="1">
        <v>76</v>
      </c>
      <c r="Z16" s="1">
        <v>23</v>
      </c>
      <c r="AA16" s="1">
        <v>6</v>
      </c>
      <c r="AB16" s="1">
        <v>11</v>
      </c>
      <c r="AC16" s="1">
        <v>9</v>
      </c>
      <c r="AD16" s="10">
        <v>5</v>
      </c>
      <c r="AE16" s="1">
        <f t="shared" si="0"/>
        <v>22.333333333333332</v>
      </c>
      <c r="AF16" s="2"/>
      <c r="AG16" s="2"/>
      <c r="AH16" s="1">
        <v>1980</v>
      </c>
      <c r="AI16" s="1">
        <v>10.1</v>
      </c>
      <c r="AJ16" s="1">
        <v>11.1</v>
      </c>
      <c r="AK16" s="1">
        <v>7</v>
      </c>
      <c r="AL16" s="1">
        <v>-0.4</v>
      </c>
      <c r="AM16" s="1">
        <v>-16.8</v>
      </c>
      <c r="AN16" s="1">
        <v>-29.4</v>
      </c>
      <c r="AO16" s="10">
        <v>-35.799999999999997</v>
      </c>
      <c r="AP16" s="1">
        <v>-27.6</v>
      </c>
      <c r="AQ16" s="1">
        <v>-32.9</v>
      </c>
      <c r="AR16" s="1">
        <v>-26.1</v>
      </c>
      <c r="AS16" s="1">
        <v>-19.3</v>
      </c>
      <c r="AT16" s="1">
        <v>-1.7</v>
      </c>
      <c r="AU16" s="1">
        <v>11</v>
      </c>
      <c r="AV16" s="1">
        <v>10.9</v>
      </c>
      <c r="AW16" s="1">
        <v>9.6999999999999993</v>
      </c>
      <c r="AX16" s="1">
        <v>1.4</v>
      </c>
      <c r="AY16" s="1">
        <v>-14.7</v>
      </c>
      <c r="AZ16" s="1">
        <v>-35.4</v>
      </c>
      <c r="BA16" s="10">
        <v>-30.2</v>
      </c>
      <c r="BB16" s="8">
        <f t="shared" si="1"/>
        <v>-12.908333333333331</v>
      </c>
      <c r="BC16" s="1">
        <f t="shared" si="2"/>
        <v>10.95</v>
      </c>
    </row>
    <row r="17" spans="1:55" x14ac:dyDescent="0.25">
      <c r="A17" s="1">
        <v>1981</v>
      </c>
      <c r="B17" s="1">
        <v>0.79200000000000004</v>
      </c>
      <c r="C17" s="5"/>
      <c r="K17" s="1">
        <v>1981</v>
      </c>
      <c r="L17" s="1">
        <v>55</v>
      </c>
      <c r="M17" s="1">
        <v>76</v>
      </c>
      <c r="N17" s="1">
        <v>23</v>
      </c>
      <c r="O17" s="1">
        <v>6</v>
      </c>
      <c r="P17" s="1">
        <v>11</v>
      </c>
      <c r="Q17" s="1">
        <v>9</v>
      </c>
      <c r="R17" s="10">
        <v>5</v>
      </c>
      <c r="S17" s="1">
        <v>17</v>
      </c>
      <c r="T17" s="1">
        <v>12</v>
      </c>
      <c r="U17" s="1">
        <v>13</v>
      </c>
      <c r="V17" s="1">
        <v>14</v>
      </c>
      <c r="W17" s="1">
        <v>5</v>
      </c>
      <c r="X17" s="1">
        <v>31</v>
      </c>
      <c r="Y17" s="1">
        <v>109</v>
      </c>
      <c r="Z17" s="1">
        <v>15</v>
      </c>
      <c r="AA17" s="1">
        <v>8</v>
      </c>
      <c r="AB17" s="1">
        <v>15</v>
      </c>
      <c r="AC17" s="1">
        <v>15</v>
      </c>
      <c r="AD17" s="10">
        <v>14</v>
      </c>
      <c r="AE17" s="1">
        <f t="shared" si="0"/>
        <v>17.666666666666668</v>
      </c>
      <c r="AF17" s="2"/>
      <c r="AG17" s="2"/>
      <c r="AH17" s="1">
        <v>1981</v>
      </c>
      <c r="AI17" s="1">
        <v>11</v>
      </c>
      <c r="AJ17" s="1">
        <v>10.9</v>
      </c>
      <c r="AK17" s="1">
        <v>9.6999999999999993</v>
      </c>
      <c r="AL17" s="1">
        <v>1.4</v>
      </c>
      <c r="AM17" s="1">
        <v>-14.7</v>
      </c>
      <c r="AN17" s="1">
        <v>-35.4</v>
      </c>
      <c r="AO17" s="10">
        <v>-30.2</v>
      </c>
      <c r="AP17" s="1">
        <v>-34.1</v>
      </c>
      <c r="AQ17" s="1">
        <v>-32.4</v>
      </c>
      <c r="AR17" s="1">
        <v>-26.5</v>
      </c>
      <c r="AS17" s="1">
        <v>-15.4</v>
      </c>
      <c r="AT17" s="1">
        <v>0</v>
      </c>
      <c r="AU17" s="1">
        <v>10.7</v>
      </c>
      <c r="AV17" s="1">
        <v>11.1</v>
      </c>
      <c r="AW17" s="1">
        <v>8.9</v>
      </c>
      <c r="AX17" s="1">
        <v>1.5</v>
      </c>
      <c r="AY17" s="1">
        <v>-10.5</v>
      </c>
      <c r="AZ17" s="1">
        <v>-27.1</v>
      </c>
      <c r="BA17" s="10">
        <v>-34.1</v>
      </c>
      <c r="BB17" s="8">
        <f t="shared" si="1"/>
        <v>-12.325000000000001</v>
      </c>
      <c r="BC17" s="1">
        <f t="shared" si="2"/>
        <v>10.899999999999999</v>
      </c>
    </row>
    <row r="18" spans="1:55" x14ac:dyDescent="0.25">
      <c r="A18" s="1">
        <v>1982</v>
      </c>
      <c r="B18" s="1">
        <v>0.52600000000000002</v>
      </c>
      <c r="C18" s="5"/>
      <c r="K18" s="1">
        <v>1982</v>
      </c>
      <c r="L18" s="1">
        <v>31</v>
      </c>
      <c r="M18" s="1">
        <v>109</v>
      </c>
      <c r="N18" s="1">
        <v>15</v>
      </c>
      <c r="O18" s="1">
        <v>8</v>
      </c>
      <c r="P18" s="1">
        <v>15</v>
      </c>
      <c r="Q18" s="1">
        <v>15</v>
      </c>
      <c r="R18" s="10">
        <v>14</v>
      </c>
      <c r="S18" s="1">
        <v>10</v>
      </c>
      <c r="T18" s="1">
        <v>17</v>
      </c>
      <c r="U18" s="1">
        <v>11</v>
      </c>
      <c r="V18" s="1">
        <v>12</v>
      </c>
      <c r="W18" s="1">
        <v>8</v>
      </c>
      <c r="X18" s="1">
        <v>10</v>
      </c>
      <c r="Y18" s="1">
        <v>13</v>
      </c>
      <c r="Z18" s="1">
        <v>31</v>
      </c>
      <c r="AA18" s="1">
        <v>3</v>
      </c>
      <c r="AB18" s="1">
        <v>19</v>
      </c>
      <c r="AC18" s="1">
        <v>32</v>
      </c>
      <c r="AD18" s="10">
        <v>46</v>
      </c>
      <c r="AE18" s="1">
        <f t="shared" si="0"/>
        <v>18.5</v>
      </c>
      <c r="AF18" s="2"/>
      <c r="AG18" s="2"/>
      <c r="AH18" s="1">
        <v>1982</v>
      </c>
      <c r="AI18" s="1">
        <v>10.7</v>
      </c>
      <c r="AJ18" s="1">
        <v>11.1</v>
      </c>
      <c r="AK18" s="1">
        <v>8.9</v>
      </c>
      <c r="AL18" s="1">
        <v>1.5</v>
      </c>
      <c r="AM18" s="1">
        <v>-10.5</v>
      </c>
      <c r="AN18" s="1">
        <v>-27.1</v>
      </c>
      <c r="AO18" s="10">
        <v>-34.1</v>
      </c>
      <c r="AP18" s="1">
        <v>-33.4</v>
      </c>
      <c r="AQ18" s="1">
        <v>-26.9</v>
      </c>
      <c r="AR18" s="1">
        <v>-27.7</v>
      </c>
      <c r="AS18" s="1">
        <v>-19.600000000000001</v>
      </c>
      <c r="AT18" s="1">
        <v>-7.1</v>
      </c>
      <c r="AU18" s="1">
        <v>6.3</v>
      </c>
      <c r="AV18" s="1">
        <v>11.5</v>
      </c>
      <c r="AW18" s="1">
        <v>8.4</v>
      </c>
      <c r="AX18" s="1">
        <v>0.9</v>
      </c>
      <c r="AY18" s="1">
        <v>-12.3</v>
      </c>
      <c r="AZ18" s="1">
        <v>-35.5</v>
      </c>
      <c r="BA18" s="10">
        <v>-32.5</v>
      </c>
      <c r="BB18" s="8">
        <f t="shared" si="1"/>
        <v>-13.991666666666665</v>
      </c>
      <c r="BC18" s="1">
        <f t="shared" si="2"/>
        <v>8.9</v>
      </c>
    </row>
    <row r="19" spans="1:55" x14ac:dyDescent="0.25">
      <c r="A19" s="1">
        <v>1983</v>
      </c>
      <c r="B19" s="1">
        <v>1.0449999999999999</v>
      </c>
      <c r="C19" s="5"/>
      <c r="K19" s="1">
        <v>1983</v>
      </c>
      <c r="L19" s="1">
        <v>10</v>
      </c>
      <c r="M19" s="1">
        <v>13</v>
      </c>
      <c r="N19" s="1">
        <v>31</v>
      </c>
      <c r="O19" s="1">
        <v>3</v>
      </c>
      <c r="P19" s="1">
        <v>19</v>
      </c>
      <c r="Q19" s="1">
        <v>32</v>
      </c>
      <c r="R19" s="10">
        <v>46</v>
      </c>
      <c r="S19" s="1">
        <v>7</v>
      </c>
      <c r="T19" s="1">
        <v>2</v>
      </c>
      <c r="U19" s="1">
        <v>3</v>
      </c>
      <c r="V19" s="1">
        <v>11</v>
      </c>
      <c r="W19" s="1">
        <v>10</v>
      </c>
      <c r="X19" s="1">
        <v>17</v>
      </c>
      <c r="Y19" s="1">
        <v>35</v>
      </c>
      <c r="Z19" s="1">
        <v>59</v>
      </c>
      <c r="AA19" s="1">
        <v>19</v>
      </c>
      <c r="AB19" s="1">
        <v>7</v>
      </c>
      <c r="AC19" s="1">
        <v>11</v>
      </c>
      <c r="AD19" s="10">
        <v>41</v>
      </c>
      <c r="AE19" s="1">
        <f t="shared" si="0"/>
        <v>23.583333333333332</v>
      </c>
      <c r="AF19" s="2"/>
      <c r="AG19" s="2"/>
      <c r="AH19" s="1">
        <v>1983</v>
      </c>
      <c r="AI19" s="1">
        <v>6.3</v>
      </c>
      <c r="AJ19" s="1">
        <v>11.5</v>
      </c>
      <c r="AK19" s="1">
        <v>8.4</v>
      </c>
      <c r="AL19" s="1">
        <v>0.9</v>
      </c>
      <c r="AM19" s="1">
        <v>-12.3</v>
      </c>
      <c r="AN19" s="1">
        <v>-35.5</v>
      </c>
      <c r="AO19" s="10">
        <v>-32.5</v>
      </c>
      <c r="AP19" s="1">
        <v>-34.4</v>
      </c>
      <c r="AQ19" s="1">
        <v>-36.200000000000003</v>
      </c>
      <c r="AR19" s="1">
        <v>-26.5</v>
      </c>
      <c r="AS19" s="1">
        <v>-18.3</v>
      </c>
      <c r="AT19" s="1">
        <v>-2</v>
      </c>
      <c r="AU19" s="1">
        <v>7.9</v>
      </c>
      <c r="AV19" s="1">
        <v>14.2</v>
      </c>
      <c r="AW19" s="1">
        <v>9.1999999999999993</v>
      </c>
      <c r="AX19" s="1">
        <v>1.4</v>
      </c>
      <c r="AY19" s="1">
        <v>-17.7</v>
      </c>
      <c r="AZ19" s="1">
        <v>-33</v>
      </c>
      <c r="BA19" s="10">
        <v>-25.2</v>
      </c>
      <c r="BB19" s="8">
        <f t="shared" si="1"/>
        <v>-13.383333333333331</v>
      </c>
      <c r="BC19" s="1">
        <f t="shared" si="2"/>
        <v>11.05</v>
      </c>
    </row>
    <row r="20" spans="1:55" x14ac:dyDescent="0.25">
      <c r="A20" s="1">
        <v>1984</v>
      </c>
      <c r="B20" s="1">
        <v>0.877</v>
      </c>
      <c r="C20" s="5"/>
      <c r="K20" s="1">
        <v>1984</v>
      </c>
      <c r="L20" s="1">
        <v>17</v>
      </c>
      <c r="M20" s="1">
        <v>35</v>
      </c>
      <c r="N20" s="1">
        <v>59</v>
      </c>
      <c r="O20" s="1">
        <v>19</v>
      </c>
      <c r="P20" s="1">
        <v>7</v>
      </c>
      <c r="Q20" s="1">
        <v>11</v>
      </c>
      <c r="R20" s="10">
        <v>41</v>
      </c>
      <c r="S20" s="1">
        <v>9</v>
      </c>
      <c r="T20" s="1">
        <v>0</v>
      </c>
      <c r="U20" s="1">
        <v>3</v>
      </c>
      <c r="V20" s="1">
        <v>2</v>
      </c>
      <c r="W20" s="1">
        <v>14</v>
      </c>
      <c r="X20" s="1">
        <v>28</v>
      </c>
      <c r="Y20" s="1">
        <v>79</v>
      </c>
      <c r="Z20" s="1">
        <v>66</v>
      </c>
      <c r="AA20" s="1">
        <v>38</v>
      </c>
      <c r="AB20" s="1">
        <v>13</v>
      </c>
      <c r="AC20" s="1">
        <v>17</v>
      </c>
      <c r="AD20" s="10">
        <v>14</v>
      </c>
      <c r="AE20" s="1">
        <f t="shared" si="0"/>
        <v>21.441666666666666</v>
      </c>
      <c r="AF20" s="2"/>
      <c r="AG20" s="2"/>
      <c r="AH20" s="1">
        <v>1984</v>
      </c>
      <c r="AI20" s="1">
        <v>7.9</v>
      </c>
      <c r="AJ20" s="1">
        <v>14.2</v>
      </c>
      <c r="AK20" s="1">
        <v>9.1999999999999993</v>
      </c>
      <c r="AL20" s="1">
        <v>1.4</v>
      </c>
      <c r="AM20" s="1">
        <v>-17.7</v>
      </c>
      <c r="AN20" s="1">
        <v>-33</v>
      </c>
      <c r="AO20" s="10">
        <v>-25.2</v>
      </c>
      <c r="AP20" s="1">
        <v>-31.7</v>
      </c>
      <c r="AQ20" s="1">
        <v>-43</v>
      </c>
      <c r="AR20" s="1">
        <v>-28.3</v>
      </c>
      <c r="AS20" s="1">
        <v>-17</v>
      </c>
      <c r="AT20" s="1">
        <v>-2</v>
      </c>
      <c r="AU20" s="1">
        <v>11.3</v>
      </c>
      <c r="AV20" s="1">
        <v>11.4</v>
      </c>
      <c r="AW20" s="1">
        <v>8.1999999999999993</v>
      </c>
      <c r="AX20" s="1">
        <v>2.2999999999999998</v>
      </c>
      <c r="AY20" s="1">
        <v>-8.1</v>
      </c>
      <c r="AZ20" s="1">
        <v>-28.4</v>
      </c>
      <c r="BA20" s="10">
        <v>-36</v>
      </c>
      <c r="BB20" s="8">
        <f t="shared" si="1"/>
        <v>-13.441666666666665</v>
      </c>
      <c r="BC20" s="1">
        <f t="shared" si="2"/>
        <v>11.350000000000001</v>
      </c>
    </row>
    <row r="21" spans="1:55" x14ac:dyDescent="0.25">
      <c r="A21" s="1">
        <v>1985</v>
      </c>
      <c r="B21" s="1">
        <v>1.4610000000000001</v>
      </c>
      <c r="C21" s="5"/>
      <c r="K21" s="1">
        <v>1985</v>
      </c>
      <c r="L21" s="1">
        <v>28</v>
      </c>
      <c r="M21" s="1">
        <v>79</v>
      </c>
      <c r="N21" s="1">
        <v>66</v>
      </c>
      <c r="O21" s="1">
        <v>38</v>
      </c>
      <c r="P21" s="1">
        <v>13</v>
      </c>
      <c r="Q21" s="1">
        <v>17</v>
      </c>
      <c r="R21" s="10">
        <v>14</v>
      </c>
      <c r="S21" s="1">
        <v>12.7</v>
      </c>
      <c r="T21" s="1">
        <v>19.899999999999999</v>
      </c>
      <c r="U21" s="1">
        <v>5.6</v>
      </c>
      <c r="V21" s="1">
        <v>0.9</v>
      </c>
      <c r="W21" s="1">
        <v>6.6</v>
      </c>
      <c r="X21" s="1">
        <v>19.899999999999999</v>
      </c>
      <c r="Y21" s="1">
        <v>40.1</v>
      </c>
      <c r="Z21" s="1">
        <v>74.900000000000006</v>
      </c>
      <c r="AA21" s="1">
        <v>4.5</v>
      </c>
      <c r="AB21" s="1">
        <v>11.6</v>
      </c>
      <c r="AC21" s="1">
        <v>37.9</v>
      </c>
      <c r="AD21" s="10">
        <v>22.7</v>
      </c>
      <c r="AE21" s="1">
        <f t="shared" si="0"/>
        <v>16.563636363636366</v>
      </c>
      <c r="AF21" s="2"/>
      <c r="AG21" s="2"/>
      <c r="AH21" s="1">
        <v>1985</v>
      </c>
      <c r="AI21" s="1">
        <v>11.3</v>
      </c>
      <c r="AJ21" s="1">
        <v>11.4</v>
      </c>
      <c r="AK21" s="1">
        <v>8.1999999999999993</v>
      </c>
      <c r="AL21" s="1">
        <v>2.2999999999999998</v>
      </c>
      <c r="AM21" s="1">
        <v>-8.1</v>
      </c>
      <c r="AN21" s="1">
        <v>-28.4</v>
      </c>
      <c r="AO21" s="10">
        <v>-36</v>
      </c>
      <c r="AP21" s="1">
        <v>-32.1</v>
      </c>
      <c r="AQ21" s="1">
        <v>-30.1</v>
      </c>
      <c r="AR21" s="1">
        <v>-34.200000000000003</v>
      </c>
      <c r="AS21" s="1">
        <v>-20.399999999999999</v>
      </c>
      <c r="AT21" s="1">
        <v>-5.6</v>
      </c>
      <c r="AU21" s="1">
        <v>7.7</v>
      </c>
      <c r="AV21" s="1">
        <v>15</v>
      </c>
      <c r="AW21" s="1">
        <v>7.8</v>
      </c>
      <c r="AX21" s="1">
        <v>-0.1</v>
      </c>
      <c r="AY21" s="1">
        <v>-15.8</v>
      </c>
      <c r="AZ21" s="1">
        <v>-17.7</v>
      </c>
      <c r="BA21" s="10">
        <v>-28</v>
      </c>
      <c r="BB21" s="8">
        <f t="shared" si="1"/>
        <v>-12.791666666666666</v>
      </c>
      <c r="BC21" s="1">
        <f t="shared" si="2"/>
        <v>11.35</v>
      </c>
    </row>
    <row r="22" spans="1:55" x14ac:dyDescent="0.25">
      <c r="A22" s="1">
        <v>1986</v>
      </c>
      <c r="B22" s="1">
        <v>0.84799999999999998</v>
      </c>
      <c r="C22" s="5"/>
      <c r="K22" s="1">
        <v>1986</v>
      </c>
      <c r="L22" s="1">
        <v>19.899999999999999</v>
      </c>
      <c r="M22" s="1">
        <v>40.1</v>
      </c>
      <c r="N22" s="1">
        <v>74.900000000000006</v>
      </c>
      <c r="O22" s="1">
        <v>4.5</v>
      </c>
      <c r="P22" s="1">
        <v>11.6</v>
      </c>
      <c r="Q22" s="1">
        <v>37.9</v>
      </c>
      <c r="R22" s="10">
        <v>22.7</v>
      </c>
      <c r="S22" s="1">
        <v>5.3</v>
      </c>
      <c r="T22" s="1" t="s">
        <v>42</v>
      </c>
      <c r="U22" s="1">
        <v>2.4</v>
      </c>
      <c r="V22" s="1">
        <v>1.5</v>
      </c>
      <c r="W22" s="1">
        <v>1.2</v>
      </c>
      <c r="X22" s="1">
        <v>16.5</v>
      </c>
      <c r="Y22" s="1">
        <v>70.599999999999994</v>
      </c>
      <c r="Z22" s="1">
        <v>19.3</v>
      </c>
      <c r="AA22" s="1">
        <v>32.6</v>
      </c>
      <c r="AB22" s="1">
        <v>9.6999999999999993</v>
      </c>
      <c r="AC22" s="1">
        <v>11.8</v>
      </c>
      <c r="AD22" s="10">
        <v>11.3</v>
      </c>
      <c r="AE22" s="1">
        <f t="shared" si="0"/>
        <v>16.836363636363636</v>
      </c>
      <c r="AF22" s="2"/>
      <c r="AG22" s="2"/>
      <c r="AH22" s="1">
        <v>1986</v>
      </c>
      <c r="AI22" s="1">
        <v>7.7</v>
      </c>
      <c r="AJ22" s="1">
        <v>15</v>
      </c>
      <c r="AK22" s="1">
        <v>7.8</v>
      </c>
      <c r="AL22" s="1">
        <v>-0.1</v>
      </c>
      <c r="AM22" s="1">
        <v>-15.8</v>
      </c>
      <c r="AN22" s="1">
        <v>-17.7</v>
      </c>
      <c r="AO22" s="10">
        <v>-28</v>
      </c>
      <c r="AP22" s="1">
        <v>-40.299999999999997</v>
      </c>
      <c r="AQ22" s="1">
        <v>-29.5</v>
      </c>
      <c r="AR22" s="1">
        <v>-30.2</v>
      </c>
      <c r="AS22" s="1">
        <v>-15.4</v>
      </c>
      <c r="AT22" s="1">
        <v>-1.9</v>
      </c>
      <c r="AU22" s="1">
        <v>10.1</v>
      </c>
      <c r="AV22" s="1">
        <v>10.1</v>
      </c>
      <c r="AW22" s="1">
        <v>6.9</v>
      </c>
      <c r="AX22" s="1">
        <v>-2.2999999999999998</v>
      </c>
      <c r="AY22" s="1">
        <v>-15.5</v>
      </c>
      <c r="AZ22" s="1">
        <v>-21.1</v>
      </c>
      <c r="BA22" s="10">
        <v>-31.1</v>
      </c>
      <c r="BB22" s="8">
        <f t="shared" si="1"/>
        <v>-13.350000000000001</v>
      </c>
      <c r="BC22" s="1">
        <f t="shared" si="2"/>
        <v>10.1</v>
      </c>
    </row>
    <row r="23" spans="1:55" x14ac:dyDescent="0.25">
      <c r="A23" s="1">
        <v>1987</v>
      </c>
      <c r="B23" s="1">
        <v>0.48399999999999999</v>
      </c>
      <c r="C23" s="5"/>
      <c r="K23" s="1">
        <v>1987</v>
      </c>
      <c r="L23" s="1">
        <v>16.5</v>
      </c>
      <c r="M23" s="1">
        <v>70.599999999999994</v>
      </c>
      <c r="N23" s="1">
        <v>19.3</v>
      </c>
      <c r="O23" s="1">
        <v>32.6</v>
      </c>
      <c r="P23" s="1">
        <v>9.6999999999999993</v>
      </c>
      <c r="Q23" s="1">
        <v>11.8</v>
      </c>
      <c r="R23" s="10">
        <v>11.3</v>
      </c>
      <c r="S23" s="1">
        <v>7.9</v>
      </c>
      <c r="T23" s="1">
        <v>1.6</v>
      </c>
      <c r="U23" s="1">
        <v>9.1</v>
      </c>
      <c r="V23" s="1">
        <v>14.9</v>
      </c>
      <c r="W23" s="1">
        <v>4.2</v>
      </c>
      <c r="X23" s="1">
        <v>15</v>
      </c>
      <c r="Y23" s="1">
        <v>41.4</v>
      </c>
      <c r="Z23" s="1">
        <v>54.4</v>
      </c>
      <c r="AA23" s="1">
        <v>11.3</v>
      </c>
      <c r="AB23" s="1">
        <v>7.7</v>
      </c>
      <c r="AC23" s="1" t="s">
        <v>42</v>
      </c>
      <c r="AD23" s="10">
        <v>17.7</v>
      </c>
      <c r="AE23" s="1">
        <f t="shared" si="0"/>
        <v>11.308333333333332</v>
      </c>
      <c r="AF23" s="2"/>
      <c r="AG23" s="2"/>
      <c r="AH23" s="1">
        <v>1987</v>
      </c>
      <c r="AI23" s="1">
        <v>10.1</v>
      </c>
      <c r="AJ23" s="1">
        <v>10.1</v>
      </c>
      <c r="AK23" s="1">
        <v>6.9</v>
      </c>
      <c r="AL23" s="1">
        <v>-2.2999999999999998</v>
      </c>
      <c r="AM23" s="1">
        <v>-15.5</v>
      </c>
      <c r="AN23" s="1">
        <v>-21.1</v>
      </c>
      <c r="AO23" s="10">
        <v>-31.1</v>
      </c>
      <c r="AP23" s="1">
        <v>-32.200000000000003</v>
      </c>
      <c r="AQ23" s="1">
        <v>-41.2</v>
      </c>
      <c r="AR23" s="1">
        <v>-26.1</v>
      </c>
      <c r="AS23" s="1">
        <v>-19.899999999999999</v>
      </c>
      <c r="AT23" s="1">
        <v>-2.4</v>
      </c>
      <c r="AU23" s="1">
        <v>8.1</v>
      </c>
      <c r="AV23" s="1">
        <v>13.4</v>
      </c>
      <c r="AW23" s="1">
        <v>10.1</v>
      </c>
      <c r="AX23" s="1">
        <v>-0.8</v>
      </c>
      <c r="AY23" s="1">
        <v>-12</v>
      </c>
      <c r="AZ23" s="1">
        <v>-31.6</v>
      </c>
      <c r="BA23" s="10">
        <v>-41.4</v>
      </c>
      <c r="BB23" s="8">
        <f t="shared" si="1"/>
        <v>-14.66666666666667</v>
      </c>
      <c r="BC23" s="1">
        <f t="shared" si="2"/>
        <v>10.75</v>
      </c>
    </row>
    <row r="24" spans="1:55" x14ac:dyDescent="0.25">
      <c r="A24" s="1">
        <v>1988</v>
      </c>
      <c r="B24" s="1">
        <v>1.105</v>
      </c>
      <c r="C24" s="5"/>
      <c r="K24" s="1">
        <v>1988</v>
      </c>
      <c r="L24" s="1">
        <v>15</v>
      </c>
      <c r="M24" s="1">
        <v>41.4</v>
      </c>
      <c r="N24" s="1">
        <v>54.4</v>
      </c>
      <c r="O24" s="1">
        <v>11.3</v>
      </c>
      <c r="P24" s="1">
        <v>7.7</v>
      </c>
      <c r="Q24" s="1" t="s">
        <v>42</v>
      </c>
      <c r="R24" s="10">
        <v>17.7</v>
      </c>
      <c r="S24" s="1">
        <v>15.6</v>
      </c>
      <c r="T24" s="1">
        <v>5.0999999999999996</v>
      </c>
      <c r="U24" s="1">
        <v>0.2</v>
      </c>
      <c r="V24" s="1">
        <v>7.3</v>
      </c>
      <c r="W24" s="1">
        <v>0.7</v>
      </c>
      <c r="X24" s="1">
        <v>12.2</v>
      </c>
      <c r="Y24" s="1">
        <v>34.6</v>
      </c>
      <c r="Z24" s="1">
        <v>20.5</v>
      </c>
      <c r="AA24" s="1">
        <v>17.2</v>
      </c>
      <c r="AB24" s="1">
        <v>10.3</v>
      </c>
      <c r="AC24" s="1">
        <v>1</v>
      </c>
      <c r="AD24" s="10">
        <v>11</v>
      </c>
      <c r="AE24" s="1">
        <f t="shared" si="0"/>
        <v>22.445454545454542</v>
      </c>
      <c r="AF24" s="2"/>
      <c r="AG24" s="2"/>
      <c r="AH24" s="1">
        <v>1988</v>
      </c>
      <c r="AI24" s="1">
        <v>8.1</v>
      </c>
      <c r="AJ24" s="1">
        <v>13.4</v>
      </c>
      <c r="AK24" s="1">
        <v>10.1</v>
      </c>
      <c r="AL24" s="1">
        <v>-0.8</v>
      </c>
      <c r="AM24" s="1">
        <v>-12</v>
      </c>
      <c r="AN24" s="1">
        <v>-31.6</v>
      </c>
      <c r="AO24" s="10">
        <v>-41.4</v>
      </c>
      <c r="AP24" s="1">
        <v>-31.9</v>
      </c>
      <c r="AQ24" s="1">
        <v>-30.6</v>
      </c>
      <c r="AR24" s="1">
        <v>-31.3</v>
      </c>
      <c r="AS24" s="1">
        <v>-17.100000000000001</v>
      </c>
      <c r="AT24" s="1">
        <v>-1.5</v>
      </c>
      <c r="AU24" s="1">
        <v>10.5</v>
      </c>
      <c r="AV24" s="1">
        <v>14.1</v>
      </c>
      <c r="AW24" s="1">
        <v>7.5</v>
      </c>
      <c r="AX24" s="1">
        <v>1.5</v>
      </c>
      <c r="AY24" s="1">
        <v>-13.9</v>
      </c>
      <c r="AZ24" s="1">
        <v>-34.700000000000003</v>
      </c>
      <c r="BA24" s="10">
        <v>-35.4</v>
      </c>
      <c r="BB24" s="8">
        <f t="shared" si="1"/>
        <v>-13.566666666666668</v>
      </c>
      <c r="BC24" s="1">
        <f t="shared" si="2"/>
        <v>12.3</v>
      </c>
    </row>
    <row r="25" spans="1:55" x14ac:dyDescent="0.25">
      <c r="A25" s="1">
        <v>1989</v>
      </c>
      <c r="B25" s="1">
        <v>0.878</v>
      </c>
      <c r="C25" s="5"/>
      <c r="K25" s="1">
        <v>1989</v>
      </c>
      <c r="L25" s="1">
        <v>12.2</v>
      </c>
      <c r="M25" s="1">
        <v>34.6</v>
      </c>
      <c r="N25" s="1">
        <v>20.5</v>
      </c>
      <c r="O25" s="1">
        <v>17.2</v>
      </c>
      <c r="P25" s="1">
        <v>10.3</v>
      </c>
      <c r="Q25" s="1">
        <v>1</v>
      </c>
      <c r="R25" s="10">
        <v>11</v>
      </c>
      <c r="S25" s="1">
        <v>11.3</v>
      </c>
      <c r="T25" s="1">
        <v>43.6</v>
      </c>
      <c r="U25" s="1">
        <v>14.1</v>
      </c>
      <c r="V25" s="1">
        <v>15</v>
      </c>
      <c r="W25" s="1">
        <v>13.1</v>
      </c>
      <c r="X25" s="1" t="s">
        <v>42</v>
      </c>
      <c r="Y25" s="1">
        <v>37.1</v>
      </c>
      <c r="Z25" s="1">
        <v>50.2</v>
      </c>
      <c r="AA25" s="1">
        <v>18.7</v>
      </c>
      <c r="AB25" s="1">
        <v>15.6</v>
      </c>
      <c r="AC25" s="1">
        <v>22.2</v>
      </c>
      <c r="AD25" s="10">
        <v>6</v>
      </c>
      <c r="AE25" s="1">
        <f t="shared" si="0"/>
        <v>24.625</v>
      </c>
      <c r="AF25" s="2"/>
      <c r="AG25" s="2"/>
      <c r="AH25" s="1">
        <v>1989</v>
      </c>
      <c r="AI25" s="1">
        <v>10.5</v>
      </c>
      <c r="AJ25" s="1">
        <v>14.1</v>
      </c>
      <c r="AK25" s="1">
        <v>7.5</v>
      </c>
      <c r="AL25" s="1">
        <v>1.5</v>
      </c>
      <c r="AM25" s="1">
        <v>-13.9</v>
      </c>
      <c r="AN25" s="1">
        <v>-34.700000000000003</v>
      </c>
      <c r="AO25" s="10">
        <v>-35.4</v>
      </c>
      <c r="AP25" s="1">
        <v>-42.4</v>
      </c>
      <c r="AQ25" s="1">
        <v>-23.4</v>
      </c>
      <c r="AR25" s="1">
        <v>-27.6</v>
      </c>
      <c r="AS25" s="1">
        <v>-19.100000000000001</v>
      </c>
      <c r="AT25" s="1">
        <v>-2.5</v>
      </c>
      <c r="AU25" s="1">
        <v>12.1</v>
      </c>
      <c r="AV25" s="1">
        <v>11.7</v>
      </c>
      <c r="AW25" s="1">
        <v>8.3000000000000007</v>
      </c>
      <c r="AX25" s="1">
        <v>2.8</v>
      </c>
      <c r="AY25" s="1">
        <v>-11.9</v>
      </c>
      <c r="AZ25" s="1">
        <v>-32.799999999999997</v>
      </c>
      <c r="BA25" s="10">
        <v>-30.8</v>
      </c>
      <c r="BB25" s="8">
        <f t="shared" si="1"/>
        <v>-12.966666666666669</v>
      </c>
      <c r="BC25" s="1">
        <f t="shared" si="2"/>
        <v>11.899999999999999</v>
      </c>
    </row>
    <row r="26" spans="1:55" x14ac:dyDescent="0.25">
      <c r="A26" s="1">
        <v>1990</v>
      </c>
      <c r="B26" s="1">
        <v>0.61599999999999999</v>
      </c>
      <c r="C26" s="5"/>
      <c r="K26" s="1">
        <v>1990</v>
      </c>
      <c r="L26" s="1" t="s">
        <v>42</v>
      </c>
      <c r="M26" s="1">
        <v>37.1</v>
      </c>
      <c r="N26" s="1">
        <v>50.2</v>
      </c>
      <c r="O26" s="1">
        <v>18.7</v>
      </c>
      <c r="P26" s="1">
        <v>15.6</v>
      </c>
      <c r="Q26" s="1">
        <v>22.2</v>
      </c>
      <c r="R26" s="10">
        <v>6</v>
      </c>
      <c r="S26" s="1">
        <v>2.2000000000000002</v>
      </c>
      <c r="T26" s="1">
        <v>2.4</v>
      </c>
      <c r="U26" s="1">
        <v>3.5</v>
      </c>
      <c r="V26" s="1">
        <v>5.8</v>
      </c>
      <c r="W26" s="1">
        <v>17.3</v>
      </c>
      <c r="X26" s="1">
        <v>51.9</v>
      </c>
      <c r="Y26" s="1">
        <v>54.9</v>
      </c>
      <c r="Z26" s="1">
        <v>43.3</v>
      </c>
      <c r="AA26" s="1">
        <v>47.9</v>
      </c>
      <c r="AB26" s="1">
        <v>18.7</v>
      </c>
      <c r="AC26" s="1">
        <v>38.799999999999997</v>
      </c>
      <c r="AD26" s="10">
        <v>8.8000000000000007</v>
      </c>
      <c r="AE26" s="1">
        <f t="shared" si="0"/>
        <v>14.883333333333333</v>
      </c>
      <c r="AF26" s="2"/>
      <c r="AG26" s="2"/>
      <c r="AH26" s="1">
        <v>1990</v>
      </c>
      <c r="AI26" s="1">
        <v>12.1</v>
      </c>
      <c r="AJ26" s="1">
        <v>11.7</v>
      </c>
      <c r="AK26" s="1">
        <v>8.3000000000000007</v>
      </c>
      <c r="AL26" s="1">
        <v>2.8</v>
      </c>
      <c r="AM26" s="1">
        <v>-11.9</v>
      </c>
      <c r="AN26" s="1">
        <v>-32.799999999999997</v>
      </c>
      <c r="AO26" s="10">
        <v>-30.8</v>
      </c>
      <c r="AP26" s="1">
        <v>-39.1</v>
      </c>
      <c r="AQ26" s="1">
        <v>-43.1</v>
      </c>
      <c r="AR26" s="1">
        <v>-26.2</v>
      </c>
      <c r="AS26" s="1">
        <v>-12.4</v>
      </c>
      <c r="AT26" s="1">
        <v>-0.6</v>
      </c>
      <c r="AU26" s="1">
        <v>10</v>
      </c>
      <c r="AV26" s="1">
        <v>12.9</v>
      </c>
      <c r="AW26" s="1">
        <v>9.9</v>
      </c>
      <c r="AX26" s="1">
        <v>0.2</v>
      </c>
      <c r="AY26" s="1">
        <v>-15.4</v>
      </c>
      <c r="AZ26" s="1">
        <v>-25.1</v>
      </c>
      <c r="BA26" s="10">
        <v>-35.200000000000003</v>
      </c>
      <c r="BB26" s="8">
        <f t="shared" si="1"/>
        <v>-13.675000000000002</v>
      </c>
      <c r="BC26" s="1">
        <f t="shared" si="2"/>
        <v>11.45</v>
      </c>
    </row>
    <row r="27" spans="1:55" x14ac:dyDescent="0.25">
      <c r="A27" s="1">
        <v>1991</v>
      </c>
      <c r="B27" s="1">
        <v>1.1519999999999999</v>
      </c>
      <c r="C27" s="5"/>
      <c r="K27" s="1">
        <v>1991</v>
      </c>
      <c r="L27" s="1">
        <v>51.9</v>
      </c>
      <c r="M27" s="1">
        <v>54.9</v>
      </c>
      <c r="N27" s="1">
        <v>43.3</v>
      </c>
      <c r="O27" s="1">
        <v>47.9</v>
      </c>
      <c r="P27" s="1">
        <v>18.7</v>
      </c>
      <c r="Q27" s="1">
        <v>38.799999999999997</v>
      </c>
      <c r="R27" s="10">
        <v>8.8000000000000007</v>
      </c>
      <c r="S27" s="1">
        <v>3.2</v>
      </c>
      <c r="T27" s="1">
        <v>17.7</v>
      </c>
      <c r="U27" s="1">
        <v>18</v>
      </c>
      <c r="V27" s="1">
        <v>3.6</v>
      </c>
      <c r="W27" s="1">
        <v>6.1</v>
      </c>
      <c r="X27" s="1">
        <v>33.6</v>
      </c>
      <c r="Y27" s="1">
        <v>9.4</v>
      </c>
      <c r="Z27" s="1">
        <v>38.299999999999997</v>
      </c>
      <c r="AA27" s="1">
        <v>15.7</v>
      </c>
      <c r="AB27" s="1">
        <v>8</v>
      </c>
      <c r="AC27" s="1">
        <v>18.100000000000001</v>
      </c>
      <c r="AD27" s="10">
        <v>6.9</v>
      </c>
      <c r="AE27" s="1">
        <f t="shared" si="0"/>
        <v>11.841666666666667</v>
      </c>
      <c r="AF27" s="2"/>
      <c r="AG27" s="2"/>
      <c r="AH27" s="1">
        <v>1991</v>
      </c>
      <c r="AI27" s="1">
        <v>10</v>
      </c>
      <c r="AJ27" s="1">
        <v>12.9</v>
      </c>
      <c r="AK27" s="1">
        <v>9.9</v>
      </c>
      <c r="AL27" s="1">
        <v>0.2</v>
      </c>
      <c r="AM27" s="1">
        <v>-15.4</v>
      </c>
      <c r="AN27" s="1">
        <v>-25.1</v>
      </c>
      <c r="AO27" s="10">
        <v>-35.200000000000003</v>
      </c>
      <c r="AP27" s="1">
        <v>-38.9</v>
      </c>
      <c r="AQ27" s="1">
        <v>-36.4</v>
      </c>
      <c r="AR27" s="1">
        <v>-26.5</v>
      </c>
      <c r="AS27" s="1">
        <v>-17.7</v>
      </c>
      <c r="AT27" s="1">
        <v>-1.1000000000000001</v>
      </c>
      <c r="AU27" s="1">
        <v>14.7</v>
      </c>
      <c r="AV27" s="1">
        <v>15.7</v>
      </c>
      <c r="AW27" s="1">
        <v>12.8</v>
      </c>
      <c r="AX27" s="1">
        <v>1.6</v>
      </c>
      <c r="AY27" s="1">
        <v>-9.1</v>
      </c>
      <c r="AZ27" s="1">
        <v>-20.399999999999999</v>
      </c>
      <c r="BA27" s="10">
        <v>-36.6</v>
      </c>
      <c r="BB27" s="8">
        <f t="shared" si="1"/>
        <v>-11.824999999999998</v>
      </c>
      <c r="BC27" s="1">
        <f t="shared" si="2"/>
        <v>15.2</v>
      </c>
    </row>
    <row r="28" spans="1:55" x14ac:dyDescent="0.25">
      <c r="A28" s="1">
        <v>1992</v>
      </c>
      <c r="B28" s="1">
        <v>0.27900000000000003</v>
      </c>
      <c r="C28" s="5"/>
      <c r="K28" s="1">
        <v>1992</v>
      </c>
      <c r="L28" s="1">
        <v>33.6</v>
      </c>
      <c r="M28" s="1">
        <v>9.4</v>
      </c>
      <c r="N28" s="1">
        <v>38.299999999999997</v>
      </c>
      <c r="O28" s="1">
        <v>15.7</v>
      </c>
      <c r="P28" s="1">
        <v>8</v>
      </c>
      <c r="Q28" s="1">
        <v>18.100000000000001</v>
      </c>
      <c r="R28" s="10">
        <v>6.9</v>
      </c>
      <c r="S28" s="1">
        <v>11</v>
      </c>
      <c r="T28" s="1">
        <v>14.9</v>
      </c>
      <c r="U28" s="1">
        <v>2.1</v>
      </c>
      <c r="V28" s="1">
        <v>11.3</v>
      </c>
      <c r="W28" s="1">
        <v>7.8</v>
      </c>
      <c r="X28" s="1">
        <v>19</v>
      </c>
      <c r="Y28" s="1">
        <v>12.8</v>
      </c>
      <c r="Z28" s="1">
        <v>18.2</v>
      </c>
      <c r="AA28" s="1">
        <v>6.8</v>
      </c>
      <c r="AB28" s="1">
        <v>9.1</v>
      </c>
      <c r="AC28" s="1">
        <v>13.8</v>
      </c>
      <c r="AD28" s="10">
        <v>15.3</v>
      </c>
      <c r="AE28" s="1">
        <f t="shared" si="0"/>
        <v>11.508333333333333</v>
      </c>
      <c r="AF28" s="2"/>
      <c r="AG28" s="2"/>
      <c r="AH28" s="1">
        <v>1992</v>
      </c>
      <c r="AI28" s="1">
        <v>14.7</v>
      </c>
      <c r="AJ28" s="1">
        <v>15.7</v>
      </c>
      <c r="AK28" s="1">
        <v>12.8</v>
      </c>
      <c r="AL28" s="1">
        <v>1.6</v>
      </c>
      <c r="AM28" s="1">
        <v>-9.1</v>
      </c>
      <c r="AN28" s="1">
        <v>-20.399999999999999</v>
      </c>
      <c r="AO28" s="10">
        <v>-36.6</v>
      </c>
      <c r="AP28" s="1">
        <v>-36.200000000000003</v>
      </c>
      <c r="AQ28" s="1">
        <v>-30.8</v>
      </c>
      <c r="AR28" s="1">
        <v>-32.6</v>
      </c>
      <c r="AS28" s="1">
        <v>-14.4</v>
      </c>
      <c r="AT28" s="1">
        <v>-3.6</v>
      </c>
      <c r="AU28" s="1">
        <v>9.3000000000000007</v>
      </c>
      <c r="AV28" s="1">
        <v>13.2</v>
      </c>
      <c r="AW28" s="1">
        <v>4.7</v>
      </c>
      <c r="AX28" s="1">
        <v>-2.8</v>
      </c>
      <c r="AY28" s="1">
        <v>-17.899999999999999</v>
      </c>
      <c r="AZ28" s="1">
        <v>-27.1</v>
      </c>
      <c r="BA28" s="10">
        <v>-37.6</v>
      </c>
      <c r="BB28" s="8">
        <f t="shared" si="1"/>
        <v>-14.649999999999999</v>
      </c>
      <c r="BC28" s="1">
        <f t="shared" si="2"/>
        <v>11.25</v>
      </c>
    </row>
    <row r="29" spans="1:55" x14ac:dyDescent="0.25">
      <c r="A29" s="1">
        <v>1993</v>
      </c>
      <c r="B29" s="1">
        <v>0.73</v>
      </c>
      <c r="C29" s="5"/>
      <c r="K29" s="1">
        <v>1993</v>
      </c>
      <c r="L29" s="1">
        <v>19</v>
      </c>
      <c r="M29" s="1">
        <v>12.8</v>
      </c>
      <c r="N29" s="1">
        <v>18.2</v>
      </c>
      <c r="O29" s="1">
        <v>6.8</v>
      </c>
      <c r="P29" s="1">
        <v>9.1</v>
      </c>
      <c r="Q29" s="1">
        <v>13.8</v>
      </c>
      <c r="R29" s="10">
        <v>15.3</v>
      </c>
      <c r="S29" s="1">
        <v>12</v>
      </c>
      <c r="T29" s="1">
        <v>6.1</v>
      </c>
      <c r="U29" s="1">
        <v>3.6</v>
      </c>
      <c r="V29" s="1">
        <v>7.9</v>
      </c>
      <c r="W29" s="1">
        <v>5.8</v>
      </c>
      <c r="X29" s="1">
        <v>11.4</v>
      </c>
      <c r="Y29" s="1">
        <v>32</v>
      </c>
      <c r="Z29" s="1">
        <v>23.9</v>
      </c>
      <c r="AA29" s="1">
        <v>9.1999999999999993</v>
      </c>
      <c r="AB29" s="1">
        <v>14.6</v>
      </c>
      <c r="AC29" s="1">
        <v>7.8</v>
      </c>
      <c r="AD29" s="10">
        <v>3.8</v>
      </c>
      <c r="AE29" s="1">
        <f t="shared" si="0"/>
        <v>7.6111111111111107</v>
      </c>
      <c r="AF29" s="2"/>
      <c r="AG29" s="2"/>
      <c r="AH29" s="1">
        <v>1993</v>
      </c>
      <c r="AI29" s="1">
        <v>9.3000000000000007</v>
      </c>
      <c r="AJ29" s="1">
        <v>13.2</v>
      </c>
      <c r="AK29" s="1">
        <v>4.7</v>
      </c>
      <c r="AL29" s="1">
        <v>-2.8</v>
      </c>
      <c r="AM29" s="1">
        <v>-17.899999999999999</v>
      </c>
      <c r="AN29" s="1">
        <v>-27.1</v>
      </c>
      <c r="AO29" s="10">
        <v>-37.6</v>
      </c>
      <c r="AP29" s="1">
        <v>-41.7</v>
      </c>
      <c r="AQ29" s="1">
        <v>-25</v>
      </c>
      <c r="AR29" s="1">
        <v>-30.1</v>
      </c>
      <c r="AS29" s="1">
        <v>-16.600000000000001</v>
      </c>
      <c r="AT29" s="1">
        <v>-2.9</v>
      </c>
      <c r="AU29" s="1">
        <v>10.5</v>
      </c>
      <c r="AV29" s="1">
        <v>15.6</v>
      </c>
      <c r="AW29" s="1">
        <v>6.7</v>
      </c>
      <c r="AX29" s="1">
        <v>-2.1</v>
      </c>
      <c r="AY29" s="1">
        <v>-17.8</v>
      </c>
      <c r="AZ29" s="1">
        <v>-30</v>
      </c>
      <c r="BA29" s="10">
        <v>-45.6</v>
      </c>
      <c r="BB29" s="8">
        <f t="shared" si="1"/>
        <v>-14.916666666666666</v>
      </c>
      <c r="BC29" s="1">
        <f t="shared" si="2"/>
        <v>13.05</v>
      </c>
    </row>
    <row r="30" spans="1:55" x14ac:dyDescent="0.25">
      <c r="A30" s="1">
        <v>1994</v>
      </c>
      <c r="B30" s="1">
        <v>1.0089999999999999</v>
      </c>
      <c r="C30" s="5"/>
      <c r="K30" s="1">
        <v>1994</v>
      </c>
      <c r="L30" s="1">
        <v>11.4</v>
      </c>
      <c r="M30" s="1">
        <v>32</v>
      </c>
      <c r="N30" s="1">
        <v>23.9</v>
      </c>
      <c r="O30" s="1">
        <v>9.1999999999999993</v>
      </c>
      <c r="P30" s="1">
        <v>14.6</v>
      </c>
      <c r="Q30" s="1">
        <v>7.8</v>
      </c>
      <c r="R30" s="10">
        <v>3.8</v>
      </c>
      <c r="S30" s="1">
        <v>5.7</v>
      </c>
      <c r="T30" s="1">
        <v>12.4</v>
      </c>
      <c r="U30" s="1" t="s">
        <v>42</v>
      </c>
      <c r="V30" s="1">
        <v>6.1</v>
      </c>
      <c r="W30" s="1">
        <v>4.5</v>
      </c>
      <c r="X30" s="1">
        <v>2.9</v>
      </c>
      <c r="Y30" s="1">
        <v>5.3</v>
      </c>
      <c r="Z30" s="1">
        <v>20.7</v>
      </c>
      <c r="AA30" s="1" t="s">
        <v>42</v>
      </c>
      <c r="AB30" s="1" t="s">
        <v>42</v>
      </c>
      <c r="AC30" s="1">
        <v>9.4</v>
      </c>
      <c r="AD30" s="10">
        <v>1.5</v>
      </c>
      <c r="AE30" s="1">
        <f t="shared" si="0"/>
        <v>11.154545454545454</v>
      </c>
      <c r="AF30" s="2"/>
      <c r="AG30" s="2"/>
      <c r="AH30" s="1">
        <v>1994</v>
      </c>
      <c r="AI30" s="1">
        <v>10.5</v>
      </c>
      <c r="AJ30" s="1">
        <v>15.6</v>
      </c>
      <c r="AK30" s="1">
        <v>6.7</v>
      </c>
      <c r="AL30" s="1">
        <v>-2.1</v>
      </c>
      <c r="AM30" s="1">
        <v>-17.8</v>
      </c>
      <c r="AN30" s="1">
        <v>-30</v>
      </c>
      <c r="AO30" s="10">
        <v>-45.6</v>
      </c>
      <c r="AP30" s="1">
        <v>-31.9</v>
      </c>
      <c r="AQ30" s="1">
        <v>-21.3</v>
      </c>
      <c r="AR30" s="1">
        <v>-32.4</v>
      </c>
      <c r="AS30" s="1">
        <v>-19.399999999999999</v>
      </c>
      <c r="AT30" s="1">
        <v>-3.6</v>
      </c>
      <c r="AU30" s="1">
        <v>12.1</v>
      </c>
      <c r="AV30" s="1">
        <v>10.9</v>
      </c>
      <c r="AW30" s="1">
        <v>6.7</v>
      </c>
      <c r="AX30" s="1">
        <v>1.5</v>
      </c>
      <c r="AY30" s="1">
        <v>-12</v>
      </c>
      <c r="AZ30" s="1">
        <v>-32.200000000000003</v>
      </c>
      <c r="BA30" s="10">
        <v>-37.5</v>
      </c>
      <c r="BB30" s="8">
        <f t="shared" si="1"/>
        <v>-13.258333333333333</v>
      </c>
      <c r="BC30" s="1">
        <f t="shared" si="2"/>
        <v>11.5</v>
      </c>
    </row>
    <row r="31" spans="1:55" x14ac:dyDescent="0.25">
      <c r="A31" s="1">
        <v>1995</v>
      </c>
      <c r="B31" s="1">
        <v>0.89700000000000002</v>
      </c>
      <c r="C31" s="5"/>
      <c r="K31" s="1">
        <v>1995</v>
      </c>
      <c r="L31" s="1">
        <v>2.9</v>
      </c>
      <c r="M31" s="1">
        <v>5.3</v>
      </c>
      <c r="N31" s="1">
        <v>20.7</v>
      </c>
      <c r="O31" s="1" t="s">
        <v>42</v>
      </c>
      <c r="P31" s="1" t="s">
        <v>42</v>
      </c>
      <c r="Q31" s="1">
        <v>9.4</v>
      </c>
      <c r="R31" s="10">
        <v>1.5</v>
      </c>
      <c r="S31" s="1">
        <v>14.4</v>
      </c>
      <c r="T31" s="1">
        <v>4.2</v>
      </c>
      <c r="U31" s="1">
        <v>2.7</v>
      </c>
      <c r="V31" s="1">
        <v>0</v>
      </c>
      <c r="W31" s="1">
        <v>3.6</v>
      </c>
      <c r="X31" s="1">
        <v>20.9</v>
      </c>
      <c r="Y31" s="1">
        <v>37.4</v>
      </c>
      <c r="Z31" s="1">
        <v>21.1</v>
      </c>
      <c r="AA31" s="1">
        <v>11.3</v>
      </c>
      <c r="AB31" s="1">
        <v>4.9000000000000004</v>
      </c>
      <c r="AC31" s="1" t="s">
        <v>42</v>
      </c>
      <c r="AD31" s="10">
        <v>2.2000000000000002</v>
      </c>
      <c r="AE31" s="1">
        <f t="shared" si="0"/>
        <v>18.666666666666668</v>
      </c>
      <c r="AF31" s="2"/>
      <c r="AG31" s="2"/>
      <c r="AH31" s="1">
        <v>1995</v>
      </c>
      <c r="AI31" s="1">
        <v>12.1</v>
      </c>
      <c r="AJ31" s="1">
        <v>10.9</v>
      </c>
      <c r="AK31" s="1">
        <v>6.7</v>
      </c>
      <c r="AL31" s="1">
        <v>1.5</v>
      </c>
      <c r="AM31" s="1">
        <v>-12</v>
      </c>
      <c r="AN31" s="1">
        <v>-32.200000000000003</v>
      </c>
      <c r="AO31" s="10">
        <v>-37.5</v>
      </c>
      <c r="AP31" s="1">
        <v>-37.1</v>
      </c>
      <c r="AQ31" s="1">
        <v>-28.4</v>
      </c>
      <c r="AR31" s="1">
        <v>-24.4</v>
      </c>
      <c r="AS31" s="1">
        <v>-17.600000000000001</v>
      </c>
      <c r="AT31" s="1">
        <v>-0.5</v>
      </c>
      <c r="AU31" s="1">
        <v>9.8000000000000007</v>
      </c>
      <c r="AV31" s="1">
        <v>14.1</v>
      </c>
      <c r="AW31" s="1">
        <v>11.6</v>
      </c>
      <c r="AX31" s="1">
        <v>2</v>
      </c>
      <c r="AY31" s="1">
        <v>-13.7</v>
      </c>
      <c r="AZ31" s="1">
        <v>-19.3</v>
      </c>
      <c r="BA31" s="10">
        <v>-33.299999999999997</v>
      </c>
      <c r="BB31" s="8">
        <f t="shared" si="1"/>
        <v>-11.4</v>
      </c>
      <c r="BC31" s="1">
        <f t="shared" si="2"/>
        <v>11.95</v>
      </c>
    </row>
    <row r="32" spans="1:55" x14ac:dyDescent="0.25">
      <c r="A32" s="1">
        <v>1996</v>
      </c>
      <c r="B32" s="1">
        <v>0.57599999999999996</v>
      </c>
      <c r="C32" s="5"/>
      <c r="K32" s="1">
        <v>1996</v>
      </c>
      <c r="L32" s="1">
        <v>20.9</v>
      </c>
      <c r="M32" s="1">
        <v>37.4</v>
      </c>
      <c r="N32" s="1">
        <v>21.1</v>
      </c>
      <c r="O32" s="1">
        <v>11.3</v>
      </c>
      <c r="P32" s="1">
        <v>4.9000000000000004</v>
      </c>
      <c r="Q32" s="1" t="s">
        <v>42</v>
      </c>
      <c r="R32" s="10">
        <v>2.2000000000000002</v>
      </c>
      <c r="S32" s="1">
        <v>8.9</v>
      </c>
      <c r="T32" s="1">
        <v>9.6</v>
      </c>
      <c r="U32" s="1">
        <v>16.600000000000001</v>
      </c>
      <c r="V32" s="1">
        <v>1.1000000000000001</v>
      </c>
      <c r="W32" s="1">
        <v>12.7</v>
      </c>
      <c r="X32" s="1">
        <v>18.7</v>
      </c>
      <c r="Y32" s="1">
        <v>36.200000000000003</v>
      </c>
      <c r="Z32" s="1">
        <v>30.6</v>
      </c>
      <c r="AA32" s="1">
        <v>7.8</v>
      </c>
      <c r="AB32" s="1">
        <v>17.600000000000001</v>
      </c>
      <c r="AC32" s="1">
        <v>44.3</v>
      </c>
      <c r="AD32" s="10">
        <v>19.899999999999999</v>
      </c>
      <c r="AE32" s="1">
        <f t="shared" si="0"/>
        <v>12.222222222222221</v>
      </c>
      <c r="AF32" s="2"/>
      <c r="AG32" s="2"/>
      <c r="AH32" s="1">
        <v>1996</v>
      </c>
      <c r="AI32" s="1">
        <v>9.8000000000000007</v>
      </c>
      <c r="AJ32" s="1">
        <v>14.1</v>
      </c>
      <c r="AK32" s="1">
        <v>11.6</v>
      </c>
      <c r="AL32" s="1">
        <v>2</v>
      </c>
      <c r="AM32" s="1">
        <v>-13.7</v>
      </c>
      <c r="AN32" s="1">
        <v>-19.3</v>
      </c>
      <c r="AO32" s="10">
        <v>-33.299999999999997</v>
      </c>
      <c r="AP32" s="1">
        <v>-23.8</v>
      </c>
      <c r="AQ32" s="1">
        <v>-34.1</v>
      </c>
      <c r="AR32" s="1">
        <v>-18</v>
      </c>
      <c r="AS32" s="1">
        <v>-15</v>
      </c>
      <c r="AT32" s="1">
        <v>-0.9</v>
      </c>
      <c r="AU32" s="1">
        <v>7.4</v>
      </c>
      <c r="AV32" s="1">
        <v>11.9</v>
      </c>
      <c r="AW32" s="1">
        <v>9.1999999999999993</v>
      </c>
      <c r="AX32" s="1">
        <v>0.4</v>
      </c>
      <c r="AY32" s="1">
        <v>-14.6</v>
      </c>
      <c r="AZ32" s="1">
        <v>-22.1</v>
      </c>
      <c r="BA32" s="10">
        <v>-28</v>
      </c>
      <c r="BB32" s="8">
        <f t="shared" si="1"/>
        <v>-10.633333333333333</v>
      </c>
      <c r="BC32" s="1">
        <f t="shared" si="2"/>
        <v>9.65</v>
      </c>
    </row>
    <row r="33" spans="1:55" x14ac:dyDescent="0.25">
      <c r="A33" s="1">
        <v>1997</v>
      </c>
      <c r="B33" s="1">
        <v>1.464</v>
      </c>
      <c r="C33" s="5"/>
      <c r="K33" s="1">
        <v>1997</v>
      </c>
      <c r="L33" s="1">
        <v>18.7</v>
      </c>
      <c r="M33" s="1">
        <v>36.200000000000003</v>
      </c>
      <c r="N33" s="1">
        <v>30.6</v>
      </c>
      <c r="O33" s="1">
        <v>7.8</v>
      </c>
      <c r="P33" s="1">
        <v>17.600000000000001</v>
      </c>
      <c r="Q33" s="1">
        <v>44.3</v>
      </c>
      <c r="R33" s="10">
        <v>19.899999999999999</v>
      </c>
      <c r="S33" s="1" t="s">
        <v>42</v>
      </c>
      <c r="T33" s="1">
        <v>1.2</v>
      </c>
      <c r="U33" s="1">
        <v>5.5</v>
      </c>
      <c r="V33" s="1">
        <v>2.1</v>
      </c>
      <c r="W33" s="1">
        <v>10.1</v>
      </c>
      <c r="X33" s="1">
        <v>10.1</v>
      </c>
      <c r="Y33" s="1">
        <v>23.4</v>
      </c>
      <c r="Z33" s="1">
        <v>27.2</v>
      </c>
      <c r="AA33" s="1">
        <v>17.3</v>
      </c>
      <c r="AB33" s="1">
        <v>13.1</v>
      </c>
      <c r="AC33" s="1" t="s">
        <v>42</v>
      </c>
      <c r="AD33" s="10" t="s">
        <v>42</v>
      </c>
      <c r="AE33" s="1">
        <f t="shared" ref="AE33:AE64" si="3">AVERAGE(S34:AD34)</f>
        <v>16.024999999999999</v>
      </c>
      <c r="AF33" s="2"/>
      <c r="AG33" s="2"/>
      <c r="AH33" s="1">
        <v>1997</v>
      </c>
      <c r="AI33" s="1">
        <v>7.4</v>
      </c>
      <c r="AJ33" s="1">
        <v>11.9</v>
      </c>
      <c r="AK33" s="1">
        <v>9.1999999999999993</v>
      </c>
      <c r="AL33" s="1">
        <v>0.4</v>
      </c>
      <c r="AM33" s="1">
        <v>-14.6</v>
      </c>
      <c r="AN33" s="1">
        <v>-22.1</v>
      </c>
      <c r="AO33" s="10">
        <v>-28</v>
      </c>
      <c r="AP33" s="1">
        <v>-33.799999999999997</v>
      </c>
      <c r="AQ33" s="1">
        <v>-29.4</v>
      </c>
      <c r="AR33" s="1">
        <v>-19.600000000000001</v>
      </c>
      <c r="AS33" s="1">
        <v>-13.8</v>
      </c>
      <c r="AT33" s="1">
        <v>-1.8</v>
      </c>
      <c r="AU33" s="1">
        <v>10.4</v>
      </c>
      <c r="AV33" s="1">
        <v>12.7</v>
      </c>
      <c r="AW33" s="1">
        <v>9.1999999999999993</v>
      </c>
      <c r="AX33" s="1">
        <v>1</v>
      </c>
      <c r="AY33" s="1">
        <v>-13.5</v>
      </c>
      <c r="AZ33" s="1">
        <v>-30.9</v>
      </c>
      <c r="BA33" s="10" t="s">
        <v>42</v>
      </c>
      <c r="BB33" s="8">
        <f t="shared" si="1"/>
        <v>-9.9545454545454515</v>
      </c>
      <c r="BC33" s="1">
        <f t="shared" si="2"/>
        <v>11.55</v>
      </c>
    </row>
    <row r="34" spans="1:55" x14ac:dyDescent="0.25">
      <c r="A34" s="1">
        <v>1998</v>
      </c>
      <c r="B34" s="1">
        <v>0.69499999999999995</v>
      </c>
      <c r="C34" s="5"/>
      <c r="K34" s="1">
        <v>1998</v>
      </c>
      <c r="L34" s="1">
        <v>10.1</v>
      </c>
      <c r="M34" s="1">
        <v>23.4</v>
      </c>
      <c r="N34" s="1">
        <v>27.2</v>
      </c>
      <c r="O34" s="1">
        <v>17.3</v>
      </c>
      <c r="P34" s="1">
        <v>13.1</v>
      </c>
      <c r="Q34" s="1" t="s">
        <v>42</v>
      </c>
      <c r="R34" s="10" t="s">
        <v>42</v>
      </c>
      <c r="S34" s="1" t="s">
        <v>42</v>
      </c>
      <c r="T34" s="1" t="s">
        <v>42</v>
      </c>
      <c r="U34" s="1" t="s">
        <v>42</v>
      </c>
      <c r="V34" s="1" t="s">
        <v>42</v>
      </c>
      <c r="W34" s="1">
        <v>2.1</v>
      </c>
      <c r="X34" s="1">
        <v>11.5</v>
      </c>
      <c r="Y34" s="1">
        <v>18.399999999999999</v>
      </c>
      <c r="Z34" s="1">
        <v>24.7</v>
      </c>
      <c r="AA34" s="1">
        <v>19.600000000000001</v>
      </c>
      <c r="AB34" s="1">
        <v>24.6</v>
      </c>
      <c r="AC34" s="1">
        <v>18.8</v>
      </c>
      <c r="AD34" s="10">
        <v>8.5</v>
      </c>
      <c r="AE34" s="1">
        <f t="shared" si="3"/>
        <v>7.1833333333333327</v>
      </c>
      <c r="AF34" s="2"/>
      <c r="AG34" s="2"/>
      <c r="AH34" s="1">
        <v>1998</v>
      </c>
      <c r="AI34" s="1">
        <v>10.4</v>
      </c>
      <c r="AJ34" s="1">
        <v>12.7</v>
      </c>
      <c r="AK34" s="1">
        <v>9.1999999999999993</v>
      </c>
      <c r="AL34" s="1">
        <v>1</v>
      </c>
      <c r="AM34" s="1">
        <v>-13.5</v>
      </c>
      <c r="AN34" s="1">
        <v>-30.9</v>
      </c>
      <c r="AO34" s="10" t="s">
        <v>42</v>
      </c>
      <c r="AP34" s="1">
        <v>-36.299999999999997</v>
      </c>
      <c r="AQ34" s="1">
        <v>-36</v>
      </c>
      <c r="AR34" s="1">
        <v>-29.5</v>
      </c>
      <c r="AS34" s="1">
        <v>-16.100000000000001</v>
      </c>
      <c r="AT34" s="1">
        <v>-11.4</v>
      </c>
      <c r="AU34" s="1">
        <v>8</v>
      </c>
      <c r="AV34" s="1">
        <v>12.5</v>
      </c>
      <c r="AW34" s="1">
        <v>3.1</v>
      </c>
      <c r="AX34" s="1">
        <v>-0.7</v>
      </c>
      <c r="AY34" s="1">
        <v>-15.1</v>
      </c>
      <c r="AZ34" s="1">
        <v>-27.8</v>
      </c>
      <c r="BA34" s="10">
        <v>-33</v>
      </c>
      <c r="BB34" s="8">
        <f t="shared" ref="BB34:BB57" si="4">AVERAGE(AP34:BA34)</f>
        <v>-15.191666666666668</v>
      </c>
      <c r="BC34" s="1">
        <f t="shared" ref="BC34:BC57" si="5">AVERAGE(AU34:AV34)</f>
        <v>10.25</v>
      </c>
    </row>
    <row r="35" spans="1:55" x14ac:dyDescent="0.25">
      <c r="A35" s="1">
        <v>1999</v>
      </c>
      <c r="B35" s="1">
        <v>1.177</v>
      </c>
      <c r="C35" s="5"/>
      <c r="K35" s="1">
        <v>1999</v>
      </c>
      <c r="L35" s="1">
        <v>11.5</v>
      </c>
      <c r="M35" s="1">
        <v>18.399999999999999</v>
      </c>
      <c r="N35" s="1">
        <v>24.7</v>
      </c>
      <c r="O35" s="1">
        <v>19.600000000000001</v>
      </c>
      <c r="P35" s="1">
        <v>24.6</v>
      </c>
      <c r="Q35" s="1">
        <v>18.8</v>
      </c>
      <c r="R35" s="10">
        <v>8.5</v>
      </c>
      <c r="S35" s="1">
        <v>1.2</v>
      </c>
      <c r="T35" s="1">
        <v>1.1000000000000001</v>
      </c>
      <c r="U35" s="1">
        <v>5</v>
      </c>
      <c r="V35" s="1">
        <v>1</v>
      </c>
      <c r="W35" s="1">
        <v>1.4</v>
      </c>
      <c r="X35" s="1">
        <v>8.8000000000000007</v>
      </c>
      <c r="Y35" s="1">
        <v>12.9</v>
      </c>
      <c r="Z35" s="1">
        <v>30.2</v>
      </c>
      <c r="AA35" s="1">
        <v>8.5</v>
      </c>
      <c r="AB35" s="1">
        <v>7</v>
      </c>
      <c r="AC35" s="1">
        <v>9.1</v>
      </c>
      <c r="AD35" s="10">
        <v>0</v>
      </c>
      <c r="AE35" s="1">
        <f t="shared" si="3"/>
        <v>7.2666666666666684</v>
      </c>
      <c r="AF35" s="2"/>
      <c r="AG35" s="2"/>
      <c r="AH35" s="1">
        <v>1999</v>
      </c>
      <c r="AI35" s="1">
        <v>8</v>
      </c>
      <c r="AJ35" s="1">
        <v>12.5</v>
      </c>
      <c r="AK35" s="1">
        <v>3.1</v>
      </c>
      <c r="AL35" s="1">
        <v>-0.7</v>
      </c>
      <c r="AM35" s="1">
        <v>-15.1</v>
      </c>
      <c r="AN35" s="1">
        <v>-27.8</v>
      </c>
      <c r="AO35" s="10">
        <v>-33</v>
      </c>
      <c r="AP35" s="1">
        <v>-39.6</v>
      </c>
      <c r="AQ35" s="1">
        <v>-40</v>
      </c>
      <c r="AR35" s="1">
        <v>-28.8</v>
      </c>
      <c r="AS35" s="1">
        <v>-21.1</v>
      </c>
      <c r="AT35" s="1">
        <v>-5.0999999999999996</v>
      </c>
      <c r="AU35" s="1">
        <v>8.1999999999999993</v>
      </c>
      <c r="AV35" s="1">
        <v>11.7</v>
      </c>
      <c r="AW35" s="1">
        <v>7.1</v>
      </c>
      <c r="AX35" s="1">
        <v>1.2</v>
      </c>
      <c r="AY35" s="1">
        <v>-13.9</v>
      </c>
      <c r="AZ35" s="1">
        <v>-30.2</v>
      </c>
      <c r="BA35" s="10">
        <v>-38.700000000000003</v>
      </c>
      <c r="BB35" s="8">
        <f t="shared" si="4"/>
        <v>-15.766666666666666</v>
      </c>
      <c r="BC35" s="1">
        <f t="shared" si="5"/>
        <v>9.9499999999999993</v>
      </c>
    </row>
    <row r="36" spans="1:55" x14ac:dyDescent="0.25">
      <c r="A36" s="1">
        <v>2000</v>
      </c>
      <c r="B36" s="1">
        <v>0.878</v>
      </c>
      <c r="C36" s="5"/>
      <c r="K36" s="1">
        <v>2000</v>
      </c>
      <c r="L36" s="1">
        <v>8.8000000000000007</v>
      </c>
      <c r="M36" s="1">
        <v>12.9</v>
      </c>
      <c r="N36" s="1">
        <v>30.2</v>
      </c>
      <c r="O36" s="1">
        <v>8.5</v>
      </c>
      <c r="P36" s="1">
        <v>7</v>
      </c>
      <c r="Q36" s="1">
        <v>9.1</v>
      </c>
      <c r="R36" s="10">
        <v>0</v>
      </c>
      <c r="S36" s="1" t="s">
        <v>42</v>
      </c>
      <c r="T36" s="1" t="s">
        <v>42</v>
      </c>
      <c r="U36" s="1" t="s">
        <v>42</v>
      </c>
      <c r="V36" s="1">
        <v>0.9</v>
      </c>
      <c r="W36" s="1">
        <v>5.2</v>
      </c>
      <c r="X36" s="1">
        <v>10.5</v>
      </c>
      <c r="Y36" s="1" t="s">
        <v>42</v>
      </c>
      <c r="Z36" s="1" t="s">
        <v>42</v>
      </c>
      <c r="AA36" s="1" t="s">
        <v>42</v>
      </c>
      <c r="AB36" s="1">
        <v>2.1</v>
      </c>
      <c r="AC36" s="1">
        <v>7.1</v>
      </c>
      <c r="AD36" s="10">
        <v>17.8</v>
      </c>
      <c r="AE36" s="1">
        <f t="shared" si="3"/>
        <v>14.55833333333333</v>
      </c>
      <c r="AF36" s="2"/>
      <c r="AG36" s="2"/>
      <c r="AH36" s="1">
        <v>2000</v>
      </c>
      <c r="AI36" s="1">
        <v>8.1999999999999993</v>
      </c>
      <c r="AJ36" s="1">
        <v>11.7</v>
      </c>
      <c r="AK36" s="1">
        <v>7.1</v>
      </c>
      <c r="AL36" s="1">
        <v>1.2</v>
      </c>
      <c r="AM36" s="1">
        <v>-13.9</v>
      </c>
      <c r="AN36" s="1">
        <v>-30.2</v>
      </c>
      <c r="AO36" s="10">
        <v>-38.700000000000003</v>
      </c>
      <c r="AP36" s="1" t="s">
        <v>42</v>
      </c>
      <c r="AQ36" s="1" t="s">
        <v>42</v>
      </c>
      <c r="AR36" s="1" t="s">
        <v>42</v>
      </c>
      <c r="AS36" s="1">
        <v>-15.2</v>
      </c>
      <c r="AT36" s="1">
        <v>-0.7</v>
      </c>
      <c r="AU36" s="1">
        <v>9.6</v>
      </c>
      <c r="AV36" s="1" t="s">
        <v>42</v>
      </c>
      <c r="AW36" s="1" t="s">
        <v>42</v>
      </c>
      <c r="AX36" s="1" t="s">
        <v>42</v>
      </c>
      <c r="AY36" s="1">
        <v>-15.4</v>
      </c>
      <c r="AZ36" s="1">
        <v>-25.8</v>
      </c>
      <c r="BA36" s="10">
        <v>-29.6</v>
      </c>
      <c r="BB36" s="8">
        <f t="shared" si="4"/>
        <v>-12.85</v>
      </c>
      <c r="BC36" s="1">
        <f t="shared" si="5"/>
        <v>9.6</v>
      </c>
    </row>
    <row r="37" spans="1:55" x14ac:dyDescent="0.25">
      <c r="A37" s="1">
        <v>2001</v>
      </c>
      <c r="B37" s="1">
        <v>0.81699999999999995</v>
      </c>
      <c r="C37" s="5"/>
      <c r="K37" s="1">
        <v>2001</v>
      </c>
      <c r="L37" s="1">
        <v>10.5</v>
      </c>
      <c r="M37" s="1" t="s">
        <v>42</v>
      </c>
      <c r="N37" s="1" t="s">
        <v>42</v>
      </c>
      <c r="O37" s="1" t="s">
        <v>42</v>
      </c>
      <c r="P37" s="1">
        <v>2.1</v>
      </c>
      <c r="Q37" s="1">
        <v>7.1</v>
      </c>
      <c r="R37" s="10">
        <v>17.8</v>
      </c>
      <c r="S37" s="1">
        <v>12.4</v>
      </c>
      <c r="T37" s="1">
        <v>14.5</v>
      </c>
      <c r="U37" s="1">
        <v>7.9</v>
      </c>
      <c r="V37" s="1">
        <v>2.7</v>
      </c>
      <c r="W37" s="1">
        <v>4.5999999999999996</v>
      </c>
      <c r="X37" s="1">
        <v>20.9</v>
      </c>
      <c r="Y37" s="1">
        <v>9.1</v>
      </c>
      <c r="Z37" s="1">
        <v>29.6</v>
      </c>
      <c r="AA37" s="1">
        <v>31.7</v>
      </c>
      <c r="AB37" s="1">
        <v>16.7</v>
      </c>
      <c r="AC37" s="1">
        <v>23.1</v>
      </c>
      <c r="AD37" s="10">
        <v>1.5</v>
      </c>
      <c r="AE37" s="1">
        <f t="shared" si="3"/>
        <v>14.375</v>
      </c>
      <c r="AF37" s="2"/>
      <c r="AG37" s="2"/>
      <c r="AH37" s="1">
        <v>2001</v>
      </c>
      <c r="AI37" s="1">
        <v>9.6</v>
      </c>
      <c r="AJ37" s="1" t="s">
        <v>42</v>
      </c>
      <c r="AK37" s="1" t="s">
        <v>42</v>
      </c>
      <c r="AL37" s="1" t="s">
        <v>42</v>
      </c>
      <c r="AM37" s="1">
        <v>-15.4</v>
      </c>
      <c r="AN37" s="1">
        <v>-25.8</v>
      </c>
      <c r="AO37" s="10">
        <v>-29.6</v>
      </c>
      <c r="AP37" s="1">
        <v>-37.799999999999997</v>
      </c>
      <c r="AQ37" s="1">
        <v>-28.7</v>
      </c>
      <c r="AR37" s="1">
        <v>-27.6</v>
      </c>
      <c r="AS37" s="1">
        <v>-14.9</v>
      </c>
      <c r="AT37" s="1">
        <v>2.4</v>
      </c>
      <c r="AU37" s="1">
        <v>10.4</v>
      </c>
      <c r="AV37" s="1">
        <v>15.4</v>
      </c>
      <c r="AW37" s="1">
        <v>8.1</v>
      </c>
      <c r="AX37" s="1">
        <v>-1.3</v>
      </c>
      <c r="AY37" s="1">
        <v>-14.1</v>
      </c>
      <c r="AZ37" s="1">
        <v>-20.8</v>
      </c>
      <c r="BA37" s="10">
        <v>-40.299999999999997</v>
      </c>
      <c r="BB37" s="8">
        <f t="shared" si="4"/>
        <v>-12.433333333333332</v>
      </c>
      <c r="BC37" s="1">
        <f t="shared" si="5"/>
        <v>12.9</v>
      </c>
    </row>
    <row r="38" spans="1:55" x14ac:dyDescent="0.25">
      <c r="A38" s="1">
        <v>2002</v>
      </c>
      <c r="B38" s="1">
        <v>0.98599999999999999</v>
      </c>
      <c r="C38" s="5"/>
      <c r="K38" s="1">
        <v>2002</v>
      </c>
      <c r="L38" s="1">
        <v>20.9</v>
      </c>
      <c r="M38" s="1">
        <v>9.1</v>
      </c>
      <c r="N38" s="1">
        <v>29.6</v>
      </c>
      <c r="O38" s="1">
        <v>31.7</v>
      </c>
      <c r="P38" s="1">
        <v>16.7</v>
      </c>
      <c r="Q38" s="1">
        <v>23.1</v>
      </c>
      <c r="R38" s="10">
        <v>1.5</v>
      </c>
      <c r="S38" s="1">
        <v>8.4</v>
      </c>
      <c r="T38" s="1">
        <v>6.5</v>
      </c>
      <c r="U38" s="1">
        <v>13.4</v>
      </c>
      <c r="V38" s="1">
        <v>4.8</v>
      </c>
      <c r="W38" s="1">
        <v>9.5</v>
      </c>
      <c r="X38" s="1">
        <v>4.0999999999999996</v>
      </c>
      <c r="Y38" s="1">
        <v>50.7</v>
      </c>
      <c r="Z38" s="1">
        <v>9.8000000000000007</v>
      </c>
      <c r="AA38" s="1">
        <v>24.6</v>
      </c>
      <c r="AB38" s="1">
        <v>16</v>
      </c>
      <c r="AC38" s="1">
        <v>16.100000000000001</v>
      </c>
      <c r="AD38" s="10">
        <v>8.6</v>
      </c>
      <c r="AE38" s="1">
        <f t="shared" si="3"/>
        <v>10.233333333333333</v>
      </c>
      <c r="AF38" s="2"/>
      <c r="AG38" s="2"/>
      <c r="AH38" s="1">
        <v>2002</v>
      </c>
      <c r="AI38" s="1">
        <v>10.4</v>
      </c>
      <c r="AJ38" s="1">
        <v>15.4</v>
      </c>
      <c r="AK38" s="1">
        <v>8.1</v>
      </c>
      <c r="AL38" s="1">
        <v>-1.3</v>
      </c>
      <c r="AM38" s="1">
        <v>-14.1</v>
      </c>
      <c r="AN38" s="1">
        <v>-20.8</v>
      </c>
      <c r="AO38" s="10">
        <v>-40.299999999999997</v>
      </c>
      <c r="AP38" s="1">
        <v>-36.200000000000003</v>
      </c>
      <c r="AQ38" s="1">
        <v>-39.9</v>
      </c>
      <c r="AR38" s="1">
        <v>-15.4</v>
      </c>
      <c r="AS38" s="1">
        <v>-13.6</v>
      </c>
      <c r="AT38" s="1">
        <v>-0.9</v>
      </c>
      <c r="AU38" s="1">
        <v>11.8</v>
      </c>
      <c r="AV38" s="1">
        <v>13.7</v>
      </c>
      <c r="AW38" s="1">
        <v>11.6</v>
      </c>
      <c r="AX38" s="1">
        <v>2.9</v>
      </c>
      <c r="AY38" s="1">
        <v>-10.5</v>
      </c>
      <c r="AZ38" s="1">
        <v>-23.1</v>
      </c>
      <c r="BA38" s="10">
        <v>-33.200000000000003</v>
      </c>
      <c r="BB38" s="8">
        <f t="shared" si="4"/>
        <v>-11.066666666666668</v>
      </c>
      <c r="BC38" s="1">
        <f t="shared" si="5"/>
        <v>12.75</v>
      </c>
    </row>
    <row r="39" spans="1:55" x14ac:dyDescent="0.25">
      <c r="A39" s="1">
        <v>2003</v>
      </c>
      <c r="B39" s="1">
        <v>0.78100000000000003</v>
      </c>
      <c r="C39" s="5"/>
      <c r="K39" s="1">
        <v>2003</v>
      </c>
      <c r="L39" s="1">
        <v>4.0999999999999996</v>
      </c>
      <c r="M39" s="1">
        <v>50.7</v>
      </c>
      <c r="N39" s="1">
        <v>9.8000000000000007</v>
      </c>
      <c r="O39" s="1">
        <v>24.6</v>
      </c>
      <c r="P39" s="1">
        <v>16</v>
      </c>
      <c r="Q39" s="1">
        <v>16.100000000000001</v>
      </c>
      <c r="R39" s="10">
        <v>8.6</v>
      </c>
      <c r="S39" s="1">
        <v>10</v>
      </c>
      <c r="T39" s="1">
        <v>0.6</v>
      </c>
      <c r="U39" s="1">
        <v>4.3</v>
      </c>
      <c r="V39" s="1">
        <v>8.8000000000000007</v>
      </c>
      <c r="W39" s="1">
        <v>11</v>
      </c>
      <c r="X39" s="1">
        <v>18.899999999999999</v>
      </c>
      <c r="Y39" s="1">
        <v>12.1</v>
      </c>
      <c r="Z39" s="1">
        <v>9.1</v>
      </c>
      <c r="AA39" s="1">
        <v>9</v>
      </c>
      <c r="AB39" s="1">
        <v>10.3</v>
      </c>
      <c r="AC39" s="1">
        <v>6.4</v>
      </c>
      <c r="AD39" s="10">
        <v>22.3</v>
      </c>
      <c r="AE39" s="1">
        <f t="shared" si="3"/>
        <v>23.625</v>
      </c>
      <c r="AF39" s="2"/>
      <c r="AG39" s="2"/>
      <c r="AH39" s="1">
        <v>2003</v>
      </c>
      <c r="AI39" s="1">
        <v>11.8</v>
      </c>
      <c r="AJ39" s="1">
        <v>13.7</v>
      </c>
      <c r="AK39" s="1">
        <v>11.6</v>
      </c>
      <c r="AL39" s="1">
        <v>2.9</v>
      </c>
      <c r="AM39" s="1">
        <v>-10.5</v>
      </c>
      <c r="AN39" s="1">
        <v>-23.1</v>
      </c>
      <c r="AO39" s="10">
        <v>-33.200000000000003</v>
      </c>
      <c r="AP39" s="1">
        <v>-31.2</v>
      </c>
      <c r="AQ39" s="1">
        <v>-36.6</v>
      </c>
      <c r="AR39" s="1">
        <v>-21.5</v>
      </c>
      <c r="AS39" s="1">
        <v>-13.4</v>
      </c>
      <c r="AT39" s="1">
        <v>0.6</v>
      </c>
      <c r="AU39" s="1">
        <v>9.5</v>
      </c>
      <c r="AV39" s="1">
        <v>15.2</v>
      </c>
      <c r="AW39" s="1">
        <v>9.1</v>
      </c>
      <c r="AX39" s="1">
        <v>5</v>
      </c>
      <c r="AY39" s="1">
        <v>-9.8000000000000007</v>
      </c>
      <c r="AZ39" s="1">
        <v>-25.7</v>
      </c>
      <c r="BA39" s="10">
        <v>-34.4</v>
      </c>
      <c r="BB39" s="8">
        <f t="shared" si="4"/>
        <v>-11.100000000000001</v>
      </c>
      <c r="BC39" s="1">
        <f t="shared" si="5"/>
        <v>12.35</v>
      </c>
    </row>
    <row r="40" spans="1:55" x14ac:dyDescent="0.25">
      <c r="A40" s="1">
        <v>2004</v>
      </c>
      <c r="B40" s="1">
        <v>1.319</v>
      </c>
      <c r="C40" s="5"/>
      <c r="K40" s="1">
        <v>2004</v>
      </c>
      <c r="L40" s="1">
        <v>18.899999999999999</v>
      </c>
      <c r="M40" s="1">
        <v>12.1</v>
      </c>
      <c r="N40" s="1">
        <v>9.1</v>
      </c>
      <c r="O40" s="1">
        <v>9</v>
      </c>
      <c r="P40" s="1">
        <v>10.3</v>
      </c>
      <c r="Q40" s="1">
        <v>6.4</v>
      </c>
      <c r="R40" s="10">
        <v>22.3</v>
      </c>
      <c r="S40" s="1">
        <v>12</v>
      </c>
      <c r="T40" s="1">
        <v>2.5</v>
      </c>
      <c r="U40" s="1">
        <v>2.1</v>
      </c>
      <c r="V40" s="1">
        <v>15.1</v>
      </c>
      <c r="W40" s="1">
        <v>13</v>
      </c>
      <c r="X40" s="1">
        <v>13</v>
      </c>
      <c r="Y40" s="1">
        <v>14.1</v>
      </c>
      <c r="Z40" s="1">
        <v>48.4</v>
      </c>
      <c r="AA40" s="1">
        <v>26.9</v>
      </c>
      <c r="AB40" s="1">
        <v>83.4</v>
      </c>
      <c r="AC40" s="1">
        <v>29</v>
      </c>
      <c r="AD40" s="10">
        <v>24</v>
      </c>
      <c r="AE40" s="1">
        <f t="shared" si="3"/>
        <v>21.175000000000001</v>
      </c>
      <c r="AF40" s="2"/>
      <c r="AG40" s="2"/>
      <c r="AH40" s="1">
        <v>2004</v>
      </c>
      <c r="AI40" s="1">
        <v>9.5</v>
      </c>
      <c r="AJ40" s="1">
        <v>15.2</v>
      </c>
      <c r="AK40" s="1">
        <v>9.1</v>
      </c>
      <c r="AL40" s="1">
        <v>5</v>
      </c>
      <c r="AM40" s="1">
        <v>-9.8000000000000007</v>
      </c>
      <c r="AN40" s="1">
        <v>-25.7</v>
      </c>
      <c r="AO40" s="10">
        <v>-34.4</v>
      </c>
      <c r="AP40" s="1">
        <v>-31.9</v>
      </c>
      <c r="AQ40" s="1">
        <v>-36.299999999999997</v>
      </c>
      <c r="AR40" s="1">
        <v>-25</v>
      </c>
      <c r="AS40" s="1">
        <v>-14.5</v>
      </c>
      <c r="AT40" s="1">
        <v>0.2</v>
      </c>
      <c r="AU40" s="1">
        <v>12.8</v>
      </c>
      <c r="AV40" s="1">
        <v>13.6</v>
      </c>
      <c r="AW40" s="1">
        <v>11.6</v>
      </c>
      <c r="AX40" s="1">
        <v>3.4</v>
      </c>
      <c r="AY40" s="1">
        <v>-12.4</v>
      </c>
      <c r="AZ40" s="1">
        <v>-28</v>
      </c>
      <c r="BA40" s="10">
        <v>-37.9</v>
      </c>
      <c r="BB40" s="8">
        <f t="shared" si="4"/>
        <v>-12.033333333333333</v>
      </c>
      <c r="BC40" s="1">
        <f t="shared" si="5"/>
        <v>13.2</v>
      </c>
    </row>
    <row r="41" spans="1:55" x14ac:dyDescent="0.25">
      <c r="A41" s="1">
        <v>2005</v>
      </c>
      <c r="B41" s="1">
        <v>1.3280000000000001</v>
      </c>
      <c r="C41" s="5"/>
      <c r="K41" s="1">
        <v>2005</v>
      </c>
      <c r="L41" s="1">
        <v>13</v>
      </c>
      <c r="M41" s="1">
        <v>14.1</v>
      </c>
      <c r="N41" s="1">
        <v>48.4</v>
      </c>
      <c r="O41" s="1">
        <v>26.9</v>
      </c>
      <c r="P41" s="1">
        <v>83.4</v>
      </c>
      <c r="Q41" s="1">
        <v>29</v>
      </c>
      <c r="R41" s="10">
        <v>24</v>
      </c>
      <c r="S41" s="1">
        <v>36.200000000000003</v>
      </c>
      <c r="T41" s="1">
        <v>4.2</v>
      </c>
      <c r="U41" s="1">
        <v>25.1</v>
      </c>
      <c r="V41" s="1">
        <v>9</v>
      </c>
      <c r="W41" s="1">
        <v>6.5</v>
      </c>
      <c r="X41" s="1">
        <v>16.899999999999999</v>
      </c>
      <c r="Y41" s="1">
        <v>26.1</v>
      </c>
      <c r="Z41" s="1">
        <v>44.1</v>
      </c>
      <c r="AA41" s="1">
        <v>16.5</v>
      </c>
      <c r="AB41" s="1">
        <v>34.799999999999997</v>
      </c>
      <c r="AC41" s="1">
        <v>31.3</v>
      </c>
      <c r="AD41" s="10">
        <v>3.4</v>
      </c>
      <c r="AE41" s="1">
        <f t="shared" si="3"/>
        <v>18.175000000000001</v>
      </c>
      <c r="AF41" s="2"/>
      <c r="AG41" s="2"/>
      <c r="AH41" s="1">
        <v>2005</v>
      </c>
      <c r="AI41" s="1">
        <v>12.8</v>
      </c>
      <c r="AJ41" s="1">
        <v>13.6</v>
      </c>
      <c r="AK41" s="1">
        <v>11.6</v>
      </c>
      <c r="AL41" s="1">
        <v>3.4</v>
      </c>
      <c r="AM41" s="1">
        <v>-12.4</v>
      </c>
      <c r="AN41" s="1">
        <v>-28</v>
      </c>
      <c r="AO41" s="10">
        <v>-37.9</v>
      </c>
      <c r="AP41" s="1">
        <v>-36.700000000000003</v>
      </c>
      <c r="AQ41" s="1">
        <v>-37.4</v>
      </c>
      <c r="AR41" s="1">
        <v>-25.7</v>
      </c>
      <c r="AS41" s="1">
        <v>-19.600000000000001</v>
      </c>
      <c r="AT41" s="1">
        <v>-1.3</v>
      </c>
      <c r="AU41" s="1">
        <v>11.4</v>
      </c>
      <c r="AV41" s="1">
        <v>13.2</v>
      </c>
      <c r="AW41" s="1">
        <v>10.3</v>
      </c>
      <c r="AX41" s="1">
        <v>2</v>
      </c>
      <c r="AY41" s="1">
        <v>-8.4</v>
      </c>
      <c r="AZ41" s="1">
        <v>-26.4</v>
      </c>
      <c r="BA41" s="10">
        <v>-40.9</v>
      </c>
      <c r="BB41" s="8">
        <f t="shared" si="4"/>
        <v>-13.291666666666666</v>
      </c>
      <c r="BC41" s="1">
        <f t="shared" si="5"/>
        <v>12.3</v>
      </c>
    </row>
    <row r="42" spans="1:55" x14ac:dyDescent="0.25">
      <c r="A42" s="1">
        <v>2006</v>
      </c>
      <c r="B42" s="1">
        <v>0.78600000000000003</v>
      </c>
      <c r="C42" s="5"/>
      <c r="K42" s="1">
        <v>2006</v>
      </c>
      <c r="L42" s="1">
        <v>16.899999999999999</v>
      </c>
      <c r="M42" s="1">
        <v>26.1</v>
      </c>
      <c r="N42" s="1">
        <v>44.1</v>
      </c>
      <c r="O42" s="1">
        <v>16.5</v>
      </c>
      <c r="P42" s="1">
        <v>34.799999999999997</v>
      </c>
      <c r="Q42" s="1">
        <v>31.3</v>
      </c>
      <c r="R42" s="10">
        <v>3.4</v>
      </c>
      <c r="S42" s="1">
        <v>6.8</v>
      </c>
      <c r="T42" s="1">
        <v>42.5</v>
      </c>
      <c r="U42" s="1">
        <v>28.3</v>
      </c>
      <c r="V42" s="1">
        <v>3.4</v>
      </c>
      <c r="W42" s="1">
        <v>8.1999999999999993</v>
      </c>
      <c r="X42" s="1">
        <v>23.3</v>
      </c>
      <c r="Y42" s="1">
        <v>21.8</v>
      </c>
      <c r="Z42" s="1">
        <v>18.399999999999999</v>
      </c>
      <c r="AA42" s="1">
        <v>17.5</v>
      </c>
      <c r="AB42" s="1">
        <v>12.4</v>
      </c>
      <c r="AC42" s="1">
        <v>23.1</v>
      </c>
      <c r="AD42" s="10">
        <v>12.4</v>
      </c>
      <c r="AE42" s="1">
        <f t="shared" si="3"/>
        <v>13.891666666666666</v>
      </c>
      <c r="AF42" s="2"/>
      <c r="AG42" s="2"/>
      <c r="AH42" s="1">
        <v>2006</v>
      </c>
      <c r="AI42" s="1">
        <v>11.4</v>
      </c>
      <c r="AJ42" s="1">
        <v>13.2</v>
      </c>
      <c r="AK42" s="1">
        <v>10.3</v>
      </c>
      <c r="AL42" s="1">
        <v>2</v>
      </c>
      <c r="AM42" s="1">
        <v>-8.4</v>
      </c>
      <c r="AN42" s="1">
        <v>-26.4</v>
      </c>
      <c r="AO42" s="10">
        <v>-40.9</v>
      </c>
      <c r="AP42" s="1">
        <v>-39.9</v>
      </c>
      <c r="AQ42" s="1">
        <v>-31.3</v>
      </c>
      <c r="AR42" s="1">
        <v>-24.2</v>
      </c>
      <c r="AS42" s="1">
        <v>-20.6</v>
      </c>
      <c r="AT42" s="1">
        <v>-0.8</v>
      </c>
      <c r="AU42" s="1">
        <v>10.5</v>
      </c>
      <c r="AV42" s="1">
        <v>13.4</v>
      </c>
      <c r="AW42" s="1">
        <v>10.9</v>
      </c>
      <c r="AX42" s="1">
        <v>3.7</v>
      </c>
      <c r="AY42" s="1">
        <v>-9.5</v>
      </c>
      <c r="AZ42" s="1">
        <v>-16.5</v>
      </c>
      <c r="BA42" s="10">
        <v>-37.6</v>
      </c>
      <c r="BB42" s="8">
        <f t="shared" si="4"/>
        <v>-11.824999999999998</v>
      </c>
      <c r="BC42" s="1">
        <f t="shared" si="5"/>
        <v>11.95</v>
      </c>
    </row>
    <row r="43" spans="1:55" x14ac:dyDescent="0.25">
      <c r="A43" s="1">
        <v>2007</v>
      </c>
      <c r="B43" s="1">
        <v>1.143</v>
      </c>
      <c r="C43" s="5"/>
      <c r="K43" s="1">
        <v>2007</v>
      </c>
      <c r="L43" s="1">
        <v>23.3</v>
      </c>
      <c r="M43" s="1">
        <v>21.8</v>
      </c>
      <c r="N43" s="1">
        <v>18.399999999999999</v>
      </c>
      <c r="O43" s="1">
        <v>17.5</v>
      </c>
      <c r="P43" s="1">
        <v>12.4</v>
      </c>
      <c r="Q43" s="1">
        <v>23.1</v>
      </c>
      <c r="R43" s="10">
        <v>12.4</v>
      </c>
      <c r="S43" s="1">
        <v>2.7</v>
      </c>
      <c r="T43" s="1">
        <v>19.5</v>
      </c>
      <c r="U43" s="1">
        <v>17.3</v>
      </c>
      <c r="V43" s="1">
        <v>4.5999999999999996</v>
      </c>
      <c r="W43" s="1">
        <v>9.5</v>
      </c>
      <c r="X43" s="1">
        <v>6</v>
      </c>
      <c r="Y43" s="1">
        <v>24.7</v>
      </c>
      <c r="Z43" s="1">
        <v>17.2</v>
      </c>
      <c r="AA43" s="1">
        <v>11.5</v>
      </c>
      <c r="AB43" s="1">
        <v>13.6</v>
      </c>
      <c r="AC43" s="1">
        <v>25.6</v>
      </c>
      <c r="AD43" s="10">
        <v>14.5</v>
      </c>
      <c r="AE43" s="1">
        <f t="shared" si="3"/>
        <v>14.2</v>
      </c>
      <c r="AF43" s="2"/>
      <c r="AG43" s="2"/>
      <c r="AH43" s="1">
        <v>2007</v>
      </c>
      <c r="AI43" s="1">
        <v>10.5</v>
      </c>
      <c r="AJ43" s="1">
        <v>13.4</v>
      </c>
      <c r="AK43" s="1">
        <v>10.9</v>
      </c>
      <c r="AL43" s="1">
        <v>3.7</v>
      </c>
      <c r="AM43" s="1">
        <v>-9.5</v>
      </c>
      <c r="AN43" s="1">
        <v>-16.5</v>
      </c>
      <c r="AO43" s="10">
        <v>-37.6</v>
      </c>
      <c r="AP43" s="1">
        <v>-36.4</v>
      </c>
      <c r="AQ43" s="1">
        <v>-24.9</v>
      </c>
      <c r="AR43" s="1">
        <v>-22.3</v>
      </c>
      <c r="AS43" s="1">
        <v>-12.3</v>
      </c>
      <c r="AT43" s="1">
        <v>2</v>
      </c>
      <c r="AU43" s="1">
        <v>13.9</v>
      </c>
      <c r="AV43" s="1">
        <v>16.3</v>
      </c>
      <c r="AW43" s="1">
        <v>13</v>
      </c>
      <c r="AX43" s="1">
        <v>4.4000000000000004</v>
      </c>
      <c r="AY43" s="1">
        <v>-10.8</v>
      </c>
      <c r="AZ43" s="1">
        <v>-21.4</v>
      </c>
      <c r="BA43" s="10">
        <v>-27.3</v>
      </c>
      <c r="BB43" s="8">
        <f t="shared" si="4"/>
        <v>-8.8166666666666664</v>
      </c>
      <c r="BC43" s="1">
        <f t="shared" si="5"/>
        <v>15.100000000000001</v>
      </c>
    </row>
    <row r="44" spans="1:55" x14ac:dyDescent="0.25">
      <c r="A44" s="1">
        <v>2008</v>
      </c>
      <c r="B44" s="1">
        <v>0.84299999999999997</v>
      </c>
      <c r="C44" s="5"/>
      <c r="K44" s="1">
        <v>2008</v>
      </c>
      <c r="L44" s="1">
        <v>6</v>
      </c>
      <c r="M44" s="1">
        <v>24.7</v>
      </c>
      <c r="N44" s="1">
        <v>17.2</v>
      </c>
      <c r="O44" s="1">
        <v>11.5</v>
      </c>
      <c r="P44" s="1">
        <v>13.6</v>
      </c>
      <c r="Q44" s="1">
        <v>25.6</v>
      </c>
      <c r="R44" s="10">
        <v>14.5</v>
      </c>
      <c r="S44" s="1">
        <v>8.5</v>
      </c>
      <c r="T44" s="1" t="s">
        <v>42</v>
      </c>
      <c r="U44" s="1" t="s">
        <v>42</v>
      </c>
      <c r="V44" s="1">
        <v>19.899999999999999</v>
      </c>
      <c r="W44" s="1" t="s">
        <v>42</v>
      </c>
      <c r="X44" s="1" t="s">
        <v>42</v>
      </c>
      <c r="Y44" s="1" t="s">
        <v>42</v>
      </c>
      <c r="Z44" s="1" t="s">
        <v>42</v>
      </c>
      <c r="AA44" s="1" t="s">
        <v>42</v>
      </c>
      <c r="AB44" s="1" t="s">
        <v>42</v>
      </c>
      <c r="AC44" s="1" t="s">
        <v>42</v>
      </c>
      <c r="AD44" s="10" t="s">
        <v>42</v>
      </c>
      <c r="AE44" s="1">
        <f t="shared" si="3"/>
        <v>14.299999999999999</v>
      </c>
      <c r="AF44" s="2"/>
      <c r="AG44" s="2"/>
      <c r="AH44" s="1">
        <v>2008</v>
      </c>
      <c r="AI44" s="1">
        <v>13.9</v>
      </c>
      <c r="AJ44" s="1">
        <v>16.3</v>
      </c>
      <c r="AK44" s="1">
        <v>13</v>
      </c>
      <c r="AL44" s="1">
        <v>4.4000000000000004</v>
      </c>
      <c r="AM44" s="1">
        <v>-10.8</v>
      </c>
      <c r="AN44" s="1">
        <v>-21.4</v>
      </c>
      <c r="AO44" s="10">
        <v>-27.3</v>
      </c>
      <c r="AP44" s="1">
        <v>-36</v>
      </c>
      <c r="AQ44" s="1">
        <v>-36.200000000000003</v>
      </c>
      <c r="AR44" s="1">
        <v>-26.9</v>
      </c>
      <c r="AS44" s="1">
        <v>-17</v>
      </c>
      <c r="AT44" s="1" t="s">
        <v>42</v>
      </c>
      <c r="AU44" s="1" t="s">
        <v>42</v>
      </c>
      <c r="AV44" s="1" t="s">
        <v>42</v>
      </c>
      <c r="AW44" s="1" t="s">
        <v>42</v>
      </c>
      <c r="AX44" s="1" t="s">
        <v>42</v>
      </c>
      <c r="AY44" s="1" t="s">
        <v>42</v>
      </c>
      <c r="AZ44" s="1" t="s">
        <v>42</v>
      </c>
      <c r="BA44" s="10" t="s">
        <v>42</v>
      </c>
      <c r="BB44" s="8">
        <f t="shared" si="4"/>
        <v>-29.024999999999999</v>
      </c>
      <c r="BC44" s="1" t="e">
        <f t="shared" si="5"/>
        <v>#DIV/0!</v>
      </c>
    </row>
    <row r="45" spans="1:55" x14ac:dyDescent="0.25">
      <c r="A45" s="1">
        <v>2009</v>
      </c>
      <c r="B45" s="1">
        <v>0.74099999999999999</v>
      </c>
      <c r="C45" s="5"/>
      <c r="K45" s="1">
        <v>2009</v>
      </c>
      <c r="L45" s="1" t="s">
        <v>42</v>
      </c>
      <c r="M45" s="1" t="s">
        <v>42</v>
      </c>
      <c r="N45" s="1" t="s">
        <v>42</v>
      </c>
      <c r="O45" s="1" t="s">
        <v>42</v>
      </c>
      <c r="P45" s="1" t="s">
        <v>42</v>
      </c>
      <c r="Q45" s="1" t="s">
        <v>42</v>
      </c>
      <c r="R45" s="10" t="s">
        <v>42</v>
      </c>
      <c r="S45" s="1" t="s">
        <v>42</v>
      </c>
      <c r="T45" s="1" t="s">
        <v>42</v>
      </c>
      <c r="U45" s="1" t="s">
        <v>42</v>
      </c>
      <c r="V45" s="1">
        <v>2.6</v>
      </c>
      <c r="W45" s="1">
        <v>2.9</v>
      </c>
      <c r="X45" s="1">
        <v>11.9</v>
      </c>
      <c r="Y45" s="1">
        <v>23.3</v>
      </c>
      <c r="Z45" s="1">
        <v>21.9</v>
      </c>
      <c r="AA45" s="1">
        <v>1.8</v>
      </c>
      <c r="AB45" s="1">
        <v>24.6</v>
      </c>
      <c r="AC45" s="1">
        <v>6.1</v>
      </c>
      <c r="AD45" s="10">
        <v>33.6</v>
      </c>
      <c r="AE45" s="1">
        <f t="shared" si="3"/>
        <v>10.616666666666665</v>
      </c>
      <c r="AF45" s="2"/>
      <c r="AG45" s="2"/>
      <c r="AH45" s="1">
        <v>2009</v>
      </c>
      <c r="AI45" s="1" t="s">
        <v>42</v>
      </c>
      <c r="AJ45" s="1" t="s">
        <v>42</v>
      </c>
      <c r="AK45" s="1" t="s">
        <v>42</v>
      </c>
      <c r="AL45" s="1" t="s">
        <v>42</v>
      </c>
      <c r="AM45" s="1" t="s">
        <v>42</v>
      </c>
      <c r="AN45" s="1" t="s">
        <v>42</v>
      </c>
      <c r="AO45" s="10" t="s">
        <v>42</v>
      </c>
      <c r="AP45" s="1" t="s">
        <v>42</v>
      </c>
      <c r="AQ45" s="1" t="s">
        <v>42</v>
      </c>
      <c r="AR45" s="1" t="s">
        <v>42</v>
      </c>
      <c r="AS45" s="1">
        <v>-16.399999999999999</v>
      </c>
      <c r="AT45" s="1">
        <v>2</v>
      </c>
      <c r="AU45" s="1">
        <v>10</v>
      </c>
      <c r="AV45" s="1">
        <v>10.6</v>
      </c>
      <c r="AW45" s="1">
        <v>9.3000000000000007</v>
      </c>
      <c r="AX45" s="1">
        <v>2</v>
      </c>
      <c r="AY45" s="1">
        <v>-11</v>
      </c>
      <c r="AZ45" s="1">
        <v>-26.5</v>
      </c>
      <c r="BA45" s="10">
        <v>-26.8</v>
      </c>
      <c r="BB45" s="8">
        <f t="shared" si="4"/>
        <v>-5.1999999999999993</v>
      </c>
      <c r="BC45" s="1">
        <f t="shared" si="5"/>
        <v>10.3</v>
      </c>
    </row>
    <row r="46" spans="1:55" x14ac:dyDescent="0.25">
      <c r="A46" s="1">
        <v>2010</v>
      </c>
      <c r="B46" s="1">
        <v>1.405</v>
      </c>
      <c r="C46" s="5"/>
      <c r="K46" s="1">
        <v>2010</v>
      </c>
      <c r="L46" s="1">
        <v>11.9</v>
      </c>
      <c r="M46" s="1">
        <v>23.3</v>
      </c>
      <c r="N46" s="1">
        <v>21.9</v>
      </c>
      <c r="O46" s="1">
        <v>1.8</v>
      </c>
      <c r="P46" s="1">
        <v>24.6</v>
      </c>
      <c r="Q46" s="1">
        <v>6.1</v>
      </c>
      <c r="R46" s="10">
        <v>33.6</v>
      </c>
      <c r="S46" s="1">
        <v>6.9</v>
      </c>
      <c r="T46" s="1">
        <v>10.5</v>
      </c>
      <c r="U46" s="1">
        <v>23.7</v>
      </c>
      <c r="V46" s="1">
        <v>0.7</v>
      </c>
      <c r="W46" s="1">
        <v>5.2</v>
      </c>
      <c r="X46" s="1">
        <v>12.9</v>
      </c>
      <c r="Y46" s="1">
        <v>8.6</v>
      </c>
      <c r="Z46" s="1">
        <v>20.3</v>
      </c>
      <c r="AA46" s="1">
        <v>18.899999999999999</v>
      </c>
      <c r="AB46" s="1">
        <v>11.3</v>
      </c>
      <c r="AC46" s="1">
        <v>6.4</v>
      </c>
      <c r="AD46" s="10">
        <v>2</v>
      </c>
      <c r="AE46" s="1">
        <f t="shared" si="3"/>
        <v>12.741666666666667</v>
      </c>
      <c r="AF46" s="2"/>
      <c r="AG46" s="2"/>
      <c r="AH46" s="1">
        <v>2010</v>
      </c>
      <c r="AI46" s="1">
        <v>10</v>
      </c>
      <c r="AJ46" s="1">
        <v>10.6</v>
      </c>
      <c r="AK46" s="1">
        <v>9.3000000000000007</v>
      </c>
      <c r="AL46" s="1">
        <v>2</v>
      </c>
      <c r="AM46" s="1">
        <v>-11</v>
      </c>
      <c r="AN46" s="1">
        <v>-26.5</v>
      </c>
      <c r="AO46" s="10">
        <v>-26.8</v>
      </c>
      <c r="AP46" s="1">
        <v>-36.299999999999997</v>
      </c>
      <c r="AQ46" s="1">
        <v>-35</v>
      </c>
      <c r="AR46" s="1">
        <v>-26.3</v>
      </c>
      <c r="AS46" s="1">
        <v>-19.399999999999999</v>
      </c>
      <c r="AT46" s="1">
        <v>2.7</v>
      </c>
      <c r="AU46" s="1">
        <v>12.7</v>
      </c>
      <c r="AV46" s="1">
        <v>17.100000000000001</v>
      </c>
      <c r="AW46" s="1">
        <v>10</v>
      </c>
      <c r="AX46" s="1">
        <v>4.9000000000000004</v>
      </c>
      <c r="AY46" s="1">
        <v>-8.6</v>
      </c>
      <c r="AZ46" s="1">
        <v>-23</v>
      </c>
      <c r="BA46" s="10">
        <v>-23.3</v>
      </c>
      <c r="BB46" s="8">
        <f t="shared" si="4"/>
        <v>-10.374999999999998</v>
      </c>
      <c r="BC46" s="1">
        <f t="shared" si="5"/>
        <v>14.9</v>
      </c>
    </row>
    <row r="47" spans="1:55" x14ac:dyDescent="0.25">
      <c r="A47" s="1">
        <v>2011</v>
      </c>
      <c r="B47" s="1">
        <v>0.94099999999999995</v>
      </c>
      <c r="C47" s="5"/>
      <c r="K47" s="1">
        <v>2011</v>
      </c>
      <c r="L47" s="1">
        <v>12.9</v>
      </c>
      <c r="M47" s="1">
        <v>8.6</v>
      </c>
      <c r="N47" s="1">
        <v>20.3</v>
      </c>
      <c r="O47" s="1">
        <v>18.899999999999999</v>
      </c>
      <c r="P47" s="1">
        <v>11.3</v>
      </c>
      <c r="Q47" s="1">
        <v>6.4</v>
      </c>
      <c r="R47" s="10">
        <v>2</v>
      </c>
      <c r="S47" s="1">
        <v>2.7</v>
      </c>
      <c r="T47" s="1">
        <v>3.7</v>
      </c>
      <c r="U47" s="1">
        <v>2.9</v>
      </c>
      <c r="V47" s="1">
        <v>3.9</v>
      </c>
      <c r="W47" s="1">
        <v>16.399999999999999</v>
      </c>
      <c r="X47" s="1">
        <v>0.7</v>
      </c>
      <c r="Y47" s="1">
        <v>28.6</v>
      </c>
      <c r="Z47" s="1">
        <v>18.600000000000001</v>
      </c>
      <c r="AA47" s="1">
        <v>42.5</v>
      </c>
      <c r="AB47" s="1">
        <v>17.8</v>
      </c>
      <c r="AC47" s="1">
        <v>9.9</v>
      </c>
      <c r="AD47" s="10">
        <v>5.2</v>
      </c>
      <c r="AE47" s="1">
        <f t="shared" si="3"/>
        <v>15.258333333333335</v>
      </c>
      <c r="AF47" s="2"/>
      <c r="AG47" s="2"/>
      <c r="AH47" s="1">
        <v>2011</v>
      </c>
      <c r="AI47" s="1">
        <v>12.7</v>
      </c>
      <c r="AJ47" s="1">
        <v>17.100000000000001</v>
      </c>
      <c r="AK47" s="1">
        <v>10</v>
      </c>
      <c r="AL47" s="1">
        <v>4.9000000000000004</v>
      </c>
      <c r="AM47" s="1">
        <v>-8.6</v>
      </c>
      <c r="AN47" s="1">
        <v>-23</v>
      </c>
      <c r="AO47" s="10">
        <v>-23.3</v>
      </c>
      <c r="AP47" s="1">
        <v>-31.5</v>
      </c>
      <c r="AQ47" s="1">
        <v>-32.6</v>
      </c>
      <c r="AR47" s="1">
        <v>-20.6</v>
      </c>
      <c r="AS47" s="1">
        <v>-15.4</v>
      </c>
      <c r="AT47" s="1">
        <v>-4.2</v>
      </c>
      <c r="AU47" s="1">
        <v>11.2</v>
      </c>
      <c r="AV47" s="1">
        <v>14.3</v>
      </c>
      <c r="AW47" s="1">
        <v>7.1</v>
      </c>
      <c r="AX47" s="1">
        <v>2.4</v>
      </c>
      <c r="AY47" s="1">
        <v>-14.6</v>
      </c>
      <c r="AZ47" s="1">
        <v>-28.8</v>
      </c>
      <c r="BA47" s="10">
        <v>-37.799999999999997</v>
      </c>
      <c r="BB47" s="8">
        <f t="shared" si="4"/>
        <v>-12.541666666666666</v>
      </c>
      <c r="BC47" s="1">
        <f t="shared" si="5"/>
        <v>12.75</v>
      </c>
    </row>
    <row r="48" spans="1:55" x14ac:dyDescent="0.25">
      <c r="A48" s="1">
        <v>2012</v>
      </c>
      <c r="B48" s="1">
        <v>1.073</v>
      </c>
      <c r="C48" s="5"/>
      <c r="K48" s="1">
        <v>2012</v>
      </c>
      <c r="L48" s="1">
        <v>0.7</v>
      </c>
      <c r="M48" s="1">
        <v>28.6</v>
      </c>
      <c r="N48" s="1">
        <v>18.600000000000001</v>
      </c>
      <c r="O48" s="1">
        <v>42.5</v>
      </c>
      <c r="P48" s="1">
        <v>17.8</v>
      </c>
      <c r="Q48" s="1">
        <v>9.9</v>
      </c>
      <c r="R48" s="10">
        <v>5.2</v>
      </c>
      <c r="S48" s="1">
        <v>4.5</v>
      </c>
      <c r="T48" s="1">
        <v>3.3</v>
      </c>
      <c r="U48" s="1">
        <v>0.5</v>
      </c>
      <c r="V48" s="1">
        <v>10</v>
      </c>
      <c r="W48" s="1">
        <v>3.3</v>
      </c>
      <c r="X48" s="1">
        <v>23.1</v>
      </c>
      <c r="Y48" s="1">
        <v>36.6</v>
      </c>
      <c r="Z48" s="1">
        <v>41.4</v>
      </c>
      <c r="AA48" s="1">
        <v>14.4</v>
      </c>
      <c r="AB48" s="1">
        <v>19.399999999999999</v>
      </c>
      <c r="AC48" s="1">
        <v>10.6</v>
      </c>
      <c r="AD48" s="10">
        <v>16</v>
      </c>
      <c r="AE48" s="1">
        <f t="shared" si="3"/>
        <v>23.933333333333334</v>
      </c>
      <c r="AF48" s="2"/>
      <c r="AG48" s="2"/>
      <c r="AH48" s="1">
        <v>2012</v>
      </c>
      <c r="AI48" s="1">
        <v>11.2</v>
      </c>
      <c r="AJ48" s="1">
        <v>14.3</v>
      </c>
      <c r="AK48" s="1">
        <v>7.1</v>
      </c>
      <c r="AL48" s="1">
        <v>2.4</v>
      </c>
      <c r="AM48" s="1">
        <v>-14.6</v>
      </c>
      <c r="AN48" s="1">
        <v>-28.8</v>
      </c>
      <c r="AO48" s="10">
        <v>-37.799999999999997</v>
      </c>
      <c r="AP48" s="1">
        <v>-33.700000000000003</v>
      </c>
      <c r="AQ48" s="1">
        <v>-40.1</v>
      </c>
      <c r="AR48" s="1">
        <v>-29.3</v>
      </c>
      <c r="AS48" s="1">
        <v>-13.9</v>
      </c>
      <c r="AT48" s="1">
        <v>0.6</v>
      </c>
      <c r="AU48" s="1">
        <v>11.1</v>
      </c>
      <c r="AV48" s="1">
        <v>11.5</v>
      </c>
      <c r="AW48" s="1">
        <v>8.5</v>
      </c>
      <c r="AX48" s="1">
        <v>-1.2</v>
      </c>
      <c r="AY48" s="1">
        <v>-9.1</v>
      </c>
      <c r="AZ48" s="1">
        <v>-18</v>
      </c>
      <c r="BA48" s="10">
        <v>-30.7</v>
      </c>
      <c r="BB48" s="8">
        <f t="shared" si="4"/>
        <v>-12.025</v>
      </c>
      <c r="BC48" s="1">
        <f t="shared" si="5"/>
        <v>11.3</v>
      </c>
    </row>
    <row r="49" spans="1:55" x14ac:dyDescent="0.25">
      <c r="A49" s="1">
        <v>2013</v>
      </c>
      <c r="B49" s="1">
        <v>0.51</v>
      </c>
      <c r="C49" s="5"/>
      <c r="K49" s="1">
        <v>2013</v>
      </c>
      <c r="L49" s="1">
        <v>23.1</v>
      </c>
      <c r="M49" s="1">
        <v>36.6</v>
      </c>
      <c r="N49" s="1">
        <v>41.4</v>
      </c>
      <c r="O49" s="1">
        <v>14.4</v>
      </c>
      <c r="P49" s="1">
        <v>19.399999999999999</v>
      </c>
      <c r="Q49" s="1">
        <v>10.6</v>
      </c>
      <c r="R49" s="10">
        <v>16</v>
      </c>
      <c r="S49" s="1">
        <v>1.3</v>
      </c>
      <c r="T49" s="1">
        <v>0.7</v>
      </c>
      <c r="U49" s="1">
        <v>19.600000000000001</v>
      </c>
      <c r="V49" s="1">
        <v>4.8</v>
      </c>
      <c r="W49" s="1">
        <v>9.6</v>
      </c>
      <c r="X49" s="1">
        <v>44.3</v>
      </c>
      <c r="Y49" s="1">
        <v>53.2</v>
      </c>
      <c r="Z49" s="1">
        <v>92.1</v>
      </c>
      <c r="AA49" s="1">
        <v>7.1</v>
      </c>
      <c r="AB49" s="1">
        <v>9</v>
      </c>
      <c r="AC49" s="1">
        <v>23.4</v>
      </c>
      <c r="AD49" s="10">
        <v>22.1</v>
      </c>
      <c r="AE49" s="1">
        <f t="shared" si="3"/>
        <v>20.045454545454543</v>
      </c>
      <c r="AF49" s="2"/>
      <c r="AG49" s="2"/>
      <c r="AH49" s="1">
        <v>2013</v>
      </c>
      <c r="AI49" s="1">
        <v>11.1</v>
      </c>
      <c r="AJ49" s="1">
        <v>11.5</v>
      </c>
      <c r="AK49" s="1">
        <v>8.5</v>
      </c>
      <c r="AL49" s="1">
        <v>-1.2</v>
      </c>
      <c r="AM49" s="1">
        <v>-9.1</v>
      </c>
      <c r="AN49" s="1">
        <v>-18</v>
      </c>
      <c r="AO49" s="10">
        <v>-30.7</v>
      </c>
      <c r="AP49" s="1">
        <v>-35.799999999999997</v>
      </c>
      <c r="AQ49" s="1">
        <v>-40.4</v>
      </c>
      <c r="AR49" s="1">
        <v>-24.2</v>
      </c>
      <c r="AS49" s="1">
        <v>-11.3</v>
      </c>
      <c r="AT49" s="1">
        <v>1.4</v>
      </c>
      <c r="AU49" s="1">
        <v>10.6</v>
      </c>
      <c r="AV49" s="1">
        <v>13.3</v>
      </c>
      <c r="AW49" s="1">
        <v>9.1</v>
      </c>
      <c r="AX49" s="1">
        <v>1.4</v>
      </c>
      <c r="AY49" s="1">
        <v>-16.8</v>
      </c>
      <c r="AZ49" s="1">
        <v>-27</v>
      </c>
      <c r="BA49" s="10">
        <v>-23.4</v>
      </c>
      <c r="BB49" s="8">
        <f t="shared" si="4"/>
        <v>-11.924999999999999</v>
      </c>
      <c r="BC49" s="1">
        <f t="shared" si="5"/>
        <v>11.95</v>
      </c>
    </row>
    <row r="50" spans="1:55" x14ac:dyDescent="0.25">
      <c r="A50" s="1">
        <v>2014</v>
      </c>
      <c r="B50" s="1">
        <v>0.72699999999999998</v>
      </c>
      <c r="C50" s="5"/>
      <c r="K50" s="1">
        <v>2014</v>
      </c>
      <c r="L50" s="1">
        <v>44.3</v>
      </c>
      <c r="M50" s="1">
        <v>53.2</v>
      </c>
      <c r="N50" s="1">
        <v>92.1</v>
      </c>
      <c r="O50" s="1">
        <v>7.1</v>
      </c>
      <c r="P50" s="1">
        <v>9</v>
      </c>
      <c r="Q50" s="1">
        <v>23.4</v>
      </c>
      <c r="R50" s="10">
        <v>22.1</v>
      </c>
      <c r="S50" s="1">
        <v>22.9</v>
      </c>
      <c r="T50" s="1">
        <v>11.9</v>
      </c>
      <c r="U50" s="1">
        <v>13.5</v>
      </c>
      <c r="V50" s="1">
        <v>11.5</v>
      </c>
      <c r="W50" s="1">
        <v>19.600000000000001</v>
      </c>
      <c r="X50" s="1" t="s">
        <v>42</v>
      </c>
      <c r="Y50" s="1">
        <v>66.8</v>
      </c>
      <c r="Z50" s="1">
        <v>16.5</v>
      </c>
      <c r="AA50" s="1">
        <v>19.7</v>
      </c>
      <c r="AB50" s="1">
        <v>15.2</v>
      </c>
      <c r="AC50" s="1">
        <v>16.5</v>
      </c>
      <c r="AD50" s="10">
        <v>6.4</v>
      </c>
      <c r="AE50" s="1">
        <f t="shared" si="3"/>
        <v>4.2625000000000002</v>
      </c>
      <c r="AF50" s="2"/>
      <c r="AG50" s="2"/>
      <c r="AH50" s="1">
        <v>2014</v>
      </c>
      <c r="AI50" s="1">
        <v>10.6</v>
      </c>
      <c r="AJ50" s="1">
        <v>13.3</v>
      </c>
      <c r="AK50" s="1">
        <v>9.1</v>
      </c>
      <c r="AL50" s="1">
        <v>1.4</v>
      </c>
      <c r="AM50" s="1">
        <v>-16.8</v>
      </c>
      <c r="AN50" s="1">
        <v>-27</v>
      </c>
      <c r="AO50" s="10">
        <v>-23.4</v>
      </c>
      <c r="AP50" s="1">
        <v>-33.200000000000003</v>
      </c>
      <c r="AQ50" s="1">
        <v>-22.5</v>
      </c>
      <c r="AR50" s="1">
        <v>-23.9</v>
      </c>
      <c r="AS50" s="1">
        <v>-16</v>
      </c>
      <c r="AT50" s="1">
        <v>-3.6</v>
      </c>
      <c r="AU50" s="1" t="s">
        <v>42</v>
      </c>
      <c r="AV50" s="1">
        <v>14.4</v>
      </c>
      <c r="AW50" s="1">
        <v>12.6</v>
      </c>
      <c r="AX50" s="1">
        <v>2</v>
      </c>
      <c r="AY50" s="1">
        <v>-7.1</v>
      </c>
      <c r="AZ50" s="1">
        <v>-18.8</v>
      </c>
      <c r="BA50" s="10">
        <v>-36.700000000000003</v>
      </c>
      <c r="BB50" s="8">
        <f t="shared" si="4"/>
        <v>-12.072727272727271</v>
      </c>
      <c r="BC50" s="1">
        <f t="shared" si="5"/>
        <v>14.4</v>
      </c>
    </row>
    <row r="51" spans="1:55" x14ac:dyDescent="0.25">
      <c r="A51" s="1">
        <v>2015</v>
      </c>
      <c r="B51" s="1">
        <v>1.2809999999999999</v>
      </c>
      <c r="C51" s="5"/>
      <c r="K51" s="1">
        <v>2015</v>
      </c>
      <c r="L51" s="1" t="s">
        <v>42</v>
      </c>
      <c r="M51" s="1">
        <v>66.8</v>
      </c>
      <c r="N51" s="1">
        <v>16.5</v>
      </c>
      <c r="O51" s="1">
        <v>19.7</v>
      </c>
      <c r="P51" s="1">
        <v>15.2</v>
      </c>
      <c r="Q51" s="1">
        <v>16.5</v>
      </c>
      <c r="R51" s="10">
        <v>6.4</v>
      </c>
      <c r="S51" s="1">
        <v>0.3</v>
      </c>
      <c r="T51" s="1" t="s">
        <v>42</v>
      </c>
      <c r="U51" s="1">
        <v>3.1</v>
      </c>
      <c r="V51" s="1" t="s">
        <v>42</v>
      </c>
      <c r="W51" s="1">
        <v>3.4</v>
      </c>
      <c r="X51" s="1">
        <v>8.8000000000000007</v>
      </c>
      <c r="Y51" s="1">
        <v>3</v>
      </c>
      <c r="Z51" s="1">
        <v>3.8</v>
      </c>
      <c r="AA51" s="1">
        <v>4.5</v>
      </c>
      <c r="AB51" s="1" t="s">
        <v>42</v>
      </c>
      <c r="AC51" s="1" t="s">
        <v>42</v>
      </c>
      <c r="AD51" s="10">
        <v>7.2</v>
      </c>
      <c r="AE51" s="1">
        <f t="shared" si="3"/>
        <v>15.475</v>
      </c>
      <c r="AH51" s="1">
        <v>2015</v>
      </c>
      <c r="AI51" s="1" t="s">
        <v>42</v>
      </c>
      <c r="AJ51" s="1">
        <v>14.4</v>
      </c>
      <c r="AK51" s="1">
        <v>12.6</v>
      </c>
      <c r="AL51" s="1">
        <v>2</v>
      </c>
      <c r="AM51" s="1">
        <v>-7.1</v>
      </c>
      <c r="AN51" s="1">
        <v>-18.8</v>
      </c>
      <c r="AO51" s="10">
        <v>-36.700000000000003</v>
      </c>
      <c r="AP51" s="1">
        <v>-29.6</v>
      </c>
      <c r="AQ51" s="1" t="s">
        <v>42</v>
      </c>
      <c r="AR51" s="1">
        <v>-30.6</v>
      </c>
      <c r="AS51" s="1" t="s">
        <v>42</v>
      </c>
      <c r="AT51" s="1">
        <v>-2.9</v>
      </c>
      <c r="AU51" s="1">
        <v>11.5</v>
      </c>
      <c r="AV51" s="1">
        <v>15.9</v>
      </c>
      <c r="AW51" s="1">
        <v>8.1999999999999993</v>
      </c>
      <c r="AX51" s="1">
        <v>2.6</v>
      </c>
      <c r="AY51" s="1" t="s">
        <v>42</v>
      </c>
      <c r="AZ51" s="1" t="s">
        <v>42</v>
      </c>
      <c r="BA51" s="10">
        <v>-38.5</v>
      </c>
      <c r="BB51" s="8">
        <f t="shared" si="4"/>
        <v>-7.9250000000000007</v>
      </c>
      <c r="BC51" s="1">
        <f t="shared" si="5"/>
        <v>13.7</v>
      </c>
    </row>
    <row r="52" spans="1:55" x14ac:dyDescent="0.25">
      <c r="A52" s="1">
        <v>2016</v>
      </c>
      <c r="B52" s="1">
        <v>1.002</v>
      </c>
      <c r="C52" s="5"/>
      <c r="K52" s="1">
        <v>2016</v>
      </c>
      <c r="L52" s="1">
        <v>8.8000000000000007</v>
      </c>
      <c r="M52" s="1">
        <v>3</v>
      </c>
      <c r="N52" s="1">
        <v>3.8</v>
      </c>
      <c r="O52" s="1">
        <v>4.5</v>
      </c>
      <c r="P52" s="1" t="s">
        <v>42</v>
      </c>
      <c r="Q52" s="1" t="s">
        <v>42</v>
      </c>
      <c r="R52" s="10">
        <v>7.2</v>
      </c>
      <c r="S52" s="1">
        <v>10.6</v>
      </c>
      <c r="T52" s="1">
        <v>25.8</v>
      </c>
      <c r="U52" s="1">
        <v>2</v>
      </c>
      <c r="V52" s="1">
        <v>0.4</v>
      </c>
      <c r="W52" s="1">
        <v>6.5</v>
      </c>
      <c r="X52" s="1">
        <v>11.6</v>
      </c>
      <c r="Y52" s="1">
        <v>9.9</v>
      </c>
      <c r="Z52" s="1">
        <v>14.1</v>
      </c>
      <c r="AA52" s="1">
        <v>6.3</v>
      </c>
      <c r="AB52" s="1">
        <v>70.400000000000006</v>
      </c>
      <c r="AC52" s="1">
        <v>16.2</v>
      </c>
      <c r="AD52" s="10">
        <v>11.9</v>
      </c>
      <c r="AE52" s="1">
        <f t="shared" si="3"/>
        <v>9.9583333333333339</v>
      </c>
      <c r="AH52" s="1">
        <v>2016</v>
      </c>
      <c r="AI52" s="1">
        <v>11.5</v>
      </c>
      <c r="AJ52" s="1">
        <v>15.9</v>
      </c>
      <c r="AK52" s="1">
        <v>8.1999999999999993</v>
      </c>
      <c r="AL52" s="1">
        <v>2.6</v>
      </c>
      <c r="AM52" s="1" t="s">
        <v>42</v>
      </c>
      <c r="AN52" s="1" t="s">
        <v>42</v>
      </c>
      <c r="AO52" s="10">
        <v>-38.5</v>
      </c>
      <c r="AP52" s="1">
        <v>-34.5</v>
      </c>
      <c r="AQ52" s="1">
        <v>-29.6</v>
      </c>
      <c r="AR52" s="1">
        <v>-27.9</v>
      </c>
      <c r="AS52" s="1">
        <v>-15.4</v>
      </c>
      <c r="AT52" s="1">
        <v>1</v>
      </c>
      <c r="AU52" s="1">
        <v>14.7</v>
      </c>
      <c r="AV52" s="1">
        <v>14.5</v>
      </c>
      <c r="AW52" s="1">
        <v>12</v>
      </c>
      <c r="AX52" s="1">
        <v>4.3</v>
      </c>
      <c r="AY52" s="1">
        <v>-3.2</v>
      </c>
      <c r="AZ52" s="1">
        <v>-19.3</v>
      </c>
      <c r="BA52" s="10">
        <v>-24.4</v>
      </c>
      <c r="BB52" s="8">
        <f t="shared" si="4"/>
        <v>-8.9833333333333343</v>
      </c>
      <c r="BC52" s="1">
        <f t="shared" si="5"/>
        <v>14.6</v>
      </c>
    </row>
    <row r="53" spans="1:55" x14ac:dyDescent="0.25">
      <c r="A53" s="1">
        <v>2017</v>
      </c>
      <c r="B53" s="1">
        <v>1.4379999999999999</v>
      </c>
      <c r="C53" s="5"/>
      <c r="K53" s="1">
        <v>2017</v>
      </c>
      <c r="L53" s="1">
        <v>11.6</v>
      </c>
      <c r="M53" s="1">
        <v>9.9</v>
      </c>
      <c r="N53" s="1">
        <v>14.1</v>
      </c>
      <c r="O53" s="1">
        <v>6.3</v>
      </c>
      <c r="P53" s="1">
        <v>70.400000000000006</v>
      </c>
      <c r="Q53" s="1">
        <v>16.2</v>
      </c>
      <c r="R53" s="10">
        <v>11.9</v>
      </c>
      <c r="S53" s="1">
        <v>1.9</v>
      </c>
      <c r="T53" s="1">
        <v>1.6</v>
      </c>
      <c r="U53" s="1">
        <v>1.1000000000000001</v>
      </c>
      <c r="V53" s="1">
        <v>3.2</v>
      </c>
      <c r="W53" s="1">
        <v>0.4</v>
      </c>
      <c r="X53" s="1">
        <v>8.6</v>
      </c>
      <c r="Y53" s="1">
        <v>16.600000000000001</v>
      </c>
      <c r="Z53" s="1">
        <v>3.3</v>
      </c>
      <c r="AA53" s="1">
        <v>8.3000000000000007</v>
      </c>
      <c r="AB53" s="1">
        <v>21.9</v>
      </c>
      <c r="AC53" s="1">
        <v>42.4</v>
      </c>
      <c r="AD53" s="10">
        <v>10.199999999999999</v>
      </c>
      <c r="AE53" s="1">
        <f t="shared" si="3"/>
        <v>8.7272727272727266</v>
      </c>
      <c r="AH53" s="1">
        <v>2017</v>
      </c>
      <c r="AI53" s="1">
        <v>14.7</v>
      </c>
      <c r="AJ53" s="1">
        <v>14.5</v>
      </c>
      <c r="AK53" s="1">
        <v>12</v>
      </c>
      <c r="AL53" s="1">
        <v>4.3</v>
      </c>
      <c r="AM53" s="1">
        <v>-3.2</v>
      </c>
      <c r="AN53" s="1">
        <v>-19.3</v>
      </c>
      <c r="AO53" s="10">
        <v>-24.4</v>
      </c>
      <c r="AP53" s="1">
        <v>-30</v>
      </c>
      <c r="AQ53" s="1">
        <v>-27.6</v>
      </c>
      <c r="AR53" s="1">
        <v>-20.399999999999999</v>
      </c>
      <c r="AS53" s="1">
        <v>-12.3</v>
      </c>
      <c r="AT53" s="1">
        <v>-0.2</v>
      </c>
      <c r="AU53" s="1">
        <v>10.6</v>
      </c>
      <c r="AV53" s="1">
        <v>11.7</v>
      </c>
      <c r="AW53" s="1">
        <v>10.4</v>
      </c>
      <c r="AX53" s="1">
        <v>2.2000000000000002</v>
      </c>
      <c r="AY53" s="1">
        <v>-11.7</v>
      </c>
      <c r="AZ53" s="1">
        <v>-17.3</v>
      </c>
      <c r="BA53" s="10">
        <v>-29.4</v>
      </c>
      <c r="BB53" s="8">
        <f t="shared" si="4"/>
        <v>-9.5</v>
      </c>
      <c r="BC53" s="1">
        <f t="shared" si="5"/>
        <v>11.149999999999999</v>
      </c>
    </row>
    <row r="54" spans="1:55" x14ac:dyDescent="0.25">
      <c r="A54" s="1">
        <v>2018</v>
      </c>
      <c r="B54" s="1">
        <v>1.1850000000000001</v>
      </c>
      <c r="C54" s="5"/>
      <c r="K54" s="1">
        <v>2018</v>
      </c>
      <c r="L54" s="1">
        <v>8.6</v>
      </c>
      <c r="M54" s="1">
        <v>16.600000000000001</v>
      </c>
      <c r="N54" s="1">
        <v>3.3</v>
      </c>
      <c r="O54" s="1">
        <v>8.3000000000000007</v>
      </c>
      <c r="P54" s="1">
        <v>21.9</v>
      </c>
      <c r="Q54" s="1">
        <v>42.4</v>
      </c>
      <c r="R54" s="10">
        <v>10.199999999999999</v>
      </c>
      <c r="S54" s="1">
        <v>6.4</v>
      </c>
      <c r="T54" s="1">
        <v>10.9</v>
      </c>
      <c r="U54" s="1">
        <v>13.5</v>
      </c>
      <c r="V54" s="1">
        <v>4.4000000000000004</v>
      </c>
      <c r="W54" s="1">
        <v>0.2</v>
      </c>
      <c r="X54" s="1" t="s">
        <v>42</v>
      </c>
      <c r="Y54" s="1">
        <v>7.4</v>
      </c>
      <c r="Z54" s="1">
        <v>4.0999999999999996</v>
      </c>
      <c r="AA54" s="1">
        <v>20</v>
      </c>
      <c r="AB54" s="1">
        <v>13.3</v>
      </c>
      <c r="AC54" s="1">
        <v>15.1</v>
      </c>
      <c r="AD54" s="10">
        <v>0.7</v>
      </c>
      <c r="AE54" s="1">
        <f t="shared" si="3"/>
        <v>10.758333333333333</v>
      </c>
      <c r="AH54" s="1">
        <v>2018</v>
      </c>
      <c r="AI54" s="1">
        <v>10.6</v>
      </c>
      <c r="AJ54" s="1">
        <v>11.7</v>
      </c>
      <c r="AK54" s="1">
        <v>10.4</v>
      </c>
      <c r="AL54" s="1">
        <v>2.2000000000000002</v>
      </c>
      <c r="AM54" s="1">
        <v>-11.7</v>
      </c>
      <c r="AN54" s="1">
        <v>-17.3</v>
      </c>
      <c r="AO54" s="10">
        <v>-29.4</v>
      </c>
      <c r="AP54" s="1">
        <v>-28.2</v>
      </c>
      <c r="AQ54" s="1">
        <v>-24.4</v>
      </c>
      <c r="AR54" s="1">
        <v>-27</v>
      </c>
      <c r="AS54" s="1">
        <v>-13.3</v>
      </c>
      <c r="AT54" s="1">
        <v>-3</v>
      </c>
      <c r="AU54" s="1" t="s">
        <v>42</v>
      </c>
      <c r="AV54" s="1">
        <v>11.1</v>
      </c>
      <c r="AW54" s="1">
        <v>9.6</v>
      </c>
      <c r="AX54" s="1">
        <v>6.3</v>
      </c>
      <c r="AY54" s="1">
        <v>-7.7</v>
      </c>
      <c r="AZ54" s="1">
        <v>-26.9</v>
      </c>
      <c r="BA54" s="10">
        <v>-34</v>
      </c>
      <c r="BB54" s="8">
        <f t="shared" si="4"/>
        <v>-12.5</v>
      </c>
      <c r="BC54" s="1">
        <f t="shared" si="5"/>
        <v>11.1</v>
      </c>
    </row>
    <row r="55" spans="1:55" x14ac:dyDescent="0.25">
      <c r="A55" s="1">
        <v>2019</v>
      </c>
      <c r="B55" s="1">
        <v>0.99399999999999999</v>
      </c>
      <c r="C55" s="4"/>
      <c r="K55" s="1">
        <v>2019</v>
      </c>
      <c r="L55" s="1" t="s">
        <v>42</v>
      </c>
      <c r="M55" s="1">
        <v>7.4</v>
      </c>
      <c r="N55" s="1">
        <v>4.0999999999999996</v>
      </c>
      <c r="O55" s="1">
        <v>20</v>
      </c>
      <c r="P55" s="1">
        <v>13.3</v>
      </c>
      <c r="Q55" s="1">
        <v>15.1</v>
      </c>
      <c r="R55" s="10">
        <v>0.7</v>
      </c>
      <c r="S55" s="1">
        <v>5.0999999999999996</v>
      </c>
      <c r="T55" s="1">
        <v>28.9</v>
      </c>
      <c r="U55" s="1">
        <v>19.7</v>
      </c>
      <c r="V55" s="1">
        <v>3.6</v>
      </c>
      <c r="W55" s="1">
        <v>5.5</v>
      </c>
      <c r="X55" s="1">
        <v>4.4000000000000004</v>
      </c>
      <c r="Y55" s="1">
        <v>3.5</v>
      </c>
      <c r="Z55" s="1">
        <v>10.7</v>
      </c>
      <c r="AA55" s="1">
        <v>3.6</v>
      </c>
      <c r="AB55" s="1">
        <v>16.600000000000001</v>
      </c>
      <c r="AC55" s="1">
        <v>15</v>
      </c>
      <c r="AD55" s="10">
        <v>12.5</v>
      </c>
      <c r="AE55" s="1">
        <f t="shared" si="3"/>
        <v>10.254545454545454</v>
      </c>
      <c r="AH55" s="1">
        <v>2019</v>
      </c>
      <c r="AI55" s="1" t="s">
        <v>42</v>
      </c>
      <c r="AJ55" s="1">
        <v>11.1</v>
      </c>
      <c r="AK55" s="1">
        <v>9.6</v>
      </c>
      <c r="AL55" s="1">
        <v>6.3</v>
      </c>
      <c r="AM55" s="1">
        <v>-7.7</v>
      </c>
      <c r="AN55" s="1">
        <v>-26.9</v>
      </c>
      <c r="AO55" s="10">
        <v>-34</v>
      </c>
      <c r="AP55" s="1">
        <v>-33.9</v>
      </c>
      <c r="AQ55" s="1">
        <v>-33.1</v>
      </c>
      <c r="AR55" s="1">
        <v>-28.1</v>
      </c>
      <c r="AS55" s="1">
        <v>-11.1</v>
      </c>
      <c r="AT55" s="1">
        <v>-0.1</v>
      </c>
      <c r="AU55" s="1">
        <v>14.1</v>
      </c>
      <c r="AV55" s="1">
        <v>12.5</v>
      </c>
      <c r="AW55" s="1">
        <v>10.199999999999999</v>
      </c>
      <c r="AX55" s="1">
        <v>2</v>
      </c>
      <c r="AY55" s="1">
        <v>-12.7</v>
      </c>
      <c r="AZ55" s="1">
        <v>-21.2</v>
      </c>
      <c r="BA55" s="10">
        <v>-31.3</v>
      </c>
      <c r="BB55" s="8">
        <f t="shared" si="4"/>
        <v>-11.058333333333332</v>
      </c>
      <c r="BC55" s="1">
        <f t="shared" si="5"/>
        <v>13.3</v>
      </c>
    </row>
    <row r="56" spans="1:55" x14ac:dyDescent="0.25">
      <c r="A56" s="1">
        <v>2020</v>
      </c>
      <c r="B56" s="1">
        <v>0.93700000000000006</v>
      </c>
      <c r="C56" s="4"/>
      <c r="K56" s="1">
        <v>2020</v>
      </c>
      <c r="L56" s="1">
        <v>4.4000000000000004</v>
      </c>
      <c r="M56" s="1">
        <v>3.5</v>
      </c>
      <c r="N56" s="1">
        <v>10.7</v>
      </c>
      <c r="O56" s="1">
        <v>3.6</v>
      </c>
      <c r="P56" s="1">
        <v>16.600000000000001</v>
      </c>
      <c r="Q56" s="1">
        <v>15</v>
      </c>
      <c r="R56" s="10">
        <v>12.5</v>
      </c>
      <c r="S56" s="1">
        <v>3.6</v>
      </c>
      <c r="T56" s="1">
        <v>0.5</v>
      </c>
      <c r="U56" s="1">
        <v>5</v>
      </c>
      <c r="V56" s="1">
        <v>3</v>
      </c>
      <c r="W56" s="1">
        <v>0.7</v>
      </c>
      <c r="X56" s="1">
        <v>5.2</v>
      </c>
      <c r="Y56" s="1">
        <v>18.7</v>
      </c>
      <c r="Z56" s="1">
        <v>13.3</v>
      </c>
      <c r="AA56" s="1">
        <v>2</v>
      </c>
      <c r="AB56" s="1">
        <v>6.4</v>
      </c>
      <c r="AC56" s="1">
        <v>54.4</v>
      </c>
      <c r="AD56" s="10" t="s">
        <v>42</v>
      </c>
      <c r="AE56" s="1">
        <f t="shared" si="3"/>
        <v>17.055555555555557</v>
      </c>
      <c r="AH56" s="1">
        <v>2020</v>
      </c>
      <c r="AI56" s="1">
        <v>14.1</v>
      </c>
      <c r="AJ56" s="1">
        <v>12.5</v>
      </c>
      <c r="AK56" s="1">
        <v>10.199999999999999</v>
      </c>
      <c r="AL56" s="1">
        <v>2</v>
      </c>
      <c r="AM56" s="1">
        <v>-12.7</v>
      </c>
      <c r="AN56" s="1">
        <v>-21.2</v>
      </c>
      <c r="AO56" s="10">
        <v>-31.3</v>
      </c>
      <c r="AP56" s="40">
        <v>-34.1</v>
      </c>
      <c r="AQ56" s="40">
        <v>-40.6</v>
      </c>
      <c r="AR56" s="40">
        <v>-22.1</v>
      </c>
      <c r="AS56" s="40">
        <v>-17</v>
      </c>
      <c r="AT56" s="40">
        <v>0.2</v>
      </c>
      <c r="AU56" s="40">
        <v>12.8</v>
      </c>
      <c r="AV56" s="40">
        <v>13.8</v>
      </c>
      <c r="AW56" s="40">
        <v>8.1999999999999993</v>
      </c>
      <c r="AX56" s="16" t="s">
        <v>42</v>
      </c>
      <c r="AY56" s="16" t="s">
        <v>42</v>
      </c>
      <c r="AZ56" s="16" t="s">
        <v>42</v>
      </c>
      <c r="BA56" s="39" t="s">
        <v>42</v>
      </c>
      <c r="BB56" s="8">
        <f t="shared" si="4"/>
        <v>-9.8500000000000014</v>
      </c>
      <c r="BC56" s="1">
        <f t="shared" si="5"/>
        <v>13.3</v>
      </c>
    </row>
    <row r="57" spans="1:55" x14ac:dyDescent="0.25">
      <c r="A57" s="1">
        <v>2021</v>
      </c>
      <c r="B57" s="1">
        <v>1.054</v>
      </c>
      <c r="K57" s="1">
        <v>2021</v>
      </c>
      <c r="L57" s="1">
        <v>5.2</v>
      </c>
      <c r="M57" s="1">
        <v>18.7</v>
      </c>
      <c r="N57" s="1">
        <v>13.3</v>
      </c>
      <c r="O57" s="1">
        <v>2</v>
      </c>
      <c r="P57" s="1">
        <v>6.4</v>
      </c>
      <c r="Q57" s="1">
        <v>54.4</v>
      </c>
      <c r="R57" s="10" t="s">
        <v>42</v>
      </c>
      <c r="S57" s="1" t="s">
        <v>42</v>
      </c>
      <c r="T57" s="1" t="s">
        <v>42</v>
      </c>
      <c r="U57" s="1" t="s">
        <v>42</v>
      </c>
      <c r="V57" s="1">
        <v>5.3</v>
      </c>
      <c r="W57" s="1">
        <v>2.6</v>
      </c>
      <c r="X57" s="1">
        <v>14.6</v>
      </c>
      <c r="Y57" s="1">
        <v>28.1</v>
      </c>
      <c r="Z57" s="1">
        <v>15.7</v>
      </c>
      <c r="AA57" s="1">
        <v>33.6</v>
      </c>
      <c r="AB57" s="1">
        <v>16.7</v>
      </c>
      <c r="AC57" s="1">
        <v>5.7</v>
      </c>
      <c r="AD57" s="10">
        <v>31.2</v>
      </c>
      <c r="AE57" s="1" t="e">
        <f t="shared" si="3"/>
        <v>#DIV/0!</v>
      </c>
      <c r="AH57" s="1">
        <v>2021</v>
      </c>
      <c r="AI57" s="1">
        <v>12.8</v>
      </c>
      <c r="AJ57" s="1">
        <v>13.8</v>
      </c>
      <c r="AK57" s="1">
        <v>8.1999999999999993</v>
      </c>
      <c r="AL57" s="1" t="s">
        <v>42</v>
      </c>
      <c r="AM57" s="1" t="s">
        <v>42</v>
      </c>
      <c r="AN57" s="1" t="s">
        <v>42</v>
      </c>
      <c r="AO57" s="10" t="s">
        <v>42</v>
      </c>
      <c r="AP57" s="1" t="s">
        <v>42</v>
      </c>
      <c r="AQ57" s="1" t="s">
        <v>42</v>
      </c>
      <c r="AR57" s="1" t="s">
        <v>42</v>
      </c>
      <c r="AS57" s="1">
        <v>-15</v>
      </c>
      <c r="AT57" s="1">
        <v>-0.3</v>
      </c>
      <c r="AU57" s="1">
        <v>13.1</v>
      </c>
      <c r="AV57" s="1">
        <v>12.6</v>
      </c>
      <c r="AW57" s="1">
        <v>8.1999999999999993</v>
      </c>
      <c r="AX57" s="1">
        <v>-0.6</v>
      </c>
      <c r="AY57" s="1">
        <v>-15</v>
      </c>
      <c r="AZ57" s="1">
        <v>-24.5</v>
      </c>
      <c r="BA57" s="10">
        <v>-33.700000000000003</v>
      </c>
      <c r="BB57" s="8">
        <f t="shared" si="4"/>
        <v>-6.1333333333333337</v>
      </c>
      <c r="BC57" s="1">
        <f t="shared" si="5"/>
        <v>12.85</v>
      </c>
    </row>
    <row r="58" spans="1:55" x14ac:dyDescent="0.25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5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1">
        <f t="shared" si="3"/>
        <v>-9.8092465875513554E-2</v>
      </c>
    </row>
    <row r="59" spans="1:55" x14ac:dyDescent="0.25">
      <c r="K59" s="1" t="s">
        <v>30</v>
      </c>
      <c r="L59" s="1">
        <f t="shared" ref="L59:AB59" si="6">CORREL($B$2:$B$57,L2:L57)</f>
        <v>3.3430275124351219E-2</v>
      </c>
      <c r="M59" s="1">
        <f t="shared" si="6"/>
        <v>-6.4010302294264026E-3</v>
      </c>
      <c r="N59" s="1">
        <f t="shared" si="6"/>
        <v>-8.1411846530674098E-2</v>
      </c>
      <c r="O59" s="1">
        <f t="shared" si="6"/>
        <v>-4.2187703737290201E-3</v>
      </c>
      <c r="P59" s="1">
        <f t="shared" si="6"/>
        <v>0.37796277641886489</v>
      </c>
      <c r="Q59" s="1">
        <f t="shared" si="6"/>
        <v>8.4321482121608643E-2</v>
      </c>
      <c r="R59" s="1">
        <f t="shared" si="6"/>
        <v>0.18280180089425793</v>
      </c>
      <c r="S59" s="1">
        <f t="shared" si="6"/>
        <v>1.0410114452196475E-2</v>
      </c>
      <c r="T59" s="1">
        <f t="shared" si="6"/>
        <v>-2.892498911907411E-2</v>
      </c>
      <c r="U59" s="1">
        <f t="shared" si="6"/>
        <v>-4.848096874186545E-2</v>
      </c>
      <c r="V59" s="1">
        <f t="shared" si="6"/>
        <v>-0.27680135749706686</v>
      </c>
      <c r="W59" s="1">
        <f t="shared" si="6"/>
        <v>-0.24102393813116949</v>
      </c>
      <c r="X59" s="1">
        <f t="shared" si="6"/>
        <v>-0.29271629568252461</v>
      </c>
      <c r="Y59" s="1">
        <f t="shared" si="6"/>
        <v>-0.21879489818243827</v>
      </c>
      <c r="Z59" s="1">
        <f t="shared" si="6"/>
        <v>-8.1721038155827985E-2</v>
      </c>
      <c r="AA59" s="1">
        <f t="shared" si="6"/>
        <v>1.4760877863525097E-2</v>
      </c>
      <c r="AB59" s="1">
        <f t="shared" si="6"/>
        <v>0.18236783443910967</v>
      </c>
      <c r="AE59" s="1">
        <f t="shared" si="3"/>
        <v>0.13819383027325682</v>
      </c>
    </row>
    <row r="60" spans="1:55" x14ac:dyDescent="0.25">
      <c r="K60" s="1" t="s">
        <v>31</v>
      </c>
      <c r="L60" s="1">
        <f t="shared" ref="L60:AB60" si="7">CORREL($B$2:$B$57,AI2:AI57)</f>
        <v>-0.16203766331578145</v>
      </c>
      <c r="M60" s="1">
        <f t="shared" si="7"/>
        <v>-4.964786041669797E-2</v>
      </c>
      <c r="N60" s="1">
        <f t="shared" si="7"/>
        <v>-1.9490757998726405E-2</v>
      </c>
      <c r="O60" s="1">
        <f t="shared" si="7"/>
        <v>0.17229620266253218</v>
      </c>
      <c r="P60" s="1">
        <f t="shared" si="7"/>
        <v>0.14649685364708254</v>
      </c>
      <c r="Q60" s="1">
        <f t="shared" si="7"/>
        <v>-5.3430633663330604E-2</v>
      </c>
      <c r="R60" s="1">
        <f t="shared" si="7"/>
        <v>-1.0580922759709075E-2</v>
      </c>
      <c r="S60" s="1">
        <f t="shared" si="7"/>
        <v>0.20258211846582463</v>
      </c>
      <c r="T60" s="1">
        <f t="shared" si="7"/>
        <v>5.6929303195044322E-2</v>
      </c>
      <c r="U60" s="1">
        <f t="shared" si="7"/>
        <v>-3.9269869517592593E-2</v>
      </c>
      <c r="V60" s="1">
        <f t="shared" si="7"/>
        <v>-0.16606896746186603</v>
      </c>
      <c r="W60" s="1">
        <f t="shared" si="7"/>
        <v>0.10974608256801066</v>
      </c>
      <c r="X60" s="1">
        <f t="shared" si="7"/>
        <v>0.37934590432926107</v>
      </c>
      <c r="Y60" s="1">
        <f t="shared" si="7"/>
        <v>0.11105805623583805</v>
      </c>
      <c r="Z60" s="1">
        <f t="shared" si="7"/>
        <v>0.20463926936746932</v>
      </c>
      <c r="AA60" s="1">
        <f t="shared" si="7"/>
        <v>0.35719300966910339</v>
      </c>
      <c r="AB60" s="1">
        <f t="shared" si="7"/>
        <v>0.13021650454177414</v>
      </c>
      <c r="AC60" s="1">
        <f>CORREL($B$2:$B$56,BB2:BB56)</f>
        <v>0.17376072161295811</v>
      </c>
      <c r="AE60" s="1">
        <f t="shared" si="3"/>
        <v>0.222</v>
      </c>
    </row>
    <row r="61" spans="1:55" x14ac:dyDescent="0.25">
      <c r="K61" s="1" t="s">
        <v>32</v>
      </c>
      <c r="L61" s="1">
        <v>0.222</v>
      </c>
      <c r="M61" s="1">
        <v>0.222</v>
      </c>
      <c r="N61" s="1">
        <v>0.222</v>
      </c>
      <c r="O61" s="1">
        <v>0.222</v>
      </c>
      <c r="P61" s="1">
        <v>0.222</v>
      </c>
      <c r="Q61" s="1">
        <v>0.222</v>
      </c>
      <c r="R61" s="1">
        <v>0.222</v>
      </c>
      <c r="S61" s="1">
        <v>0.222</v>
      </c>
      <c r="T61" s="1">
        <v>0.222</v>
      </c>
      <c r="U61" s="1">
        <v>0.222</v>
      </c>
      <c r="V61" s="1">
        <v>0.222</v>
      </c>
      <c r="W61" s="1">
        <v>0.222</v>
      </c>
      <c r="X61" s="1">
        <v>0.222</v>
      </c>
      <c r="Y61" s="1">
        <v>0.222</v>
      </c>
      <c r="Z61" s="1">
        <v>0.222</v>
      </c>
      <c r="AA61" s="1">
        <v>0.222</v>
      </c>
      <c r="AB61" s="1">
        <v>0.222</v>
      </c>
      <c r="AC61" s="1">
        <v>0.222</v>
      </c>
      <c r="AD61" s="1">
        <v>0.222</v>
      </c>
      <c r="AE61" s="1">
        <f t="shared" si="3"/>
        <v>0.31</v>
      </c>
    </row>
    <row r="62" spans="1:55" x14ac:dyDescent="0.25">
      <c r="K62" s="1" t="s">
        <v>33</v>
      </c>
      <c r="L62" s="1">
        <v>0.31</v>
      </c>
      <c r="M62" s="1">
        <v>0.31</v>
      </c>
      <c r="N62" s="1">
        <v>0.31</v>
      </c>
      <c r="O62" s="1">
        <v>0.31</v>
      </c>
      <c r="P62" s="1">
        <v>0.31</v>
      </c>
      <c r="Q62" s="1">
        <v>0.31</v>
      </c>
      <c r="R62" s="10">
        <v>0.31</v>
      </c>
      <c r="S62" s="1">
        <v>0.31</v>
      </c>
      <c r="T62" s="1">
        <v>0.31</v>
      </c>
      <c r="U62" s="1">
        <v>0.31</v>
      </c>
      <c r="V62" s="1">
        <v>0.31</v>
      </c>
      <c r="W62" s="1">
        <v>0.31</v>
      </c>
      <c r="X62" s="1">
        <v>0.31</v>
      </c>
      <c r="Y62" s="1">
        <v>0.31</v>
      </c>
      <c r="Z62" s="1">
        <v>0.31</v>
      </c>
      <c r="AA62" s="1">
        <v>0.31</v>
      </c>
      <c r="AB62" s="1">
        <v>0.31</v>
      </c>
      <c r="AC62" s="1">
        <v>0.31</v>
      </c>
      <c r="AD62" s="10">
        <v>0.31</v>
      </c>
      <c r="AE62" s="1">
        <f t="shared" si="3"/>
        <v>0</v>
      </c>
    </row>
    <row r="63" spans="1:55" x14ac:dyDescent="0.25">
      <c r="K63" s="1" t="s">
        <v>34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">
        <f t="shared" si="3"/>
        <v>-0.222</v>
      </c>
    </row>
    <row r="64" spans="1:55" x14ac:dyDescent="0.25">
      <c r="K64" s="1" t="s">
        <v>35</v>
      </c>
      <c r="L64" s="1">
        <v>-0.222</v>
      </c>
      <c r="M64" s="1">
        <v>-0.222</v>
      </c>
      <c r="N64" s="1">
        <v>-0.222</v>
      </c>
      <c r="O64" s="1">
        <v>-0.222</v>
      </c>
      <c r="P64" s="1">
        <v>-0.222</v>
      </c>
      <c r="Q64" s="1">
        <v>-0.222</v>
      </c>
      <c r="R64" s="1">
        <v>-0.222</v>
      </c>
      <c r="S64" s="1">
        <v>-0.222</v>
      </c>
      <c r="T64" s="1">
        <v>-0.222</v>
      </c>
      <c r="U64" s="1">
        <v>-0.222</v>
      </c>
      <c r="V64" s="1">
        <v>-0.222</v>
      </c>
      <c r="W64" s="1">
        <v>-0.222</v>
      </c>
      <c r="X64" s="1">
        <v>-0.222</v>
      </c>
      <c r="Y64" s="1">
        <v>-0.222</v>
      </c>
      <c r="Z64" s="1">
        <v>-0.222</v>
      </c>
      <c r="AA64" s="1">
        <v>-0.222</v>
      </c>
      <c r="AB64" s="1">
        <v>-0.222</v>
      </c>
      <c r="AC64" s="1">
        <v>-0.222</v>
      </c>
      <c r="AD64" s="1">
        <v>-0.222</v>
      </c>
      <c r="AE64" s="1">
        <f t="shared" si="3"/>
        <v>-0.31</v>
      </c>
    </row>
    <row r="65" spans="10:31" x14ac:dyDescent="0.25">
      <c r="K65" s="1" t="s">
        <v>36</v>
      </c>
      <c r="L65" s="1">
        <v>-0.31</v>
      </c>
      <c r="M65" s="1">
        <v>-0.31</v>
      </c>
      <c r="N65" s="1">
        <v>-0.31</v>
      </c>
      <c r="O65" s="1">
        <v>-0.31</v>
      </c>
      <c r="P65" s="1">
        <v>-0.31</v>
      </c>
      <c r="Q65" s="1">
        <v>-0.31</v>
      </c>
      <c r="R65" s="10">
        <v>-0.31</v>
      </c>
      <c r="S65" s="1">
        <v>-0.31</v>
      </c>
      <c r="T65" s="1">
        <v>-0.31</v>
      </c>
      <c r="U65" s="1">
        <v>-0.31</v>
      </c>
      <c r="V65" s="1">
        <v>-0.31</v>
      </c>
      <c r="W65" s="1">
        <v>-0.31</v>
      </c>
      <c r="X65" s="1">
        <v>-0.31</v>
      </c>
      <c r="Y65" s="1">
        <v>-0.31</v>
      </c>
      <c r="Z65" s="1">
        <v>-0.31</v>
      </c>
      <c r="AA65" s="1">
        <v>-0.31</v>
      </c>
      <c r="AB65" s="1">
        <v>-0.31</v>
      </c>
      <c r="AC65" s="1">
        <v>-0.31</v>
      </c>
      <c r="AD65" s="10">
        <v>-0.31</v>
      </c>
      <c r="AE65" s="1">
        <f t="shared" ref="AE65:AE70" si="8">AVERAGE(S66:AD66)</f>
        <v>0</v>
      </c>
    </row>
    <row r="66" spans="10:31" x14ac:dyDescent="0.25">
      <c r="K66" s="1" t="s">
        <v>37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" t="e">
        <f t="shared" si="8"/>
        <v>#DIV/0!</v>
      </c>
    </row>
    <row r="67" spans="10:31" x14ac:dyDescent="0.25">
      <c r="J67" s="1" t="s">
        <v>38</v>
      </c>
      <c r="K67" s="19">
        <f>MAX(L59:AB59)</f>
        <v>0.37796277641886489</v>
      </c>
      <c r="AE67" s="1" t="e">
        <f t="shared" si="8"/>
        <v>#DIV/0!</v>
      </c>
    </row>
    <row r="68" spans="10:31" x14ac:dyDescent="0.25">
      <c r="J68" s="1" t="s">
        <v>39</v>
      </c>
      <c r="K68" s="20">
        <f>MIN(L59:AB59)</f>
        <v>-0.29271629568252461</v>
      </c>
      <c r="AE68" s="1" t="e">
        <f t="shared" si="8"/>
        <v>#DIV/0!</v>
      </c>
    </row>
    <row r="69" spans="10:31" x14ac:dyDescent="0.25">
      <c r="J69" s="1" t="s">
        <v>40</v>
      </c>
      <c r="K69" s="19">
        <f>MAX(L60:AB60)</f>
        <v>0.37934590432926107</v>
      </c>
      <c r="AE69" s="1" t="e">
        <f t="shared" si="8"/>
        <v>#DIV/0!</v>
      </c>
    </row>
    <row r="70" spans="10:31" x14ac:dyDescent="0.25">
      <c r="J70" s="1" t="s">
        <v>41</v>
      </c>
      <c r="K70" s="20">
        <f>MIN(L60:AB60)</f>
        <v>-0.16606896746186603</v>
      </c>
      <c r="AE70" s="1" t="e">
        <f t="shared" si="8"/>
        <v>#DIV/0!</v>
      </c>
    </row>
    <row r="71" spans="10:31" x14ac:dyDescent="0.25">
      <c r="AE71" s="16"/>
    </row>
    <row r="72" spans="10:31" x14ac:dyDescent="0.25">
      <c r="AE72" s="16"/>
    </row>
    <row r="73" spans="10:31" x14ac:dyDescent="0.25">
      <c r="AE73" s="16"/>
    </row>
    <row r="74" spans="10:31" x14ac:dyDescent="0.25">
      <c r="AE74" s="16"/>
    </row>
    <row r="75" spans="10:31" x14ac:dyDescent="0.25">
      <c r="AE75" s="16"/>
    </row>
    <row r="76" spans="10:31" x14ac:dyDescent="0.25">
      <c r="AE76" s="16"/>
    </row>
    <row r="92" spans="5:22" x14ac:dyDescent="0.25"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6"/>
      <c r="S92" s="21"/>
      <c r="T92" s="21"/>
      <c r="U92" s="21"/>
      <c r="V92" s="21"/>
    </row>
    <row r="93" spans="5:22" x14ac:dyDescent="0.25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7"/>
      <c r="S93" s="4"/>
      <c r="T93" s="4"/>
      <c r="U93" s="4"/>
      <c r="V93" s="4"/>
    </row>
    <row r="94" spans="5:22" x14ac:dyDescent="0.25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7"/>
      <c r="S94" s="4"/>
      <c r="T94" s="4"/>
      <c r="U94" s="4"/>
      <c r="V94" s="4"/>
    </row>
    <row r="95" spans="5:22" x14ac:dyDescent="0.2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7"/>
      <c r="S95" s="4"/>
      <c r="T95" s="4"/>
      <c r="U95" s="4"/>
      <c r="V95" s="4"/>
    </row>
    <row r="96" spans="5:22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7"/>
      <c r="S96" s="4"/>
      <c r="T96" s="4"/>
      <c r="U96" s="4"/>
      <c r="V96" s="4"/>
    </row>
    <row r="97" spans="5:22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7"/>
      <c r="S97" s="4"/>
      <c r="T97" s="4"/>
      <c r="U97" s="4"/>
      <c r="V97" s="4"/>
    </row>
    <row r="100" spans="5:22" x14ac:dyDescent="0.25"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6"/>
      <c r="S100" s="21"/>
      <c r="T100" s="21"/>
      <c r="U100" s="21"/>
      <c r="V100" s="21"/>
    </row>
    <row r="101" spans="5:22" x14ac:dyDescent="0.25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7"/>
      <c r="S101" s="4"/>
      <c r="T101" s="4"/>
      <c r="U101" s="4"/>
      <c r="V101" s="4"/>
    </row>
    <row r="102" spans="5:22" x14ac:dyDescent="0.25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7"/>
      <c r="S102" s="4"/>
      <c r="T102" s="4"/>
      <c r="U102" s="4"/>
      <c r="V102" s="4"/>
    </row>
    <row r="103" spans="5:22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7"/>
      <c r="S103" s="4"/>
      <c r="T103" s="4"/>
      <c r="U103" s="4"/>
      <c r="V103" s="4"/>
    </row>
    <row r="104" spans="5:22" x14ac:dyDescent="0.2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7"/>
      <c r="S104" s="4"/>
      <c r="T104" s="4"/>
      <c r="U104" s="4"/>
      <c r="V104" s="4"/>
    </row>
    <row r="105" spans="5:22" x14ac:dyDescent="0.2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7"/>
      <c r="S105" s="4"/>
      <c r="T105" s="4"/>
      <c r="U105" s="4"/>
      <c r="V105" s="4"/>
    </row>
    <row r="106" spans="5:22" x14ac:dyDescent="0.25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7"/>
      <c r="S106" s="4"/>
      <c r="T106" s="4"/>
      <c r="U106" s="4"/>
      <c r="V106" s="4"/>
    </row>
    <row r="107" spans="5:22" x14ac:dyDescent="0.2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7"/>
      <c r="S107" s="4"/>
      <c r="T107" s="4"/>
      <c r="U107" s="4"/>
      <c r="V107" s="4"/>
    </row>
    <row r="108" spans="5:22" x14ac:dyDescent="0.25"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6"/>
      <c r="S108" s="21"/>
      <c r="T108" s="21"/>
      <c r="U108" s="21"/>
      <c r="V108" s="21"/>
    </row>
    <row r="109" spans="5:22" x14ac:dyDescent="0.2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7"/>
      <c r="S109" s="4"/>
      <c r="T109" s="4"/>
      <c r="U109" s="4"/>
      <c r="V109" s="4"/>
    </row>
    <row r="110" spans="5:22" x14ac:dyDescent="0.25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7"/>
      <c r="S110" s="4"/>
      <c r="T110" s="4"/>
      <c r="U110" s="4"/>
      <c r="V110" s="4"/>
    </row>
    <row r="111" spans="5:22" x14ac:dyDescent="0.25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7"/>
      <c r="S111" s="4"/>
      <c r="T111" s="4"/>
      <c r="U111" s="4"/>
      <c r="V111" s="4"/>
    </row>
    <row r="112" spans="5:22" x14ac:dyDescent="0.25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7"/>
      <c r="S112" s="4"/>
      <c r="T112" s="4"/>
      <c r="U112" s="4"/>
      <c r="V112" s="4"/>
    </row>
    <row r="113" spans="5:22" x14ac:dyDescent="0.25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7"/>
      <c r="S113" s="4"/>
      <c r="T113" s="4"/>
      <c r="U113" s="4"/>
      <c r="V113" s="4"/>
    </row>
    <row r="116" spans="5:22" x14ac:dyDescent="0.25"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6"/>
      <c r="S116" s="21"/>
      <c r="T116" s="21"/>
      <c r="U116" s="21"/>
      <c r="V116" s="21"/>
    </row>
    <row r="117" spans="5:22" x14ac:dyDescent="0.25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7"/>
      <c r="S117" s="4"/>
      <c r="T117" s="4"/>
      <c r="U117" s="4"/>
      <c r="V117" s="4"/>
    </row>
    <row r="118" spans="5:22" x14ac:dyDescent="0.25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7"/>
      <c r="S118" s="4"/>
      <c r="T118" s="4"/>
      <c r="U118" s="4"/>
      <c r="V118" s="4"/>
    </row>
    <row r="119" spans="5:22" x14ac:dyDescent="0.25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7"/>
      <c r="S119" s="4"/>
      <c r="T119" s="4"/>
      <c r="U119" s="4"/>
      <c r="V119" s="4"/>
    </row>
    <row r="120" spans="5:22" x14ac:dyDescent="0.25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7"/>
      <c r="S120" s="4"/>
      <c r="T120" s="4"/>
      <c r="U120" s="4"/>
      <c r="V120" s="4"/>
    </row>
    <row r="121" spans="5:22" x14ac:dyDescent="0.25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7"/>
      <c r="S121" s="4"/>
      <c r="T121" s="4"/>
      <c r="U121" s="4"/>
      <c r="V121" s="4"/>
    </row>
    <row r="124" spans="5:22" x14ac:dyDescent="0.25"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6"/>
      <c r="S124" s="21"/>
      <c r="T124" s="21"/>
      <c r="U124" s="21"/>
      <c r="V124" s="21"/>
    </row>
    <row r="125" spans="5:22" x14ac:dyDescent="0.25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7"/>
      <c r="S125" s="4"/>
      <c r="T125" s="4"/>
      <c r="U125" s="4"/>
      <c r="V125" s="4"/>
    </row>
    <row r="126" spans="5:22" x14ac:dyDescent="0.25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7"/>
      <c r="S126" s="4"/>
      <c r="T126" s="4"/>
      <c r="U126" s="4"/>
      <c r="V126" s="4"/>
    </row>
    <row r="127" spans="5:22" x14ac:dyDescent="0.25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7"/>
      <c r="S127" s="4"/>
      <c r="T127" s="4"/>
      <c r="U127" s="4"/>
      <c r="V127" s="4"/>
    </row>
    <row r="128" spans="5:22" x14ac:dyDescent="0.25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7"/>
      <c r="S128" s="4"/>
      <c r="T128" s="4"/>
      <c r="U128" s="4"/>
      <c r="V128" s="4"/>
    </row>
    <row r="129" spans="5:22" x14ac:dyDescent="0.25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7"/>
      <c r="S129" s="4"/>
      <c r="T129" s="4"/>
      <c r="U129" s="4"/>
      <c r="V129" s="4"/>
    </row>
    <row r="132" spans="5:22" x14ac:dyDescent="0.25"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6"/>
      <c r="S132" s="21"/>
      <c r="T132" s="21"/>
      <c r="U132" s="21"/>
      <c r="V132" s="21"/>
    </row>
    <row r="133" spans="5:22" x14ac:dyDescent="0.25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7"/>
      <c r="S133" s="4"/>
      <c r="T133" s="4"/>
      <c r="U133" s="4"/>
      <c r="V133" s="4"/>
    </row>
    <row r="134" spans="5:22" x14ac:dyDescent="0.25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7"/>
      <c r="S134" s="4"/>
      <c r="T134" s="4"/>
      <c r="U134" s="4"/>
      <c r="V134" s="4"/>
    </row>
    <row r="135" spans="5:22" x14ac:dyDescent="0.2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7"/>
      <c r="S135" s="4"/>
      <c r="T135" s="4"/>
      <c r="U135" s="4"/>
      <c r="V135" s="4"/>
    </row>
    <row r="136" spans="5:22" x14ac:dyDescent="0.25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7"/>
      <c r="S136" s="4"/>
      <c r="T136" s="4"/>
      <c r="U136" s="4"/>
      <c r="V136" s="4"/>
    </row>
    <row r="137" spans="5:22" x14ac:dyDescent="0.25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7"/>
      <c r="S137" s="4"/>
      <c r="T137" s="4"/>
      <c r="U137" s="4"/>
      <c r="V137" s="4"/>
    </row>
  </sheetData>
  <conditionalFormatting sqref="E93:V97 E101:V105 E109:V113 E117:V121 E125:V129 E133:V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 M63:AD63 L63:L64 L66:AD66">
    <cfRule type="top10" dxfId="39" priority="3" bottom="1" rank="5"/>
    <cfRule type="top10" dxfId="38" priority="6" bottom="1" rank="5"/>
    <cfRule type="top10" dxfId="37" priority="7" rank="5"/>
    <cfRule type="top10" dxfId="36" priority="15" rank="5"/>
  </conditionalFormatting>
  <conditionalFormatting sqref="L59:AC59 AC60">
    <cfRule type="top10" dxfId="35" priority="19" bottom="1" rank="5"/>
    <cfRule type="top10" dxfId="34" priority="20" rank="5"/>
  </conditionalFormatting>
  <conditionalFormatting sqref="L59:AC60 AE83:AE84">
    <cfRule type="top10" dxfId="33" priority="17" rank="5"/>
    <cfRule type="top10" dxfId="32" priority="18" bottom="1" rank="5"/>
  </conditionalFormatting>
  <conditionalFormatting sqref="L60:AC60">
    <cfRule type="top10" dxfId="31" priority="21" bottom="1" rank="5"/>
    <cfRule type="top10" dxfId="30" priority="22" rank="5"/>
  </conditionalFormatting>
  <conditionalFormatting sqref="M61:AD61">
    <cfRule type="top10" dxfId="29" priority="8" rank="5"/>
    <cfRule type="top10" dxfId="28" priority="9" rank="5"/>
    <cfRule type="top10" dxfId="27" priority="10" bottom="1" rank="5"/>
    <cfRule type="top10" dxfId="26" priority="11" bottom="1" rank="5"/>
  </conditionalFormatting>
  <conditionalFormatting sqref="M64:AD64">
    <cfRule type="top10" dxfId="25" priority="2" bottom="1" rank="5"/>
    <cfRule type="top10" dxfId="24" priority="12" rank="5"/>
    <cfRule type="top10" dxfId="23" priority="13" rank="5"/>
    <cfRule type="top10" dxfId="22" priority="14" bottom="1" rank="5"/>
  </conditionalFormatting>
  <conditionalFormatting sqref="AC63:AD63">
    <cfRule type="top10" dxfId="21" priority="4" rank="5"/>
    <cfRule type="top10" dxfId="2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137"/>
  <sheetViews>
    <sheetView topLeftCell="A36" zoomScale="60" zoomScaleNormal="60" workbookViewId="0">
      <selection activeCell="C55" sqref="C55"/>
    </sheetView>
  </sheetViews>
  <sheetFormatPr defaultColWidth="8.875" defaultRowHeight="15.75" x14ac:dyDescent="0.25"/>
  <cols>
    <col min="1" max="17" width="8.875" style="1"/>
    <col min="18" max="18" width="8.875" style="10"/>
    <col min="19" max="29" width="8.875" style="1"/>
    <col min="30" max="30" width="8.875" style="10"/>
    <col min="31" max="40" width="8.875" style="1"/>
    <col min="41" max="41" width="8.875" style="10"/>
    <col min="42" max="52" width="8.875" style="1"/>
    <col min="53" max="53" width="8.875" style="10"/>
    <col min="54" max="1024" width="8.875" style="1"/>
  </cols>
  <sheetData>
    <row r="1" spans="1:55" x14ac:dyDescent="0.25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" t="s">
        <v>11</v>
      </c>
      <c r="AP1" s="9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spans="1:55" s="1" customFormat="1" x14ac:dyDescent="0.25">
      <c r="A2" s="1">
        <v>1966</v>
      </c>
      <c r="B2" s="1">
        <v>0.82</v>
      </c>
      <c r="C2" s="5"/>
      <c r="K2" s="1">
        <v>1966</v>
      </c>
      <c r="S2" s="23">
        <v>41.6</v>
      </c>
      <c r="T2" s="1">
        <v>21.8</v>
      </c>
      <c r="U2" s="1">
        <v>14.9</v>
      </c>
      <c r="V2" s="1">
        <v>10.199999999999999</v>
      </c>
      <c r="W2" s="1">
        <v>7.7</v>
      </c>
      <c r="X2" s="1">
        <v>46.9</v>
      </c>
      <c r="Y2" s="1">
        <v>42.3</v>
      </c>
      <c r="Z2" s="1">
        <v>34.5</v>
      </c>
      <c r="AA2" s="1">
        <v>18.2</v>
      </c>
      <c r="AB2" s="1">
        <v>13.9</v>
      </c>
      <c r="AC2" s="1">
        <v>42.1</v>
      </c>
      <c r="AD2" s="10">
        <v>8.9</v>
      </c>
      <c r="AE2" s="38">
        <f t="shared" ref="AE2:AE33" si="0">SUM(S2:AD2)</f>
        <v>303</v>
      </c>
      <c r="AF2" s="2">
        <f t="shared" ref="AF2:AF33" si="1">SUM(X2:Y2)</f>
        <v>89.199999999999989</v>
      </c>
      <c r="AG2" s="2"/>
      <c r="AH2" s="1">
        <v>1966</v>
      </c>
      <c r="AP2" s="23">
        <v>-35.9</v>
      </c>
      <c r="AQ2" s="1">
        <v>-37</v>
      </c>
      <c r="AR2" s="1">
        <v>-30.9</v>
      </c>
      <c r="AS2" s="1">
        <v>-23.5</v>
      </c>
      <c r="AT2" s="1">
        <v>-7</v>
      </c>
      <c r="AU2" s="1">
        <v>5.0999999999999996</v>
      </c>
      <c r="AV2" s="1">
        <v>6.5</v>
      </c>
      <c r="AW2" s="1">
        <v>3.8</v>
      </c>
      <c r="AX2" s="1">
        <v>-2</v>
      </c>
      <c r="AY2" s="1">
        <v>-18.2</v>
      </c>
      <c r="AZ2" s="1">
        <v>-23.7</v>
      </c>
      <c r="BA2" s="10">
        <v>-32.1</v>
      </c>
      <c r="BB2" s="8">
        <f t="shared" ref="BB2:BB33" si="2">AVERAGE(AP2:BA2)</f>
        <v>-16.241666666666667</v>
      </c>
      <c r="BC2" s="1">
        <f t="shared" ref="BC2:BC33" si="3">AVERAGE(AU2:AV2)</f>
        <v>5.8</v>
      </c>
    </row>
    <row r="3" spans="1:55" x14ac:dyDescent="0.25">
      <c r="A3" s="1">
        <v>1967</v>
      </c>
      <c r="B3" s="1">
        <v>0.88500000000000001</v>
      </c>
      <c r="C3" s="5"/>
      <c r="K3" s="1">
        <v>1967</v>
      </c>
      <c r="L3" s="1">
        <v>46.9</v>
      </c>
      <c r="M3" s="1">
        <v>42.3</v>
      </c>
      <c r="N3" s="1">
        <v>34.5</v>
      </c>
      <c r="O3" s="1">
        <v>18.2</v>
      </c>
      <c r="P3" s="1">
        <v>13.9</v>
      </c>
      <c r="Q3" s="1">
        <v>42.1</v>
      </c>
      <c r="R3" s="10">
        <v>8.9</v>
      </c>
      <c r="S3" s="23">
        <v>30.2</v>
      </c>
      <c r="T3" s="1">
        <v>6.9</v>
      </c>
      <c r="U3" s="1">
        <v>24.3</v>
      </c>
      <c r="V3" s="1">
        <v>18.600000000000001</v>
      </c>
      <c r="W3" s="1">
        <v>21.3</v>
      </c>
      <c r="X3" s="1">
        <v>43.7</v>
      </c>
      <c r="Y3" s="1">
        <v>45.1</v>
      </c>
      <c r="Z3" s="1">
        <v>23.5</v>
      </c>
      <c r="AA3" s="1">
        <v>11.6</v>
      </c>
      <c r="AB3" s="1">
        <v>23.4</v>
      </c>
      <c r="AC3" s="1">
        <v>8.4</v>
      </c>
      <c r="AD3" s="10">
        <v>26.4</v>
      </c>
      <c r="AE3" s="38">
        <f t="shared" si="0"/>
        <v>283.39999999999998</v>
      </c>
      <c r="AF3" s="2">
        <f t="shared" si="1"/>
        <v>88.800000000000011</v>
      </c>
      <c r="AG3" s="2"/>
      <c r="AH3" s="1">
        <v>1967</v>
      </c>
      <c r="AI3" s="1">
        <v>5.0999999999999996</v>
      </c>
      <c r="AJ3" s="1">
        <v>6.5</v>
      </c>
      <c r="AK3" s="1">
        <v>3.8</v>
      </c>
      <c r="AL3" s="1">
        <v>-2</v>
      </c>
      <c r="AM3" s="1">
        <v>-18.2</v>
      </c>
      <c r="AN3" s="1">
        <v>-23.7</v>
      </c>
      <c r="AO3" s="10">
        <v>-32.1</v>
      </c>
      <c r="AP3" s="23">
        <v>-37.1</v>
      </c>
      <c r="AQ3" s="1">
        <v>-36.6</v>
      </c>
      <c r="AR3" s="1">
        <v>-25</v>
      </c>
      <c r="AS3" s="1">
        <v>-21.3</v>
      </c>
      <c r="AT3" s="1">
        <v>-1.9</v>
      </c>
      <c r="AU3" s="1">
        <v>5.6</v>
      </c>
      <c r="AV3" s="1">
        <v>6.9</v>
      </c>
      <c r="AW3" s="1">
        <v>2.7</v>
      </c>
      <c r="AX3" s="1">
        <v>-1.7</v>
      </c>
      <c r="AY3" s="1">
        <v>-13.2</v>
      </c>
      <c r="AZ3" s="1">
        <v>-31.3</v>
      </c>
      <c r="BA3" s="10">
        <v>-31.1</v>
      </c>
      <c r="BB3" s="8">
        <f t="shared" si="2"/>
        <v>-15.333333333333334</v>
      </c>
      <c r="BC3" s="1">
        <f t="shared" si="3"/>
        <v>6.25</v>
      </c>
    </row>
    <row r="4" spans="1:55" x14ac:dyDescent="0.25">
      <c r="A4" s="1">
        <v>1968</v>
      </c>
      <c r="B4" s="1">
        <v>1.3520000000000001</v>
      </c>
      <c r="C4" s="5"/>
      <c r="K4" s="1">
        <v>1968</v>
      </c>
      <c r="L4" s="1">
        <v>43.7</v>
      </c>
      <c r="M4" s="1">
        <v>45.1</v>
      </c>
      <c r="N4" s="1">
        <v>23.5</v>
      </c>
      <c r="O4" s="1">
        <v>11.6</v>
      </c>
      <c r="P4" s="1">
        <v>23.4</v>
      </c>
      <c r="Q4" s="1">
        <v>8.4</v>
      </c>
      <c r="R4" s="10">
        <v>26.4</v>
      </c>
      <c r="S4" s="23">
        <v>30.2</v>
      </c>
      <c r="T4" s="1">
        <v>17.399999999999999</v>
      </c>
      <c r="U4" s="1">
        <v>11.3</v>
      </c>
      <c r="V4" s="1">
        <v>2.9</v>
      </c>
      <c r="W4" s="1">
        <v>18.100000000000001</v>
      </c>
      <c r="X4" s="1">
        <v>35.200000000000003</v>
      </c>
      <c r="Y4" s="1">
        <v>46.8</v>
      </c>
      <c r="Z4" s="1">
        <v>51.7</v>
      </c>
      <c r="AA4" s="1">
        <v>11.8</v>
      </c>
      <c r="AB4" s="1">
        <v>25.8</v>
      </c>
      <c r="AC4" s="1">
        <v>11.3</v>
      </c>
      <c r="AD4" s="10">
        <v>18.399999999999999</v>
      </c>
      <c r="AE4" s="38">
        <f t="shared" si="0"/>
        <v>280.89999999999998</v>
      </c>
      <c r="AF4" s="2">
        <f t="shared" si="1"/>
        <v>82</v>
      </c>
      <c r="AG4" s="2"/>
      <c r="AH4" s="1">
        <v>1968</v>
      </c>
      <c r="AI4" s="1">
        <v>5.6</v>
      </c>
      <c r="AJ4" s="1">
        <v>6.9</v>
      </c>
      <c r="AK4" s="1">
        <v>2.7</v>
      </c>
      <c r="AL4" s="1">
        <v>-1.7</v>
      </c>
      <c r="AM4" s="1">
        <v>-13.2</v>
      </c>
      <c r="AN4" s="1">
        <v>-31.3</v>
      </c>
      <c r="AO4" s="10">
        <v>-31.1</v>
      </c>
      <c r="AP4" s="23">
        <v>-30.6</v>
      </c>
      <c r="AQ4" s="1">
        <v>-34.9</v>
      </c>
      <c r="AR4" s="1">
        <v>-28.3</v>
      </c>
      <c r="AS4" s="1">
        <v>-22.9</v>
      </c>
      <c r="AT4" s="1">
        <v>-6.2</v>
      </c>
      <c r="AU4" s="1">
        <v>4.4000000000000004</v>
      </c>
      <c r="AV4" s="1">
        <v>7.5</v>
      </c>
      <c r="AW4" s="1">
        <v>6.1</v>
      </c>
      <c r="AX4" s="1">
        <v>-1.7</v>
      </c>
      <c r="AY4" s="1">
        <v>-16.7</v>
      </c>
      <c r="AZ4" s="1">
        <v>-29.1</v>
      </c>
      <c r="BA4" s="10">
        <v>-37.299999999999997</v>
      </c>
      <c r="BB4" s="8">
        <f t="shared" si="2"/>
        <v>-15.808333333333332</v>
      </c>
      <c r="BC4" s="1">
        <f t="shared" si="3"/>
        <v>5.95</v>
      </c>
    </row>
    <row r="5" spans="1:55" x14ac:dyDescent="0.25">
      <c r="A5" s="1">
        <v>1969</v>
      </c>
      <c r="B5" s="1">
        <v>1.3129999999999999</v>
      </c>
      <c r="C5" s="5"/>
      <c r="K5" s="1">
        <v>1969</v>
      </c>
      <c r="L5" s="1">
        <v>35.200000000000003</v>
      </c>
      <c r="M5" s="1">
        <v>46.8</v>
      </c>
      <c r="N5" s="1">
        <v>51.7</v>
      </c>
      <c r="O5" s="1">
        <v>11.8</v>
      </c>
      <c r="P5" s="1">
        <v>25.8</v>
      </c>
      <c r="Q5" s="1">
        <v>11.3</v>
      </c>
      <c r="R5" s="10">
        <v>18.399999999999999</v>
      </c>
      <c r="S5" s="23">
        <v>44.8</v>
      </c>
      <c r="T5" s="1">
        <v>5</v>
      </c>
      <c r="U5" s="1">
        <v>4.0999999999999996</v>
      </c>
      <c r="V5" s="1">
        <v>6.8</v>
      </c>
      <c r="W5" s="1">
        <v>4.8</v>
      </c>
      <c r="X5" s="1">
        <v>21.1</v>
      </c>
      <c r="Y5" s="1">
        <v>24.1</v>
      </c>
      <c r="Z5" s="1">
        <v>19.100000000000001</v>
      </c>
      <c r="AA5" s="1">
        <v>23.5</v>
      </c>
      <c r="AB5" s="1">
        <v>13.8</v>
      </c>
      <c r="AC5" s="1">
        <v>4.4000000000000004</v>
      </c>
      <c r="AD5" s="10">
        <v>16</v>
      </c>
      <c r="AE5" s="38">
        <f t="shared" si="0"/>
        <v>187.5</v>
      </c>
      <c r="AF5" s="2">
        <f t="shared" si="1"/>
        <v>45.2</v>
      </c>
      <c r="AG5" s="2"/>
      <c r="AH5" s="1">
        <v>1969</v>
      </c>
      <c r="AI5" s="1">
        <v>4.4000000000000004</v>
      </c>
      <c r="AJ5" s="1">
        <v>7.5</v>
      </c>
      <c r="AK5" s="1">
        <v>6.1</v>
      </c>
      <c r="AL5" s="1">
        <v>-1.7</v>
      </c>
      <c r="AM5" s="1">
        <v>-16.7</v>
      </c>
      <c r="AN5" s="1">
        <v>-29.1</v>
      </c>
      <c r="AO5" s="10">
        <v>-37.299999999999997</v>
      </c>
      <c r="AP5" s="23">
        <v>-26.7</v>
      </c>
      <c r="AQ5" s="1">
        <v>-37.200000000000003</v>
      </c>
      <c r="AR5" s="1">
        <v>-33.5</v>
      </c>
      <c r="AS5" s="1">
        <v>-20</v>
      </c>
      <c r="AT5" s="1">
        <v>-4.2</v>
      </c>
      <c r="AU5" s="1">
        <v>4.8</v>
      </c>
      <c r="AV5" s="1">
        <v>7.7</v>
      </c>
      <c r="AW5" s="1">
        <v>4.7</v>
      </c>
      <c r="AX5" s="1">
        <v>-0.3</v>
      </c>
      <c r="AY5" s="1">
        <v>-16.8</v>
      </c>
      <c r="AZ5" s="1">
        <v>-35</v>
      </c>
      <c r="BA5" s="10">
        <v>-33.9</v>
      </c>
      <c r="BB5" s="8">
        <f t="shared" si="2"/>
        <v>-15.866666666666667</v>
      </c>
      <c r="BC5" s="1">
        <f t="shared" si="3"/>
        <v>6.25</v>
      </c>
    </row>
    <row r="6" spans="1:55" x14ac:dyDescent="0.25">
      <c r="A6" s="1">
        <v>1970</v>
      </c>
      <c r="B6" s="1">
        <v>1.069</v>
      </c>
      <c r="C6" s="5"/>
      <c r="K6" s="1">
        <v>1970</v>
      </c>
      <c r="L6" s="1">
        <v>21.1</v>
      </c>
      <c r="M6" s="1">
        <v>24.1</v>
      </c>
      <c r="N6" s="1">
        <v>19.100000000000001</v>
      </c>
      <c r="O6" s="1">
        <v>23.5</v>
      </c>
      <c r="P6" s="1">
        <v>13.8</v>
      </c>
      <c r="Q6" s="1">
        <v>4.4000000000000004</v>
      </c>
      <c r="R6" s="10">
        <v>16</v>
      </c>
      <c r="S6" s="23">
        <v>5.4</v>
      </c>
      <c r="T6" s="1">
        <v>7.2</v>
      </c>
      <c r="U6" s="1">
        <v>6.3</v>
      </c>
      <c r="V6" s="1">
        <v>5.6</v>
      </c>
      <c r="W6" s="1">
        <v>17.2</v>
      </c>
      <c r="X6" s="1">
        <v>25.8</v>
      </c>
      <c r="Y6" s="1">
        <v>27.1</v>
      </c>
      <c r="Z6" s="1">
        <v>49.3</v>
      </c>
      <c r="AA6" s="1">
        <v>9.9</v>
      </c>
      <c r="AB6" s="1">
        <v>11.1</v>
      </c>
      <c r="AC6" s="1">
        <v>27.3</v>
      </c>
      <c r="AD6" s="10">
        <v>10.199999999999999</v>
      </c>
      <c r="AE6" s="38">
        <f t="shared" si="0"/>
        <v>202.39999999999998</v>
      </c>
      <c r="AF6" s="2">
        <f t="shared" si="1"/>
        <v>52.900000000000006</v>
      </c>
      <c r="AG6" s="2"/>
      <c r="AH6" s="1">
        <v>1970</v>
      </c>
      <c r="AI6" s="1">
        <v>4.8</v>
      </c>
      <c r="AJ6" s="1">
        <v>7.7</v>
      </c>
      <c r="AK6" s="1">
        <v>4.7</v>
      </c>
      <c r="AL6" s="1">
        <v>-0.3</v>
      </c>
      <c r="AM6" s="1">
        <v>-16.8</v>
      </c>
      <c r="AN6" s="1">
        <v>-35</v>
      </c>
      <c r="AO6" s="10">
        <v>-33.9</v>
      </c>
      <c r="AP6" s="23">
        <v>-34.299999999999997</v>
      </c>
      <c r="AQ6" s="1">
        <v>-33.1</v>
      </c>
      <c r="AR6" s="1">
        <v>-31.1</v>
      </c>
      <c r="AS6" s="1">
        <v>-21.8</v>
      </c>
      <c r="AT6" s="1">
        <v>-4</v>
      </c>
      <c r="AU6" s="1">
        <v>6.8</v>
      </c>
      <c r="AV6" s="1">
        <v>5.2</v>
      </c>
      <c r="AW6" s="1">
        <v>3.1</v>
      </c>
      <c r="AX6" s="1">
        <v>-0.3</v>
      </c>
      <c r="AY6" s="1">
        <v>-16.899999999999999</v>
      </c>
      <c r="AZ6" s="1">
        <v>-28.8</v>
      </c>
      <c r="BA6" s="10">
        <v>-32.5</v>
      </c>
      <c r="BB6" s="8">
        <f t="shared" si="2"/>
        <v>-15.641666666666667</v>
      </c>
      <c r="BC6" s="1">
        <f t="shared" si="3"/>
        <v>6</v>
      </c>
    </row>
    <row r="7" spans="1:55" x14ac:dyDescent="0.25">
      <c r="A7" s="1">
        <v>1971</v>
      </c>
      <c r="B7" s="1">
        <v>0.89400000000000002</v>
      </c>
      <c r="C7" s="5"/>
      <c r="K7" s="1">
        <v>1971</v>
      </c>
      <c r="L7" s="1">
        <v>25.8</v>
      </c>
      <c r="M7" s="1">
        <v>27.1</v>
      </c>
      <c r="N7" s="1">
        <v>49.3</v>
      </c>
      <c r="O7" s="1">
        <v>9.9</v>
      </c>
      <c r="P7" s="1">
        <v>11.1</v>
      </c>
      <c r="Q7" s="1">
        <v>27.3</v>
      </c>
      <c r="R7" s="10">
        <v>10.199999999999999</v>
      </c>
      <c r="S7" s="23">
        <v>22.2</v>
      </c>
      <c r="T7" s="1">
        <v>13.6</v>
      </c>
      <c r="U7" s="1">
        <v>11.7</v>
      </c>
      <c r="V7" s="1">
        <v>4.3</v>
      </c>
      <c r="W7" s="1">
        <v>6.3</v>
      </c>
      <c r="X7" s="1">
        <v>17.899999999999999</v>
      </c>
      <c r="Y7" s="1">
        <v>21.9</v>
      </c>
      <c r="Z7" s="1">
        <v>25.8</v>
      </c>
      <c r="AA7" s="1">
        <v>16.7</v>
      </c>
      <c r="AB7" s="1">
        <v>21.4</v>
      </c>
      <c r="AC7" s="1">
        <v>24.4</v>
      </c>
      <c r="AD7" s="10">
        <v>20.6</v>
      </c>
      <c r="AE7" s="38">
        <f t="shared" si="0"/>
        <v>206.8</v>
      </c>
      <c r="AF7" s="2">
        <f t="shared" si="1"/>
        <v>39.799999999999997</v>
      </c>
      <c r="AG7" s="2"/>
      <c r="AH7" s="1">
        <v>1971</v>
      </c>
      <c r="AI7" s="1">
        <v>6.8</v>
      </c>
      <c r="AJ7" s="1">
        <v>5.2</v>
      </c>
      <c r="AK7" s="1">
        <v>3.1</v>
      </c>
      <c r="AL7" s="1">
        <v>-0.3</v>
      </c>
      <c r="AM7" s="1">
        <v>-16.899999999999999</v>
      </c>
      <c r="AN7" s="1">
        <v>-28.8</v>
      </c>
      <c r="AO7" s="10">
        <v>-32.5</v>
      </c>
      <c r="AP7" s="23">
        <v>-33.799999999999997</v>
      </c>
      <c r="AQ7" s="1">
        <v>-37.200000000000003</v>
      </c>
      <c r="AR7" s="1">
        <v>-31.8</v>
      </c>
      <c r="AS7" s="1">
        <v>-20.5</v>
      </c>
      <c r="AT7" s="1">
        <v>-7.4</v>
      </c>
      <c r="AU7" s="1">
        <v>3.9</v>
      </c>
      <c r="AV7" s="1">
        <v>7.8</v>
      </c>
      <c r="AW7" s="1">
        <v>4.5999999999999996</v>
      </c>
      <c r="AX7" s="1">
        <v>-1.8</v>
      </c>
      <c r="AY7" s="1">
        <v>-16.2</v>
      </c>
      <c r="AZ7" s="1">
        <v>-28.7</v>
      </c>
      <c r="BA7" s="10">
        <v>-34.200000000000003</v>
      </c>
      <c r="BB7" s="8">
        <f t="shared" si="2"/>
        <v>-16.274999999999995</v>
      </c>
      <c r="BC7" s="1">
        <f t="shared" si="3"/>
        <v>5.85</v>
      </c>
    </row>
    <row r="8" spans="1:55" x14ac:dyDescent="0.25">
      <c r="A8" s="1">
        <v>1972</v>
      </c>
      <c r="B8" s="1">
        <v>0.63200000000000001</v>
      </c>
      <c r="C8" s="5"/>
      <c r="K8" s="1">
        <v>1972</v>
      </c>
      <c r="L8" s="1">
        <v>17.899999999999999</v>
      </c>
      <c r="M8" s="1">
        <v>21.9</v>
      </c>
      <c r="N8" s="1">
        <v>25.8</v>
      </c>
      <c r="O8" s="1">
        <v>16.7</v>
      </c>
      <c r="P8" s="1">
        <v>21.4</v>
      </c>
      <c r="Q8" s="1">
        <v>24.4</v>
      </c>
      <c r="R8" s="10">
        <v>20.6</v>
      </c>
      <c r="S8" s="23">
        <v>17.899999999999999</v>
      </c>
      <c r="T8" s="1">
        <v>12</v>
      </c>
      <c r="U8" s="1">
        <v>4</v>
      </c>
      <c r="V8" s="1">
        <v>9.1999999999999993</v>
      </c>
      <c r="W8" s="1">
        <v>9.1</v>
      </c>
      <c r="X8" s="1">
        <v>24.2</v>
      </c>
      <c r="Y8" s="1">
        <v>38.4</v>
      </c>
      <c r="Z8" s="1">
        <v>52.4</v>
      </c>
      <c r="AA8" s="1">
        <v>17.899999999999999</v>
      </c>
      <c r="AB8" s="1">
        <v>20.7</v>
      </c>
      <c r="AC8" s="1">
        <v>11.9</v>
      </c>
      <c r="AD8" s="10">
        <v>22.9</v>
      </c>
      <c r="AE8" s="38">
        <f t="shared" si="0"/>
        <v>240.6</v>
      </c>
      <c r="AF8" s="2">
        <f t="shared" si="1"/>
        <v>62.599999999999994</v>
      </c>
      <c r="AG8" s="2"/>
      <c r="AH8" s="1">
        <v>1972</v>
      </c>
      <c r="AI8" s="1">
        <v>3.9</v>
      </c>
      <c r="AJ8" s="1">
        <v>7.8</v>
      </c>
      <c r="AK8" s="1">
        <v>4.5999999999999996</v>
      </c>
      <c r="AL8" s="1">
        <v>-1.8</v>
      </c>
      <c r="AM8" s="1">
        <v>-16.2</v>
      </c>
      <c r="AN8" s="1">
        <v>-28.7</v>
      </c>
      <c r="AO8" s="10">
        <v>-34.200000000000003</v>
      </c>
      <c r="AP8" s="23">
        <v>-35.799999999999997</v>
      </c>
      <c r="AQ8" s="1">
        <v>-29.8</v>
      </c>
      <c r="AR8" s="1">
        <v>-31.4</v>
      </c>
      <c r="AS8" s="1">
        <v>-21</v>
      </c>
      <c r="AT8" s="1">
        <v>-5.9</v>
      </c>
      <c r="AU8" s="1">
        <v>2.4</v>
      </c>
      <c r="AV8" s="1">
        <v>7.8</v>
      </c>
      <c r="AW8" s="1">
        <v>4.7</v>
      </c>
      <c r="AX8" s="1">
        <v>-1.2</v>
      </c>
      <c r="AY8" s="1">
        <v>-15.5</v>
      </c>
      <c r="AZ8" s="1">
        <v>-32.799999999999997</v>
      </c>
      <c r="BA8" s="10">
        <v>-30.7</v>
      </c>
      <c r="BB8" s="8">
        <f t="shared" si="2"/>
        <v>-15.766666666666666</v>
      </c>
      <c r="BC8" s="1">
        <f t="shared" si="3"/>
        <v>5.0999999999999996</v>
      </c>
    </row>
    <row r="9" spans="1:55" x14ac:dyDescent="0.25">
      <c r="A9" s="1">
        <v>1973</v>
      </c>
      <c r="B9" s="1">
        <v>1.105</v>
      </c>
      <c r="C9" s="5"/>
      <c r="K9" s="1">
        <v>1973</v>
      </c>
      <c r="L9" s="1">
        <v>24.2</v>
      </c>
      <c r="M9" s="1">
        <v>38.4</v>
      </c>
      <c r="N9" s="1">
        <v>52.4</v>
      </c>
      <c r="O9" s="1">
        <v>17.899999999999999</v>
      </c>
      <c r="P9" s="1">
        <v>20.7</v>
      </c>
      <c r="Q9" s="1">
        <v>11.9</v>
      </c>
      <c r="R9" s="10">
        <v>22.9</v>
      </c>
      <c r="S9" s="23">
        <v>11.2</v>
      </c>
      <c r="T9" s="1">
        <v>9.6999999999999993</v>
      </c>
      <c r="U9" s="1">
        <v>2.7</v>
      </c>
      <c r="V9" s="1">
        <v>10.1</v>
      </c>
      <c r="W9" s="1">
        <v>3.7</v>
      </c>
      <c r="X9" s="1">
        <v>11.8</v>
      </c>
      <c r="Y9" s="1">
        <v>59.8</v>
      </c>
      <c r="Z9" s="1">
        <v>52.7</v>
      </c>
      <c r="AA9" s="1">
        <v>20.8</v>
      </c>
      <c r="AB9" s="1">
        <v>22.2</v>
      </c>
      <c r="AC9" s="1">
        <v>31.2</v>
      </c>
      <c r="AD9" s="10">
        <v>8.6999999999999993</v>
      </c>
      <c r="AE9" s="38">
        <f t="shared" si="0"/>
        <v>244.59999999999997</v>
      </c>
      <c r="AF9" s="2">
        <f t="shared" si="1"/>
        <v>71.599999999999994</v>
      </c>
      <c r="AG9" s="2"/>
      <c r="AH9" s="1">
        <v>1973</v>
      </c>
      <c r="AI9" s="1">
        <v>2.4</v>
      </c>
      <c r="AJ9" s="1">
        <v>7.8</v>
      </c>
      <c r="AK9" s="1">
        <v>4.7</v>
      </c>
      <c r="AL9" s="1">
        <v>-1.2</v>
      </c>
      <c r="AM9" s="1">
        <v>-15.5</v>
      </c>
      <c r="AN9" s="1">
        <v>-32.799999999999997</v>
      </c>
      <c r="AO9" s="10">
        <v>-30.7</v>
      </c>
      <c r="AP9" s="23">
        <v>-39.9</v>
      </c>
      <c r="AQ9" s="1">
        <v>-34.5</v>
      </c>
      <c r="AR9" s="1">
        <v>-34.9</v>
      </c>
      <c r="AS9" s="1">
        <v>-20.2</v>
      </c>
      <c r="AT9" s="1">
        <v>-8.5</v>
      </c>
      <c r="AU9" s="1">
        <v>5</v>
      </c>
      <c r="AV9" s="1">
        <v>7.2</v>
      </c>
      <c r="AW9" s="1">
        <v>3.3</v>
      </c>
      <c r="AX9" s="1">
        <v>-2.9</v>
      </c>
      <c r="AY9" s="1">
        <v>-15.5</v>
      </c>
      <c r="AZ9" s="1">
        <v>-25.8</v>
      </c>
      <c r="BA9" s="10">
        <v>-34.200000000000003</v>
      </c>
      <c r="BB9" s="8">
        <f t="shared" si="2"/>
        <v>-16.741666666666671</v>
      </c>
      <c r="BC9" s="1">
        <f t="shared" si="3"/>
        <v>6.1</v>
      </c>
    </row>
    <row r="10" spans="1:55" x14ac:dyDescent="0.25">
      <c r="A10" s="1">
        <v>1974</v>
      </c>
      <c r="B10" s="1">
        <v>1.0920000000000001</v>
      </c>
      <c r="C10" s="5"/>
      <c r="K10" s="1">
        <v>1974</v>
      </c>
      <c r="L10" s="1">
        <v>11.8</v>
      </c>
      <c r="M10" s="1">
        <v>59.8</v>
      </c>
      <c r="N10" s="1">
        <v>52.7</v>
      </c>
      <c r="O10" s="1">
        <v>20.8</v>
      </c>
      <c r="P10" s="1">
        <v>22.2</v>
      </c>
      <c r="Q10" s="1">
        <v>31.2</v>
      </c>
      <c r="R10" s="10">
        <v>8.6999999999999993</v>
      </c>
      <c r="S10" s="23">
        <v>9.5</v>
      </c>
      <c r="T10" s="1">
        <v>5.8</v>
      </c>
      <c r="U10" s="1">
        <v>6.5</v>
      </c>
      <c r="V10" s="1">
        <v>0.8</v>
      </c>
      <c r="W10" s="1">
        <v>6</v>
      </c>
      <c r="X10" s="1">
        <v>23.1</v>
      </c>
      <c r="Y10" s="1">
        <v>26.3</v>
      </c>
      <c r="Z10" s="1">
        <v>23.3</v>
      </c>
      <c r="AA10" s="1">
        <v>22.3</v>
      </c>
      <c r="AB10" s="1">
        <v>6.1</v>
      </c>
      <c r="AC10" s="1">
        <v>15.5</v>
      </c>
      <c r="AD10" s="10">
        <v>1.8</v>
      </c>
      <c r="AE10" s="38">
        <f t="shared" si="0"/>
        <v>147</v>
      </c>
      <c r="AF10" s="2">
        <f t="shared" si="1"/>
        <v>49.400000000000006</v>
      </c>
      <c r="AG10" s="2"/>
      <c r="AH10" s="1">
        <v>1974</v>
      </c>
      <c r="AI10" s="1">
        <v>5</v>
      </c>
      <c r="AJ10" s="1">
        <v>7.2</v>
      </c>
      <c r="AK10" s="1">
        <v>3.3</v>
      </c>
      <c r="AL10" s="1">
        <v>-2.9</v>
      </c>
      <c r="AM10" s="1">
        <v>-15.5</v>
      </c>
      <c r="AN10" s="1">
        <v>-25.8</v>
      </c>
      <c r="AO10" s="10">
        <v>-34.200000000000003</v>
      </c>
      <c r="AP10" s="23">
        <v>-36.700000000000003</v>
      </c>
      <c r="AQ10" s="1">
        <v>-36.799999999999997</v>
      </c>
      <c r="AR10" s="1">
        <v>-28.9</v>
      </c>
      <c r="AS10" s="1">
        <v>-22.1</v>
      </c>
      <c r="AT10" s="1">
        <v>-7.1</v>
      </c>
      <c r="AU10" s="1">
        <v>4.9000000000000004</v>
      </c>
      <c r="AV10" s="1">
        <v>8.4</v>
      </c>
      <c r="AW10" s="1">
        <v>6.4</v>
      </c>
      <c r="AX10" s="1">
        <v>-0.5</v>
      </c>
      <c r="AY10" s="1">
        <v>-10.5</v>
      </c>
      <c r="AZ10" s="1">
        <v>-28.2</v>
      </c>
      <c r="BA10" s="10">
        <v>-39.799999999999997</v>
      </c>
      <c r="BB10" s="8">
        <f t="shared" si="2"/>
        <v>-15.908333333333331</v>
      </c>
      <c r="BC10" s="1">
        <f t="shared" si="3"/>
        <v>6.65</v>
      </c>
    </row>
    <row r="11" spans="1:55" x14ac:dyDescent="0.25">
      <c r="A11" s="1">
        <v>1975</v>
      </c>
      <c r="B11" s="1">
        <v>0.746</v>
      </c>
      <c r="C11" s="5"/>
      <c r="K11" s="1">
        <v>1975</v>
      </c>
      <c r="L11" s="1">
        <v>23.1</v>
      </c>
      <c r="M11" s="1">
        <v>26.3</v>
      </c>
      <c r="N11" s="1">
        <v>23.3</v>
      </c>
      <c r="O11" s="1">
        <v>22.3</v>
      </c>
      <c r="P11" s="1">
        <v>6.1</v>
      </c>
      <c r="Q11" s="1">
        <v>15.5</v>
      </c>
      <c r="R11" s="10">
        <v>1.8</v>
      </c>
      <c r="S11" s="23">
        <v>12.7</v>
      </c>
      <c r="T11" s="1">
        <v>10.8</v>
      </c>
      <c r="U11" s="1">
        <v>14</v>
      </c>
      <c r="V11" s="1">
        <v>11.9</v>
      </c>
      <c r="W11" s="1">
        <v>8</v>
      </c>
      <c r="X11" s="1">
        <v>42.1</v>
      </c>
      <c r="Y11" s="1">
        <v>36.5</v>
      </c>
      <c r="Z11" s="1">
        <v>45.9</v>
      </c>
      <c r="AA11" s="1">
        <v>21.8</v>
      </c>
      <c r="AB11" s="1">
        <v>15.4</v>
      </c>
      <c r="AC11" s="1">
        <v>25.8</v>
      </c>
      <c r="AD11" s="10">
        <v>6.2</v>
      </c>
      <c r="AE11" s="38">
        <f t="shared" si="0"/>
        <v>251.10000000000002</v>
      </c>
      <c r="AF11" s="2">
        <f t="shared" si="1"/>
        <v>78.599999999999994</v>
      </c>
      <c r="AG11" s="2"/>
      <c r="AH11" s="1">
        <v>1975</v>
      </c>
      <c r="AI11" s="1">
        <v>4.9000000000000004</v>
      </c>
      <c r="AJ11" s="1">
        <v>8.4</v>
      </c>
      <c r="AK11" s="1">
        <v>6.4</v>
      </c>
      <c r="AL11" s="1">
        <v>-0.5</v>
      </c>
      <c r="AM11" s="1">
        <v>-10.5</v>
      </c>
      <c r="AN11" s="1">
        <v>-28.2</v>
      </c>
      <c r="AO11" s="10">
        <v>-39.799999999999997</v>
      </c>
      <c r="AP11" s="23">
        <v>-39.6</v>
      </c>
      <c r="AQ11" s="1">
        <v>-32</v>
      </c>
      <c r="AR11" s="1">
        <v>-30.2</v>
      </c>
      <c r="AS11" s="1">
        <v>-21.8</v>
      </c>
      <c r="AT11" s="1">
        <v>-7.4</v>
      </c>
      <c r="AU11" s="1">
        <v>3.2</v>
      </c>
      <c r="AV11" s="1">
        <v>6.7</v>
      </c>
      <c r="AW11" s="1">
        <v>5.5</v>
      </c>
      <c r="AX11" s="1">
        <v>-2.8</v>
      </c>
      <c r="AY11" s="1">
        <v>-16.3</v>
      </c>
      <c r="AZ11" s="1">
        <v>-28.1</v>
      </c>
      <c r="BA11" s="10">
        <v>-37.700000000000003</v>
      </c>
      <c r="BB11" s="8">
        <f t="shared" si="2"/>
        <v>-16.708333333333332</v>
      </c>
      <c r="BC11" s="1">
        <f t="shared" si="3"/>
        <v>4.95</v>
      </c>
    </row>
    <row r="12" spans="1:55" x14ac:dyDescent="0.25">
      <c r="A12" s="1">
        <v>1976</v>
      </c>
      <c r="B12" s="1">
        <v>1.1819999999999999</v>
      </c>
      <c r="C12" s="5"/>
      <c r="K12" s="1">
        <v>1976</v>
      </c>
      <c r="L12" s="1">
        <v>42.1</v>
      </c>
      <c r="M12" s="1">
        <v>36.5</v>
      </c>
      <c r="N12" s="1">
        <v>45.9</v>
      </c>
      <c r="O12" s="1">
        <v>21.8</v>
      </c>
      <c r="P12" s="1">
        <v>15.4</v>
      </c>
      <c r="Q12" s="1">
        <v>25.8</v>
      </c>
      <c r="R12" s="10">
        <v>6.2</v>
      </c>
      <c r="S12" s="23">
        <v>19.600000000000001</v>
      </c>
      <c r="T12" s="1">
        <v>6.1</v>
      </c>
      <c r="U12" s="1">
        <v>9.3000000000000007</v>
      </c>
      <c r="V12" s="1">
        <v>12</v>
      </c>
      <c r="W12" s="1">
        <v>5.0999999999999996</v>
      </c>
      <c r="X12" s="1">
        <v>45.9</v>
      </c>
      <c r="Y12" s="1">
        <v>43.5</v>
      </c>
      <c r="Z12" s="1">
        <v>35.799999999999997</v>
      </c>
      <c r="AA12" s="1">
        <v>15.5</v>
      </c>
      <c r="AB12" s="1">
        <v>8.6</v>
      </c>
      <c r="AC12" s="1">
        <v>6.4</v>
      </c>
      <c r="AD12" s="10">
        <v>6.1</v>
      </c>
      <c r="AE12" s="38">
        <f t="shared" si="0"/>
        <v>213.9</v>
      </c>
      <c r="AF12" s="2">
        <f t="shared" si="1"/>
        <v>89.4</v>
      </c>
      <c r="AG12" s="2"/>
      <c r="AH12" s="1">
        <v>1976</v>
      </c>
      <c r="AI12" s="1">
        <v>3.2</v>
      </c>
      <c r="AJ12" s="1">
        <v>6.7</v>
      </c>
      <c r="AK12" s="1">
        <v>5.5</v>
      </c>
      <c r="AL12" s="1">
        <v>-2.8</v>
      </c>
      <c r="AM12" s="1">
        <v>-16.3</v>
      </c>
      <c r="AN12" s="1">
        <v>-28.1</v>
      </c>
      <c r="AO12" s="10">
        <v>-37.700000000000003</v>
      </c>
      <c r="AP12" s="23">
        <v>-33.9</v>
      </c>
      <c r="AQ12" s="1">
        <v>-39.299999999999997</v>
      </c>
      <c r="AR12" s="1">
        <v>-32.200000000000003</v>
      </c>
      <c r="AS12" s="1">
        <v>-25.5</v>
      </c>
      <c r="AT12" s="1">
        <v>-8.1</v>
      </c>
      <c r="AU12" s="1">
        <v>4.2</v>
      </c>
      <c r="AV12" s="1">
        <v>6.9</v>
      </c>
      <c r="AW12" s="1">
        <v>4.7</v>
      </c>
      <c r="AX12" s="1">
        <v>-1.1000000000000001</v>
      </c>
      <c r="AY12" s="1">
        <v>-18.399999999999999</v>
      </c>
      <c r="AZ12" s="1">
        <v>-31.1</v>
      </c>
      <c r="BA12" s="10">
        <v>-37.4</v>
      </c>
      <c r="BB12" s="8">
        <f t="shared" si="2"/>
        <v>-17.599999999999998</v>
      </c>
      <c r="BC12" s="1">
        <f t="shared" si="3"/>
        <v>5.5500000000000007</v>
      </c>
    </row>
    <row r="13" spans="1:55" x14ac:dyDescent="0.25">
      <c r="A13" s="1">
        <v>1977</v>
      </c>
      <c r="B13" s="1">
        <v>0.97399999999999998</v>
      </c>
      <c r="C13" s="5"/>
      <c r="K13" s="1">
        <v>1977</v>
      </c>
      <c r="L13" s="1">
        <v>45.9</v>
      </c>
      <c r="M13" s="1">
        <v>43.5</v>
      </c>
      <c r="N13" s="1">
        <v>35.799999999999997</v>
      </c>
      <c r="O13" s="1">
        <v>15.5</v>
      </c>
      <c r="P13" s="1">
        <v>8.6</v>
      </c>
      <c r="Q13" s="1">
        <v>6.4</v>
      </c>
      <c r="R13" s="10">
        <v>6.1</v>
      </c>
      <c r="S13" s="23">
        <v>22.2</v>
      </c>
      <c r="T13" s="1">
        <v>11.9</v>
      </c>
      <c r="U13" s="1">
        <v>3.8</v>
      </c>
      <c r="V13" s="1">
        <v>9.8000000000000007</v>
      </c>
      <c r="W13" s="1">
        <v>10.6</v>
      </c>
      <c r="X13" s="1">
        <v>27.6</v>
      </c>
      <c r="Y13" s="1">
        <v>12.7</v>
      </c>
      <c r="Z13" s="1">
        <v>51.4</v>
      </c>
      <c r="AA13" s="1">
        <v>48.1</v>
      </c>
      <c r="AB13" s="1">
        <v>14.1</v>
      </c>
      <c r="AC13" s="1">
        <v>11.8</v>
      </c>
      <c r="AD13" s="10">
        <v>18.8</v>
      </c>
      <c r="AE13" s="38">
        <f t="shared" si="0"/>
        <v>242.8</v>
      </c>
      <c r="AF13" s="2">
        <f t="shared" si="1"/>
        <v>40.299999999999997</v>
      </c>
      <c r="AG13" s="2"/>
      <c r="AH13" s="1">
        <v>1977</v>
      </c>
      <c r="AI13" s="1">
        <v>4.2</v>
      </c>
      <c r="AJ13" s="1">
        <v>6.9</v>
      </c>
      <c r="AK13" s="1">
        <v>4.7</v>
      </c>
      <c r="AL13" s="1">
        <v>-1.1000000000000001</v>
      </c>
      <c r="AM13" s="1">
        <v>-18.399999999999999</v>
      </c>
      <c r="AN13" s="1">
        <v>-31.1</v>
      </c>
      <c r="AO13" s="10">
        <v>-37.4</v>
      </c>
      <c r="AP13" s="23">
        <v>-32.299999999999997</v>
      </c>
      <c r="AQ13" s="1">
        <v>-37.6</v>
      </c>
      <c r="AR13" s="1">
        <v>-37</v>
      </c>
      <c r="AS13" s="1">
        <v>-19.899999999999999</v>
      </c>
      <c r="AT13" s="1">
        <v>-6.9</v>
      </c>
      <c r="AU13" s="1">
        <v>5.0999999999999996</v>
      </c>
      <c r="AV13" s="1">
        <v>8.1</v>
      </c>
      <c r="AW13" s="1">
        <v>6.7</v>
      </c>
      <c r="AX13" s="1">
        <v>-0.2</v>
      </c>
      <c r="AY13" s="1">
        <v>-15.9</v>
      </c>
      <c r="AZ13" s="1">
        <v>-30.7</v>
      </c>
      <c r="BA13" s="10">
        <v>-32</v>
      </c>
      <c r="BB13" s="8">
        <f t="shared" si="2"/>
        <v>-16.05</v>
      </c>
      <c r="BC13" s="1">
        <f t="shared" si="3"/>
        <v>6.6</v>
      </c>
    </row>
    <row r="14" spans="1:55" x14ac:dyDescent="0.25">
      <c r="A14" s="1">
        <v>1978</v>
      </c>
      <c r="B14" s="1">
        <v>0.64</v>
      </c>
      <c r="C14" s="5"/>
      <c r="K14" s="1">
        <v>1978</v>
      </c>
      <c r="L14" s="1">
        <v>27.6</v>
      </c>
      <c r="M14" s="1">
        <v>12.7</v>
      </c>
      <c r="N14" s="1">
        <v>51.4</v>
      </c>
      <c r="O14" s="1">
        <v>48.1</v>
      </c>
      <c r="P14" s="1">
        <v>14.1</v>
      </c>
      <c r="Q14" s="1">
        <v>11.8</v>
      </c>
      <c r="R14" s="10">
        <v>18.8</v>
      </c>
      <c r="S14" s="23">
        <v>31.3</v>
      </c>
      <c r="T14" s="1">
        <v>9.1999999999999993</v>
      </c>
      <c r="U14" s="1">
        <v>3.2</v>
      </c>
      <c r="V14" s="1">
        <v>13.3</v>
      </c>
      <c r="W14" s="1">
        <v>9.1</v>
      </c>
      <c r="X14" s="1">
        <v>37</v>
      </c>
      <c r="Y14" s="1">
        <v>58.6</v>
      </c>
      <c r="Z14" s="1">
        <v>47.5</v>
      </c>
      <c r="AA14" s="1">
        <v>7</v>
      </c>
      <c r="AB14" s="1">
        <v>7.9</v>
      </c>
      <c r="AC14" s="1">
        <v>8.1</v>
      </c>
      <c r="AD14" s="10">
        <v>9.8000000000000007</v>
      </c>
      <c r="AE14" s="38">
        <f t="shared" si="0"/>
        <v>242</v>
      </c>
      <c r="AF14" s="2">
        <f t="shared" si="1"/>
        <v>95.6</v>
      </c>
      <c r="AG14" s="2"/>
      <c r="AH14" s="1">
        <v>1978</v>
      </c>
      <c r="AI14" s="1">
        <v>5.0999999999999996</v>
      </c>
      <c r="AJ14" s="1">
        <v>8.1</v>
      </c>
      <c r="AK14" s="1">
        <v>6.7</v>
      </c>
      <c r="AL14" s="1">
        <v>-0.2</v>
      </c>
      <c r="AM14" s="1">
        <v>-15.9</v>
      </c>
      <c r="AN14" s="1">
        <v>-30.7</v>
      </c>
      <c r="AO14" s="10">
        <v>-32</v>
      </c>
      <c r="AP14" s="23">
        <v>-29.8</v>
      </c>
      <c r="AQ14" s="1">
        <v>-38.1</v>
      </c>
      <c r="AR14" s="1">
        <v>-28.7</v>
      </c>
      <c r="AS14" s="1">
        <v>-20.7</v>
      </c>
      <c r="AT14" s="1">
        <v>-5.8</v>
      </c>
      <c r="AU14" s="1">
        <v>3.6</v>
      </c>
      <c r="AV14" s="1">
        <v>7</v>
      </c>
      <c r="AW14" s="1">
        <v>4.9000000000000004</v>
      </c>
      <c r="AX14" s="1">
        <v>-2.6</v>
      </c>
      <c r="AY14" s="1">
        <v>-14.2</v>
      </c>
      <c r="AZ14" s="1">
        <v>-26</v>
      </c>
      <c r="BA14" s="10">
        <v>-37.5</v>
      </c>
      <c r="BB14" s="8">
        <f t="shared" si="2"/>
        <v>-15.658333333333333</v>
      </c>
      <c r="BC14" s="1">
        <f t="shared" si="3"/>
        <v>5.3</v>
      </c>
    </row>
    <row r="15" spans="1:55" x14ac:dyDescent="0.25">
      <c r="A15" s="1">
        <v>1979</v>
      </c>
      <c r="B15" s="1">
        <v>1.1879999999999999</v>
      </c>
      <c r="C15" s="5"/>
      <c r="K15" s="1">
        <v>1979</v>
      </c>
      <c r="L15" s="1">
        <v>37</v>
      </c>
      <c r="M15" s="1">
        <v>58.6</v>
      </c>
      <c r="N15" s="1">
        <v>47.5</v>
      </c>
      <c r="O15" s="1">
        <v>7</v>
      </c>
      <c r="P15" s="1">
        <v>7.9</v>
      </c>
      <c r="Q15" s="1">
        <v>8.1</v>
      </c>
      <c r="R15" s="10">
        <v>9.8000000000000007</v>
      </c>
      <c r="S15" s="23">
        <v>18.399999999999999</v>
      </c>
      <c r="T15" s="1">
        <v>17.899999999999999</v>
      </c>
      <c r="U15" s="1">
        <v>9.3000000000000007</v>
      </c>
      <c r="V15" s="1">
        <v>5.6</v>
      </c>
      <c r="W15" s="1">
        <v>8</v>
      </c>
      <c r="X15" s="1">
        <v>26.2</v>
      </c>
      <c r="Y15" s="1">
        <v>66.3</v>
      </c>
      <c r="Z15" s="1">
        <v>58.1</v>
      </c>
      <c r="AA15" s="1">
        <v>27.5</v>
      </c>
      <c r="AB15" s="1">
        <v>9.6999999999999993</v>
      </c>
      <c r="AC15" s="1">
        <v>12.7</v>
      </c>
      <c r="AD15" s="10">
        <v>16.7</v>
      </c>
      <c r="AE15" s="38">
        <f t="shared" si="0"/>
        <v>276.39999999999998</v>
      </c>
      <c r="AF15" s="2">
        <f t="shared" si="1"/>
        <v>92.5</v>
      </c>
      <c r="AG15" s="2"/>
      <c r="AH15" s="1">
        <v>1979</v>
      </c>
      <c r="AI15" s="1">
        <v>3.6</v>
      </c>
      <c r="AJ15" s="1">
        <v>7</v>
      </c>
      <c r="AK15" s="1">
        <v>4.9000000000000004</v>
      </c>
      <c r="AL15" s="1">
        <v>-2.6</v>
      </c>
      <c r="AM15" s="1">
        <v>-14.2</v>
      </c>
      <c r="AN15" s="1">
        <v>-26</v>
      </c>
      <c r="AO15" s="10">
        <v>-37.5</v>
      </c>
      <c r="AP15" s="23">
        <v>-30.1</v>
      </c>
      <c r="AQ15" s="1">
        <v>-29.5</v>
      </c>
      <c r="AR15" s="1">
        <v>-30.4</v>
      </c>
      <c r="AS15" s="1">
        <v>-23.4</v>
      </c>
      <c r="AT15" s="1">
        <v>-6.6</v>
      </c>
      <c r="AU15" s="1">
        <v>4.3</v>
      </c>
      <c r="AV15" s="1">
        <v>6.5</v>
      </c>
      <c r="AW15" s="1">
        <v>3.3</v>
      </c>
      <c r="AX15" s="1">
        <v>-3.1</v>
      </c>
      <c r="AY15" s="1">
        <v>-15.9</v>
      </c>
      <c r="AZ15" s="1">
        <v>-31.2</v>
      </c>
      <c r="BA15" s="10">
        <v>-35.799999999999997</v>
      </c>
      <c r="BB15" s="8">
        <f t="shared" si="2"/>
        <v>-15.991666666666665</v>
      </c>
      <c r="BC15" s="1">
        <f t="shared" si="3"/>
        <v>5.4</v>
      </c>
    </row>
    <row r="16" spans="1:55" x14ac:dyDescent="0.25">
      <c r="A16" s="1">
        <v>1980</v>
      </c>
      <c r="B16" s="1">
        <v>1.1539999999999999</v>
      </c>
      <c r="C16" s="5"/>
      <c r="K16" s="1">
        <v>1980</v>
      </c>
      <c r="L16" s="1">
        <v>26.2</v>
      </c>
      <c r="M16" s="1">
        <v>66.3</v>
      </c>
      <c r="N16" s="1">
        <v>58.1</v>
      </c>
      <c r="O16" s="1">
        <v>27.5</v>
      </c>
      <c r="P16" s="1">
        <v>9.6999999999999993</v>
      </c>
      <c r="Q16" s="1">
        <v>12.7</v>
      </c>
      <c r="R16" s="10">
        <v>16.7</v>
      </c>
      <c r="S16" s="23">
        <v>10.8</v>
      </c>
      <c r="T16" s="1">
        <v>15.9</v>
      </c>
      <c r="U16" s="1">
        <v>9.8000000000000007</v>
      </c>
      <c r="V16" s="1">
        <v>3.6</v>
      </c>
      <c r="W16" s="1">
        <v>2.9</v>
      </c>
      <c r="X16" s="1">
        <v>52.4</v>
      </c>
      <c r="Y16" s="1">
        <v>64.099999999999994</v>
      </c>
      <c r="Z16" s="1">
        <v>24.4</v>
      </c>
      <c r="AA16" s="1">
        <v>7.2</v>
      </c>
      <c r="AB16" s="1">
        <v>14.1</v>
      </c>
      <c r="AC16" s="1">
        <v>7.4</v>
      </c>
      <c r="AD16" s="10">
        <v>6.2</v>
      </c>
      <c r="AE16" s="38">
        <f t="shared" si="0"/>
        <v>218.79999999999998</v>
      </c>
      <c r="AF16" s="2">
        <f t="shared" si="1"/>
        <v>116.5</v>
      </c>
      <c r="AG16" s="2"/>
      <c r="AH16" s="1">
        <v>1980</v>
      </c>
      <c r="AI16" s="1">
        <v>4.3</v>
      </c>
      <c r="AJ16" s="1">
        <v>6.5</v>
      </c>
      <c r="AK16" s="1">
        <v>3.3</v>
      </c>
      <c r="AL16" s="1">
        <v>-3.1</v>
      </c>
      <c r="AM16" s="1">
        <v>-15.9</v>
      </c>
      <c r="AN16" s="1">
        <v>-31.2</v>
      </c>
      <c r="AO16" s="10">
        <v>-35.799999999999997</v>
      </c>
      <c r="AP16" s="23">
        <v>-32.4</v>
      </c>
      <c r="AQ16" s="1">
        <v>-32.700000000000003</v>
      </c>
      <c r="AR16" s="1">
        <v>-29.8</v>
      </c>
      <c r="AS16" s="1">
        <v>-22.9</v>
      </c>
      <c r="AT16" s="1">
        <v>-6.7</v>
      </c>
      <c r="AU16" s="1">
        <v>4.5</v>
      </c>
      <c r="AV16" s="1">
        <v>6.2</v>
      </c>
      <c r="AW16" s="1">
        <v>4.5</v>
      </c>
      <c r="AX16" s="1">
        <v>-1.1000000000000001</v>
      </c>
      <c r="AY16" s="1">
        <v>-16.899999999999999</v>
      </c>
      <c r="AZ16" s="1">
        <v>-34.299999999999997</v>
      </c>
      <c r="BA16" s="10">
        <v>-31.5</v>
      </c>
      <c r="BB16" s="8">
        <f t="shared" si="2"/>
        <v>-16.091666666666665</v>
      </c>
      <c r="BC16" s="1">
        <f t="shared" si="3"/>
        <v>5.35</v>
      </c>
    </row>
    <row r="17" spans="1:55" x14ac:dyDescent="0.25">
      <c r="A17" s="1">
        <v>1981</v>
      </c>
      <c r="B17" s="1">
        <v>0.79200000000000004</v>
      </c>
      <c r="C17" s="5"/>
      <c r="K17" s="1">
        <v>1981</v>
      </c>
      <c r="L17" s="1">
        <v>52.4</v>
      </c>
      <c r="M17" s="1">
        <v>64.099999999999994</v>
      </c>
      <c r="N17" s="1">
        <v>24.4</v>
      </c>
      <c r="O17" s="1">
        <v>7.2</v>
      </c>
      <c r="P17" s="1">
        <v>14.1</v>
      </c>
      <c r="Q17" s="1">
        <v>7.4</v>
      </c>
      <c r="R17" s="10">
        <v>6.2</v>
      </c>
      <c r="S17" s="23">
        <v>14.7</v>
      </c>
      <c r="T17" s="1">
        <v>9.1999999999999993</v>
      </c>
      <c r="U17" s="1">
        <v>11.9</v>
      </c>
      <c r="V17" s="1">
        <v>11.9</v>
      </c>
      <c r="W17" s="1">
        <v>9.8000000000000007</v>
      </c>
      <c r="X17" s="1">
        <v>40.700000000000003</v>
      </c>
      <c r="Y17" s="1">
        <v>77.900000000000006</v>
      </c>
      <c r="Z17" s="1">
        <v>26.5</v>
      </c>
      <c r="AA17" s="1">
        <v>16.399999999999999</v>
      </c>
      <c r="AB17" s="1">
        <v>13.1</v>
      </c>
      <c r="AC17" s="1">
        <v>8.3000000000000007</v>
      </c>
      <c r="AD17" s="10">
        <v>13.7</v>
      </c>
      <c r="AE17" s="38">
        <f t="shared" si="0"/>
        <v>254.10000000000002</v>
      </c>
      <c r="AF17" s="2">
        <f t="shared" si="1"/>
        <v>118.60000000000001</v>
      </c>
      <c r="AG17" s="2"/>
      <c r="AH17" s="1">
        <v>1981</v>
      </c>
      <c r="AI17" s="1">
        <v>4.5</v>
      </c>
      <c r="AJ17" s="1">
        <v>6.2</v>
      </c>
      <c r="AK17" s="1">
        <v>4.5</v>
      </c>
      <c r="AL17" s="1">
        <v>-1.1000000000000001</v>
      </c>
      <c r="AM17" s="1">
        <v>-16.899999999999999</v>
      </c>
      <c r="AN17" s="1">
        <v>-34.299999999999997</v>
      </c>
      <c r="AO17" s="10">
        <v>-31.5</v>
      </c>
      <c r="AP17" s="23">
        <v>-34.700000000000003</v>
      </c>
      <c r="AQ17" s="1">
        <v>-33.9</v>
      </c>
      <c r="AR17" s="1">
        <v>-28.8</v>
      </c>
      <c r="AS17" s="1">
        <v>-18.100000000000001</v>
      </c>
      <c r="AT17" s="1">
        <v>-4.3</v>
      </c>
      <c r="AU17" s="1">
        <v>5.6</v>
      </c>
      <c r="AV17" s="1">
        <v>6.5</v>
      </c>
      <c r="AW17" s="1">
        <v>4.3</v>
      </c>
      <c r="AX17" s="1">
        <v>-2.2000000000000002</v>
      </c>
      <c r="AY17" s="1">
        <v>-13.2</v>
      </c>
      <c r="AZ17" s="1">
        <v>-27.9</v>
      </c>
      <c r="BA17" s="10">
        <v>-35.299999999999997</v>
      </c>
      <c r="BB17" s="8">
        <f t="shared" si="2"/>
        <v>-15.166666666666666</v>
      </c>
      <c r="BC17" s="1">
        <f t="shared" si="3"/>
        <v>6.05</v>
      </c>
    </row>
    <row r="18" spans="1:55" x14ac:dyDescent="0.25">
      <c r="A18" s="1">
        <v>1982</v>
      </c>
      <c r="B18" s="1">
        <v>0.52600000000000002</v>
      </c>
      <c r="C18" s="5"/>
      <c r="K18" s="1">
        <v>1982</v>
      </c>
      <c r="L18" s="1">
        <v>40.700000000000003</v>
      </c>
      <c r="M18" s="1">
        <v>77.900000000000006</v>
      </c>
      <c r="N18" s="1">
        <v>26.5</v>
      </c>
      <c r="O18" s="1">
        <v>16.399999999999999</v>
      </c>
      <c r="P18" s="1">
        <v>13.1</v>
      </c>
      <c r="Q18" s="1">
        <v>8.3000000000000007</v>
      </c>
      <c r="R18" s="10">
        <v>13.7</v>
      </c>
      <c r="S18" s="23">
        <v>20.5</v>
      </c>
      <c r="T18" s="1">
        <v>15.4</v>
      </c>
      <c r="U18" s="1">
        <v>13.1</v>
      </c>
      <c r="V18" s="1">
        <v>22.1</v>
      </c>
      <c r="W18" s="1">
        <v>10.3</v>
      </c>
      <c r="X18" s="1">
        <v>13.8</v>
      </c>
      <c r="Y18" s="1">
        <v>9.4</v>
      </c>
      <c r="Z18" s="1">
        <v>18.2</v>
      </c>
      <c r="AA18" s="1">
        <v>13.7</v>
      </c>
      <c r="AB18" s="1">
        <v>18.2</v>
      </c>
      <c r="AC18" s="1">
        <v>19.3</v>
      </c>
      <c r="AD18" s="10">
        <v>17.899999999999999</v>
      </c>
      <c r="AE18" s="38">
        <f t="shared" si="0"/>
        <v>191.9</v>
      </c>
      <c r="AF18" s="2">
        <f t="shared" si="1"/>
        <v>23.200000000000003</v>
      </c>
      <c r="AG18" s="2"/>
      <c r="AH18" s="1">
        <v>1982</v>
      </c>
      <c r="AI18" s="1">
        <v>5.6</v>
      </c>
      <c r="AJ18" s="1">
        <v>6.5</v>
      </c>
      <c r="AK18" s="1">
        <v>4.3</v>
      </c>
      <c r="AL18" s="1">
        <v>-2.2000000000000002</v>
      </c>
      <c r="AM18" s="1">
        <v>-13.2</v>
      </c>
      <c r="AN18" s="1">
        <v>-27.9</v>
      </c>
      <c r="AO18" s="10">
        <v>-35.299999999999997</v>
      </c>
      <c r="AP18" s="23">
        <v>-34.799999999999997</v>
      </c>
      <c r="AQ18" s="1">
        <v>-28.6</v>
      </c>
      <c r="AR18" s="1">
        <v>-28.8</v>
      </c>
      <c r="AS18" s="1">
        <v>-21.7</v>
      </c>
      <c r="AT18" s="1">
        <v>-9.9</v>
      </c>
      <c r="AU18" s="1">
        <v>2.9</v>
      </c>
      <c r="AV18" s="1">
        <v>6.3</v>
      </c>
      <c r="AW18" s="1">
        <v>4.5</v>
      </c>
      <c r="AX18" s="1">
        <v>-2</v>
      </c>
      <c r="AY18" s="1">
        <v>-14.2</v>
      </c>
      <c r="AZ18" s="1">
        <v>-32.5</v>
      </c>
      <c r="BA18" s="10">
        <v>-32.6</v>
      </c>
      <c r="BB18" s="8">
        <f t="shared" si="2"/>
        <v>-15.950000000000001</v>
      </c>
      <c r="BC18" s="1">
        <f t="shared" si="3"/>
        <v>4.5999999999999996</v>
      </c>
    </row>
    <row r="19" spans="1:55" x14ac:dyDescent="0.25">
      <c r="A19" s="1">
        <v>1983</v>
      </c>
      <c r="B19" s="1">
        <v>1.0449999999999999</v>
      </c>
      <c r="C19" s="5"/>
      <c r="K19" s="1">
        <v>1983</v>
      </c>
      <c r="L19" s="1">
        <v>13.8</v>
      </c>
      <c r="M19" s="1">
        <v>9.4</v>
      </c>
      <c r="N19" s="1">
        <v>18.2</v>
      </c>
      <c r="O19" s="1">
        <v>13.7</v>
      </c>
      <c r="P19" s="1">
        <v>18.2</v>
      </c>
      <c r="Q19" s="1">
        <v>19.3</v>
      </c>
      <c r="R19" s="10">
        <v>17.899999999999999</v>
      </c>
      <c r="S19" s="23">
        <v>9.5</v>
      </c>
      <c r="T19" s="1">
        <v>4.4000000000000004</v>
      </c>
      <c r="U19" s="1">
        <v>3.9</v>
      </c>
      <c r="V19" s="1">
        <v>11.2</v>
      </c>
      <c r="W19" s="1">
        <v>7.7</v>
      </c>
      <c r="X19" s="1">
        <v>17.8</v>
      </c>
      <c r="Y19" s="1">
        <v>34.5</v>
      </c>
      <c r="Z19" s="1">
        <v>42.4</v>
      </c>
      <c r="AA19" s="1">
        <v>22.6</v>
      </c>
      <c r="AB19" s="1">
        <v>11.3</v>
      </c>
      <c r="AC19" s="1">
        <v>7.5</v>
      </c>
      <c r="AD19" s="10">
        <v>28.8</v>
      </c>
      <c r="AE19" s="38">
        <f t="shared" si="0"/>
        <v>201.60000000000002</v>
      </c>
      <c r="AF19" s="2">
        <f t="shared" si="1"/>
        <v>52.3</v>
      </c>
      <c r="AG19" s="2"/>
      <c r="AH19" s="1">
        <v>1983</v>
      </c>
      <c r="AI19" s="1">
        <v>2.9</v>
      </c>
      <c r="AJ19" s="1">
        <v>6.3</v>
      </c>
      <c r="AK19" s="1">
        <v>4.5</v>
      </c>
      <c r="AL19" s="1">
        <v>-2</v>
      </c>
      <c r="AM19" s="1">
        <v>-14.2</v>
      </c>
      <c r="AN19" s="1">
        <v>-32.5</v>
      </c>
      <c r="AO19" s="10">
        <v>-32.6</v>
      </c>
      <c r="AP19" s="23">
        <v>-34.200000000000003</v>
      </c>
      <c r="AQ19" s="1">
        <v>-35.1</v>
      </c>
      <c r="AR19" s="1">
        <v>-29.8</v>
      </c>
      <c r="AS19" s="1">
        <v>-21.7</v>
      </c>
      <c r="AT19" s="1">
        <v>-6.2</v>
      </c>
      <c r="AU19" s="1">
        <v>3.5</v>
      </c>
      <c r="AV19" s="1">
        <v>7.7</v>
      </c>
      <c r="AW19" s="1">
        <v>4.5</v>
      </c>
      <c r="AX19" s="1">
        <v>-2.4</v>
      </c>
      <c r="AY19" s="1">
        <v>-18.8</v>
      </c>
      <c r="AZ19" s="1">
        <v>-33.4</v>
      </c>
      <c r="BA19" s="10">
        <v>-26.4</v>
      </c>
      <c r="BB19" s="8">
        <f t="shared" si="2"/>
        <v>-16.025000000000002</v>
      </c>
      <c r="BC19" s="1">
        <f t="shared" si="3"/>
        <v>5.6</v>
      </c>
    </row>
    <row r="20" spans="1:55" x14ac:dyDescent="0.25">
      <c r="A20" s="1">
        <v>1984</v>
      </c>
      <c r="B20" s="1">
        <v>0.877</v>
      </c>
      <c r="C20" s="5"/>
      <c r="K20" s="1">
        <v>1984</v>
      </c>
      <c r="L20" s="1">
        <v>17.8</v>
      </c>
      <c r="M20" s="1">
        <v>34.5</v>
      </c>
      <c r="N20" s="1">
        <v>42.4</v>
      </c>
      <c r="O20" s="1">
        <v>22.6</v>
      </c>
      <c r="P20" s="1">
        <v>11.3</v>
      </c>
      <c r="Q20" s="1">
        <v>7.5</v>
      </c>
      <c r="R20" s="10">
        <v>28.8</v>
      </c>
      <c r="S20" s="23">
        <v>11.7</v>
      </c>
      <c r="T20" s="1">
        <v>1.4</v>
      </c>
      <c r="U20" s="1">
        <v>2.7</v>
      </c>
      <c r="V20" s="1">
        <v>6.1</v>
      </c>
      <c r="W20" s="1">
        <v>21.3</v>
      </c>
      <c r="X20" s="1">
        <v>29.8</v>
      </c>
      <c r="Y20" s="1">
        <v>69.7</v>
      </c>
      <c r="Z20" s="1">
        <v>57.6</v>
      </c>
      <c r="AA20" s="1">
        <v>33.4</v>
      </c>
      <c r="AB20" s="1">
        <v>15.4</v>
      </c>
      <c r="AC20" s="1">
        <v>13</v>
      </c>
      <c r="AD20" s="10">
        <v>10.199999999999999</v>
      </c>
      <c r="AE20" s="38">
        <f t="shared" si="0"/>
        <v>272.3</v>
      </c>
      <c r="AF20" s="2">
        <f t="shared" si="1"/>
        <v>99.5</v>
      </c>
      <c r="AG20" s="2"/>
      <c r="AH20" s="1">
        <v>1984</v>
      </c>
      <c r="AI20" s="1">
        <v>3.5</v>
      </c>
      <c r="AJ20" s="1">
        <v>7.7</v>
      </c>
      <c r="AK20" s="1">
        <v>4.5</v>
      </c>
      <c r="AL20" s="1">
        <v>-2.4</v>
      </c>
      <c r="AM20" s="1">
        <v>-18.8</v>
      </c>
      <c r="AN20" s="1">
        <v>-33.4</v>
      </c>
      <c r="AO20" s="10">
        <v>-26.4</v>
      </c>
      <c r="AP20" s="23">
        <v>-34.1</v>
      </c>
      <c r="AQ20" s="1">
        <v>-41.8</v>
      </c>
      <c r="AR20" s="1">
        <v>-30.5</v>
      </c>
      <c r="AS20" s="1">
        <v>-21.7</v>
      </c>
      <c r="AT20" s="1">
        <v>-5.9</v>
      </c>
      <c r="AU20" s="1">
        <v>5.5</v>
      </c>
      <c r="AV20" s="1">
        <v>6.6</v>
      </c>
      <c r="AW20" s="1">
        <v>3.9</v>
      </c>
      <c r="AX20" s="1">
        <v>-1.1000000000000001</v>
      </c>
      <c r="AY20" s="1">
        <v>-11.4</v>
      </c>
      <c r="AZ20" s="1">
        <v>-25.2</v>
      </c>
      <c r="BA20" s="10">
        <v>-35.299999999999997</v>
      </c>
      <c r="BB20" s="8">
        <f t="shared" si="2"/>
        <v>-15.916666666666666</v>
      </c>
      <c r="BC20" s="1">
        <f t="shared" si="3"/>
        <v>6.05</v>
      </c>
    </row>
    <row r="21" spans="1:55" x14ac:dyDescent="0.25">
      <c r="A21" s="1">
        <v>1985</v>
      </c>
      <c r="B21" s="1">
        <v>1.4610000000000001</v>
      </c>
      <c r="C21" s="5"/>
      <c r="K21" s="1">
        <v>1985</v>
      </c>
      <c r="L21" s="1">
        <v>29.8</v>
      </c>
      <c r="M21" s="1">
        <v>69.7</v>
      </c>
      <c r="N21" s="1">
        <v>57.6</v>
      </c>
      <c r="O21" s="1">
        <v>33.4</v>
      </c>
      <c r="P21" s="1">
        <v>15.4</v>
      </c>
      <c r="Q21" s="1">
        <v>13</v>
      </c>
      <c r="R21" s="10">
        <v>10.199999999999999</v>
      </c>
      <c r="S21" s="23">
        <v>13.1</v>
      </c>
      <c r="T21" s="1">
        <v>11.6</v>
      </c>
      <c r="U21" s="1">
        <v>6.7</v>
      </c>
      <c r="V21" s="1">
        <v>3.6</v>
      </c>
      <c r="W21" s="1">
        <v>6.9</v>
      </c>
      <c r="X21" s="1">
        <v>25.4</v>
      </c>
      <c r="Y21" s="1">
        <v>32.200000000000003</v>
      </c>
      <c r="Z21" s="1">
        <v>51.7</v>
      </c>
      <c r="AA21" s="1">
        <v>12.3</v>
      </c>
      <c r="AB21" s="1">
        <v>11.2</v>
      </c>
      <c r="AC21" s="1">
        <v>26.1</v>
      </c>
      <c r="AD21" s="10">
        <v>9.6999999999999993</v>
      </c>
      <c r="AE21" s="38">
        <f t="shared" si="0"/>
        <v>210.49999999999997</v>
      </c>
      <c r="AF21" s="2">
        <f t="shared" si="1"/>
        <v>57.6</v>
      </c>
      <c r="AG21" s="2"/>
      <c r="AH21" s="1">
        <v>1985</v>
      </c>
      <c r="AI21" s="1">
        <v>5.5</v>
      </c>
      <c r="AJ21" s="1">
        <v>6.6</v>
      </c>
      <c r="AK21" s="1">
        <v>3.9</v>
      </c>
      <c r="AL21" s="1">
        <v>-1.1000000000000001</v>
      </c>
      <c r="AM21" s="1">
        <v>-11.4</v>
      </c>
      <c r="AN21" s="1">
        <v>-25.2</v>
      </c>
      <c r="AO21" s="10">
        <v>-35.299999999999997</v>
      </c>
      <c r="AP21" s="23">
        <v>-33.299999999999997</v>
      </c>
      <c r="AQ21" s="1">
        <v>-30.7</v>
      </c>
      <c r="AR21" s="1">
        <v>-35.799999999999997</v>
      </c>
      <c r="AS21" s="1">
        <v>-24.2</v>
      </c>
      <c r="AT21" s="1">
        <v>-8.9</v>
      </c>
      <c r="AU21" s="1">
        <v>3.3</v>
      </c>
      <c r="AV21" s="1">
        <v>8.1999999999999993</v>
      </c>
      <c r="AW21" s="1">
        <v>3.3</v>
      </c>
      <c r="AX21" s="1">
        <v>-3.5</v>
      </c>
      <c r="AY21" s="1">
        <v>-18</v>
      </c>
      <c r="AZ21" s="1">
        <v>-22.7</v>
      </c>
      <c r="BA21" s="10">
        <v>-30.1</v>
      </c>
      <c r="BB21" s="8">
        <f t="shared" si="2"/>
        <v>-16.033333333333331</v>
      </c>
      <c r="BC21" s="1">
        <f t="shared" si="3"/>
        <v>5.75</v>
      </c>
    </row>
    <row r="22" spans="1:55" x14ac:dyDescent="0.25">
      <c r="A22" s="1">
        <v>1986</v>
      </c>
      <c r="B22" s="1">
        <v>0.84799999999999998</v>
      </c>
      <c r="C22" s="5"/>
      <c r="K22" s="1">
        <v>1986</v>
      </c>
      <c r="L22" s="1">
        <v>25.4</v>
      </c>
      <c r="M22" s="1">
        <v>32.200000000000003</v>
      </c>
      <c r="N22" s="1">
        <v>51.7</v>
      </c>
      <c r="O22" s="1">
        <v>12.3</v>
      </c>
      <c r="P22" s="1">
        <v>11.2</v>
      </c>
      <c r="Q22" s="1">
        <v>26.1</v>
      </c>
      <c r="R22" s="10">
        <v>9.6999999999999993</v>
      </c>
      <c r="S22" s="23">
        <v>4.5</v>
      </c>
      <c r="T22" s="1">
        <v>11</v>
      </c>
      <c r="U22" s="1">
        <v>9.4</v>
      </c>
      <c r="V22" s="1">
        <v>3.9</v>
      </c>
      <c r="W22" s="1">
        <v>11.1</v>
      </c>
      <c r="X22" s="1">
        <v>24.4</v>
      </c>
      <c r="Y22" s="1">
        <v>60.3</v>
      </c>
      <c r="Z22" s="1">
        <v>24.2</v>
      </c>
      <c r="AA22" s="1">
        <v>30.6</v>
      </c>
      <c r="AB22" s="1">
        <v>10.8</v>
      </c>
      <c r="AC22" s="1">
        <v>9.9</v>
      </c>
      <c r="AD22" s="10">
        <v>13.6</v>
      </c>
      <c r="AE22" s="38">
        <f t="shared" si="0"/>
        <v>213.7</v>
      </c>
      <c r="AF22" s="2">
        <f t="shared" si="1"/>
        <v>84.699999999999989</v>
      </c>
      <c r="AG22" s="2"/>
      <c r="AH22" s="1">
        <v>1986</v>
      </c>
      <c r="AI22" s="1">
        <v>3.3</v>
      </c>
      <c r="AJ22" s="1">
        <v>8.1999999999999993</v>
      </c>
      <c r="AK22" s="1">
        <v>3.3</v>
      </c>
      <c r="AL22" s="1">
        <v>-3.5</v>
      </c>
      <c r="AM22" s="1">
        <v>-18</v>
      </c>
      <c r="AN22" s="1">
        <v>-22.7</v>
      </c>
      <c r="AO22" s="10">
        <v>-30.1</v>
      </c>
      <c r="AP22" s="23">
        <v>-38.299999999999997</v>
      </c>
      <c r="AQ22" s="1">
        <v>-30.7</v>
      </c>
      <c r="AR22" s="1">
        <v>-31.9</v>
      </c>
      <c r="AS22" s="1">
        <v>-18.2</v>
      </c>
      <c r="AT22" s="1">
        <v>-4.9000000000000004</v>
      </c>
      <c r="AU22" s="1">
        <v>5.0999999999999996</v>
      </c>
      <c r="AV22" s="1">
        <v>6.1</v>
      </c>
      <c r="AW22" s="1">
        <v>2.7</v>
      </c>
      <c r="AX22" s="1">
        <v>-3.8</v>
      </c>
      <c r="AY22" s="1">
        <v>-16.600000000000001</v>
      </c>
      <c r="AZ22" s="1">
        <v>-23.7</v>
      </c>
      <c r="BA22" s="10">
        <v>-31.5</v>
      </c>
      <c r="BB22" s="8">
        <f t="shared" si="2"/>
        <v>-15.475000000000001</v>
      </c>
      <c r="BC22" s="1">
        <f t="shared" si="3"/>
        <v>5.6</v>
      </c>
    </row>
    <row r="23" spans="1:55" x14ac:dyDescent="0.25">
      <c r="A23" s="1">
        <v>1987</v>
      </c>
      <c r="B23" s="1">
        <v>0.48399999999999999</v>
      </c>
      <c r="C23" s="5"/>
      <c r="K23" s="1">
        <v>1987</v>
      </c>
      <c r="L23" s="1">
        <v>24.4</v>
      </c>
      <c r="M23" s="1">
        <v>60.3</v>
      </c>
      <c r="N23" s="1">
        <v>24.2</v>
      </c>
      <c r="O23" s="1">
        <v>30.6</v>
      </c>
      <c r="P23" s="1">
        <v>10.8</v>
      </c>
      <c r="Q23" s="1">
        <v>9.9</v>
      </c>
      <c r="R23" s="10">
        <v>13.6</v>
      </c>
      <c r="S23" s="23">
        <v>16.100000000000001</v>
      </c>
      <c r="T23" s="1">
        <v>2.1</v>
      </c>
      <c r="U23" s="1">
        <v>10.7</v>
      </c>
      <c r="V23" s="1">
        <v>8.6999999999999993</v>
      </c>
      <c r="W23" s="1">
        <v>7.1</v>
      </c>
      <c r="X23" s="1">
        <v>36</v>
      </c>
      <c r="Y23" s="1">
        <v>19.7</v>
      </c>
      <c r="Z23" s="1">
        <v>47.8</v>
      </c>
      <c r="AA23" s="1">
        <v>15.8</v>
      </c>
      <c r="AB23" s="1">
        <v>15.8</v>
      </c>
      <c r="AC23" s="1">
        <v>5</v>
      </c>
      <c r="AD23" s="10">
        <v>13.4</v>
      </c>
      <c r="AE23" s="38">
        <f t="shared" si="0"/>
        <v>198.20000000000002</v>
      </c>
      <c r="AF23" s="2">
        <f t="shared" si="1"/>
        <v>55.7</v>
      </c>
      <c r="AG23" s="2"/>
      <c r="AH23" s="1">
        <v>1987</v>
      </c>
      <c r="AI23" s="1">
        <v>5.0999999999999996</v>
      </c>
      <c r="AJ23" s="1">
        <v>6.1</v>
      </c>
      <c r="AK23" s="1">
        <v>2.7</v>
      </c>
      <c r="AL23" s="1">
        <v>-3.8</v>
      </c>
      <c r="AM23" s="1">
        <v>-16.600000000000001</v>
      </c>
      <c r="AN23" s="1">
        <v>-23.7</v>
      </c>
      <c r="AO23" s="10">
        <v>-31.5</v>
      </c>
      <c r="AP23" s="23">
        <v>-34.5</v>
      </c>
      <c r="AQ23" s="1">
        <v>-39.799999999999997</v>
      </c>
      <c r="AR23" s="1">
        <v>-29</v>
      </c>
      <c r="AS23" s="1">
        <v>-22.3</v>
      </c>
      <c r="AT23" s="1">
        <v>-5.9</v>
      </c>
      <c r="AU23" s="1">
        <v>3.6</v>
      </c>
      <c r="AV23" s="1">
        <v>7.7</v>
      </c>
      <c r="AW23" s="1">
        <v>5</v>
      </c>
      <c r="AX23" s="1">
        <v>-3.8</v>
      </c>
      <c r="AY23" s="1">
        <v>-14.1</v>
      </c>
      <c r="AZ23" s="1">
        <v>-32.1</v>
      </c>
      <c r="BA23" s="10">
        <v>-39.799999999999997</v>
      </c>
      <c r="BB23" s="8">
        <f t="shared" si="2"/>
        <v>-17.083333333333332</v>
      </c>
      <c r="BC23" s="1">
        <f t="shared" si="3"/>
        <v>5.65</v>
      </c>
    </row>
    <row r="24" spans="1:55" x14ac:dyDescent="0.25">
      <c r="A24" s="1">
        <v>1988</v>
      </c>
      <c r="B24" s="1">
        <v>1.105</v>
      </c>
      <c r="C24" s="5"/>
      <c r="K24" s="1">
        <v>1988</v>
      </c>
      <c r="L24" s="1">
        <v>36</v>
      </c>
      <c r="M24" s="1">
        <v>19.7</v>
      </c>
      <c r="N24" s="1">
        <v>47.8</v>
      </c>
      <c r="O24" s="1">
        <v>15.8</v>
      </c>
      <c r="P24" s="1">
        <v>15.8</v>
      </c>
      <c r="Q24" s="1">
        <v>5</v>
      </c>
      <c r="R24" s="10">
        <v>13.4</v>
      </c>
      <c r="S24" s="23">
        <v>20.100000000000001</v>
      </c>
      <c r="T24" s="1">
        <v>12.1</v>
      </c>
      <c r="U24" s="1">
        <v>0.8</v>
      </c>
      <c r="V24" s="1">
        <v>7.5</v>
      </c>
      <c r="W24" s="1">
        <v>3.9</v>
      </c>
      <c r="X24" s="1">
        <v>14.6</v>
      </c>
      <c r="Y24" s="1">
        <v>40.4</v>
      </c>
      <c r="Z24" s="1">
        <v>39.9</v>
      </c>
      <c r="AA24" s="1">
        <v>14.5</v>
      </c>
      <c r="AB24" s="1">
        <v>10.199999999999999</v>
      </c>
      <c r="AC24" s="1">
        <v>2.5</v>
      </c>
      <c r="AD24" s="10">
        <v>6.6</v>
      </c>
      <c r="AE24" s="38">
        <f t="shared" si="0"/>
        <v>173.1</v>
      </c>
      <c r="AF24" s="2">
        <f t="shared" si="1"/>
        <v>55</v>
      </c>
      <c r="AG24" s="2"/>
      <c r="AH24" s="1">
        <v>1988</v>
      </c>
      <c r="AI24" s="1">
        <v>3.6</v>
      </c>
      <c r="AJ24" s="1">
        <v>7.7</v>
      </c>
      <c r="AK24" s="1">
        <v>5</v>
      </c>
      <c r="AL24" s="1">
        <v>-3.8</v>
      </c>
      <c r="AM24" s="1">
        <v>-14.1</v>
      </c>
      <c r="AN24" s="1">
        <v>-32.1</v>
      </c>
      <c r="AO24" s="10">
        <v>-39.799999999999997</v>
      </c>
      <c r="AP24" s="23">
        <v>-31.8</v>
      </c>
      <c r="AQ24" s="1">
        <v>-34.200000000000003</v>
      </c>
      <c r="AR24" s="1">
        <v>-33</v>
      </c>
      <c r="AS24" s="1">
        <v>-19.8</v>
      </c>
      <c r="AT24" s="1">
        <v>-6.3</v>
      </c>
      <c r="AU24" s="1">
        <v>4.3</v>
      </c>
      <c r="AV24" s="1">
        <v>8.1</v>
      </c>
      <c r="AW24" s="1">
        <v>3.2</v>
      </c>
      <c r="AX24" s="1">
        <v>-1.7</v>
      </c>
      <c r="AY24" s="1">
        <v>-13.9</v>
      </c>
      <c r="AZ24" s="1">
        <v>-31.7</v>
      </c>
      <c r="BA24" s="10">
        <v>-35.1</v>
      </c>
      <c r="BB24" s="8">
        <f t="shared" si="2"/>
        <v>-15.991666666666667</v>
      </c>
      <c r="BC24" s="1">
        <f t="shared" si="3"/>
        <v>6.1999999999999993</v>
      </c>
    </row>
    <row r="25" spans="1:55" x14ac:dyDescent="0.25">
      <c r="A25" s="1">
        <v>1989</v>
      </c>
      <c r="B25" s="1">
        <v>0.878</v>
      </c>
      <c r="C25" s="5"/>
      <c r="K25" s="1">
        <v>1989</v>
      </c>
      <c r="L25" s="1">
        <v>14.6</v>
      </c>
      <c r="M25" s="1">
        <v>40.4</v>
      </c>
      <c r="N25" s="1">
        <v>39.9</v>
      </c>
      <c r="O25" s="1">
        <v>14.5</v>
      </c>
      <c r="P25" s="1">
        <v>10.199999999999999</v>
      </c>
      <c r="Q25" s="1">
        <v>2.5</v>
      </c>
      <c r="R25" s="10">
        <v>6.6</v>
      </c>
      <c r="S25" s="23">
        <v>12.8</v>
      </c>
      <c r="T25" s="1">
        <v>29</v>
      </c>
      <c r="U25" s="1">
        <v>14.9</v>
      </c>
      <c r="V25" s="1">
        <v>21.7</v>
      </c>
      <c r="W25" s="1">
        <v>14.6</v>
      </c>
      <c r="X25" s="1">
        <v>26.2</v>
      </c>
      <c r="Y25" s="1">
        <v>34.9</v>
      </c>
      <c r="Z25" s="1">
        <v>67.5</v>
      </c>
      <c r="AA25" s="1">
        <v>17.600000000000001</v>
      </c>
      <c r="AB25" s="1">
        <v>16.399999999999999</v>
      </c>
      <c r="AC25" s="1">
        <v>10.8</v>
      </c>
      <c r="AD25" s="10">
        <v>5.6</v>
      </c>
      <c r="AE25" s="38">
        <f t="shared" si="0"/>
        <v>272</v>
      </c>
      <c r="AF25" s="2">
        <f t="shared" si="1"/>
        <v>61.099999999999994</v>
      </c>
      <c r="AG25" s="2"/>
      <c r="AH25" s="1">
        <v>1989</v>
      </c>
      <c r="AI25" s="1">
        <v>4.3</v>
      </c>
      <c r="AJ25" s="1">
        <v>8.1</v>
      </c>
      <c r="AK25" s="1">
        <v>3.2</v>
      </c>
      <c r="AL25" s="1">
        <v>-1.7</v>
      </c>
      <c r="AM25" s="1">
        <v>-13.9</v>
      </c>
      <c r="AN25" s="1">
        <v>-31.7</v>
      </c>
      <c r="AO25" s="10">
        <v>-35.1</v>
      </c>
      <c r="AP25" s="23">
        <v>-42.1</v>
      </c>
      <c r="AQ25" s="1">
        <v>-26.2</v>
      </c>
      <c r="AR25" s="1">
        <v>-28</v>
      </c>
      <c r="AS25" s="1">
        <v>-21.1</v>
      </c>
      <c r="AT25" s="1">
        <v>-6.3</v>
      </c>
      <c r="AU25" s="1">
        <v>6</v>
      </c>
      <c r="AV25" s="1">
        <v>6.9</v>
      </c>
      <c r="AW25" s="1">
        <v>4.5</v>
      </c>
      <c r="AX25" s="1">
        <v>0</v>
      </c>
      <c r="AY25" s="1">
        <v>-13.8</v>
      </c>
      <c r="AZ25" s="1">
        <v>-30.9</v>
      </c>
      <c r="BA25" s="10">
        <v>-31.7</v>
      </c>
      <c r="BB25" s="8">
        <f t="shared" si="2"/>
        <v>-15.225</v>
      </c>
      <c r="BC25" s="1">
        <f t="shared" si="3"/>
        <v>6.45</v>
      </c>
    </row>
    <row r="26" spans="1:55" x14ac:dyDescent="0.25">
      <c r="A26" s="1">
        <v>1990</v>
      </c>
      <c r="B26" s="1">
        <v>0.61599999999999999</v>
      </c>
      <c r="C26" s="5"/>
      <c r="K26" s="1">
        <v>1990</v>
      </c>
      <c r="L26" s="1">
        <v>26.2</v>
      </c>
      <c r="M26" s="1">
        <v>34.9</v>
      </c>
      <c r="N26" s="1">
        <v>67.5</v>
      </c>
      <c r="O26" s="1">
        <v>17.600000000000001</v>
      </c>
      <c r="P26" s="1">
        <v>16.399999999999999</v>
      </c>
      <c r="Q26" s="1">
        <v>10.8</v>
      </c>
      <c r="R26" s="10">
        <v>5.6</v>
      </c>
      <c r="S26" s="23">
        <v>3.7</v>
      </c>
      <c r="T26" s="1">
        <v>1.6</v>
      </c>
      <c r="U26" s="1">
        <v>6.2</v>
      </c>
      <c r="V26" s="1">
        <v>14.1</v>
      </c>
      <c r="W26" s="1">
        <v>14.8</v>
      </c>
      <c r="X26" s="1">
        <v>53.7</v>
      </c>
      <c r="Y26" s="1">
        <v>43.9</v>
      </c>
      <c r="Z26" s="1">
        <v>45.6</v>
      </c>
      <c r="AA26" s="1">
        <v>37.9</v>
      </c>
      <c r="AB26" s="1">
        <v>21.1</v>
      </c>
      <c r="AC26" s="1">
        <v>31.3</v>
      </c>
      <c r="AD26" s="10">
        <v>7.8</v>
      </c>
      <c r="AE26" s="38">
        <f t="shared" si="0"/>
        <v>281.7</v>
      </c>
      <c r="AF26" s="2">
        <f t="shared" si="1"/>
        <v>97.6</v>
      </c>
      <c r="AG26" s="2"/>
      <c r="AH26" s="1">
        <v>1990</v>
      </c>
      <c r="AI26" s="1">
        <v>6</v>
      </c>
      <c r="AJ26" s="1">
        <v>6.9</v>
      </c>
      <c r="AK26" s="1">
        <v>4.5</v>
      </c>
      <c r="AL26" s="1">
        <v>0</v>
      </c>
      <c r="AM26" s="1">
        <v>-13.8</v>
      </c>
      <c r="AN26" s="1">
        <v>-30.9</v>
      </c>
      <c r="AO26" s="10">
        <v>-31.7</v>
      </c>
      <c r="AP26" s="23">
        <v>-36.9</v>
      </c>
      <c r="AQ26" s="1">
        <v>-41.7</v>
      </c>
      <c r="AR26" s="1">
        <v>-27.9</v>
      </c>
      <c r="AS26" s="1">
        <v>-15.6</v>
      </c>
      <c r="AT26" s="1">
        <v>-2.8</v>
      </c>
      <c r="AU26" s="1">
        <v>5.6</v>
      </c>
      <c r="AV26" s="1">
        <v>7.3</v>
      </c>
      <c r="AW26" s="1">
        <v>5.7</v>
      </c>
      <c r="AX26" s="1">
        <v>-2.1</v>
      </c>
      <c r="AY26" s="1">
        <v>-15.1</v>
      </c>
      <c r="AZ26" s="1">
        <v>-27</v>
      </c>
      <c r="BA26" s="10">
        <v>-35</v>
      </c>
      <c r="BB26" s="8">
        <f t="shared" si="2"/>
        <v>-15.458333333333334</v>
      </c>
      <c r="BC26" s="1">
        <f t="shared" si="3"/>
        <v>6.4499999999999993</v>
      </c>
    </row>
    <row r="27" spans="1:55" x14ac:dyDescent="0.25">
      <c r="A27" s="1">
        <v>1991</v>
      </c>
      <c r="B27" s="1">
        <v>1.1519999999999999</v>
      </c>
      <c r="C27" s="5"/>
      <c r="K27" s="1">
        <v>1991</v>
      </c>
      <c r="L27" s="1">
        <v>53.7</v>
      </c>
      <c r="M27" s="1">
        <v>43.9</v>
      </c>
      <c r="N27" s="1">
        <v>45.6</v>
      </c>
      <c r="O27" s="1">
        <v>37.9</v>
      </c>
      <c r="P27" s="1">
        <v>21.1</v>
      </c>
      <c r="Q27" s="1">
        <v>31.3</v>
      </c>
      <c r="R27" s="10">
        <v>7.8</v>
      </c>
      <c r="S27" s="23">
        <v>4.5</v>
      </c>
      <c r="T27" s="1">
        <v>10</v>
      </c>
      <c r="U27" s="1">
        <v>17.3</v>
      </c>
      <c r="V27" s="1">
        <v>7.6</v>
      </c>
      <c r="W27" s="1">
        <v>9.9</v>
      </c>
      <c r="X27" s="1">
        <v>33.5</v>
      </c>
      <c r="Y27" s="1">
        <v>20.5</v>
      </c>
      <c r="Z27" s="1">
        <v>31.9</v>
      </c>
      <c r="AA27" s="1">
        <v>38.200000000000003</v>
      </c>
      <c r="AB27" s="1">
        <v>15.5</v>
      </c>
      <c r="AC27" s="1">
        <v>13.2</v>
      </c>
      <c r="AD27" s="10">
        <v>10.9</v>
      </c>
      <c r="AE27" s="38">
        <f t="shared" si="0"/>
        <v>212.99999999999997</v>
      </c>
      <c r="AF27" s="2">
        <f t="shared" si="1"/>
        <v>54</v>
      </c>
      <c r="AG27" s="2"/>
      <c r="AH27" s="1">
        <v>1991</v>
      </c>
      <c r="AI27" s="1">
        <v>5.6</v>
      </c>
      <c r="AJ27" s="1">
        <v>7.3</v>
      </c>
      <c r="AK27" s="1">
        <v>5.7</v>
      </c>
      <c r="AL27" s="1">
        <v>-2.1</v>
      </c>
      <c r="AM27" s="1">
        <v>-15.1</v>
      </c>
      <c r="AN27" s="1">
        <v>-27</v>
      </c>
      <c r="AO27" s="10">
        <v>-35</v>
      </c>
      <c r="AP27" s="23">
        <v>-36.6</v>
      </c>
      <c r="AQ27" s="1">
        <v>-36.5</v>
      </c>
      <c r="AR27" s="1">
        <v>-30.4</v>
      </c>
      <c r="AS27" s="1">
        <v>-19.3</v>
      </c>
      <c r="AT27" s="1">
        <v>-4.8</v>
      </c>
      <c r="AU27" s="1">
        <v>7.1</v>
      </c>
      <c r="AV27" s="1">
        <v>9.8000000000000007</v>
      </c>
      <c r="AW27" s="1">
        <v>7.3</v>
      </c>
      <c r="AX27" s="1">
        <v>-1.6</v>
      </c>
      <c r="AY27" s="1">
        <v>-12.4</v>
      </c>
      <c r="AZ27" s="1">
        <v>-23.3</v>
      </c>
      <c r="BA27" s="10">
        <v>-34.299999999999997</v>
      </c>
      <c r="BB27" s="8">
        <f t="shared" si="2"/>
        <v>-14.583333333333334</v>
      </c>
      <c r="BC27" s="1">
        <f t="shared" si="3"/>
        <v>8.4499999999999993</v>
      </c>
    </row>
    <row r="28" spans="1:55" x14ac:dyDescent="0.25">
      <c r="A28" s="1">
        <v>1992</v>
      </c>
      <c r="B28" s="1">
        <v>0.27900000000000003</v>
      </c>
      <c r="C28" s="5"/>
      <c r="K28" s="1">
        <v>1992</v>
      </c>
      <c r="L28" s="1">
        <v>33.5</v>
      </c>
      <c r="M28" s="1">
        <v>20.5</v>
      </c>
      <c r="N28" s="1">
        <v>31.9</v>
      </c>
      <c r="O28" s="1">
        <v>38.200000000000003</v>
      </c>
      <c r="P28" s="1">
        <v>15.5</v>
      </c>
      <c r="Q28" s="1">
        <v>13.2</v>
      </c>
      <c r="R28" s="10">
        <v>10.9</v>
      </c>
      <c r="S28" s="23">
        <v>9.8000000000000007</v>
      </c>
      <c r="T28" s="1">
        <v>13.7</v>
      </c>
      <c r="U28" s="1">
        <v>4.5999999999999996</v>
      </c>
      <c r="V28" s="1">
        <v>11.5</v>
      </c>
      <c r="W28" s="1">
        <v>14.4</v>
      </c>
      <c r="X28" s="1">
        <v>47.2</v>
      </c>
      <c r="Y28" s="1">
        <v>17.8</v>
      </c>
      <c r="Z28" s="1">
        <v>27.2</v>
      </c>
      <c r="AA28" s="1">
        <v>6.1</v>
      </c>
      <c r="AB28" s="1">
        <v>13.3</v>
      </c>
      <c r="AC28" s="1">
        <v>19.2</v>
      </c>
      <c r="AD28" s="10">
        <v>13.3</v>
      </c>
      <c r="AE28" s="38">
        <f t="shared" si="0"/>
        <v>198.1</v>
      </c>
      <c r="AF28" s="2">
        <f t="shared" si="1"/>
        <v>65</v>
      </c>
      <c r="AG28" s="2"/>
      <c r="AH28" s="1">
        <v>1992</v>
      </c>
      <c r="AI28" s="1">
        <v>7.1</v>
      </c>
      <c r="AJ28" s="1">
        <v>9.8000000000000007</v>
      </c>
      <c r="AK28" s="1">
        <v>7.3</v>
      </c>
      <c r="AL28" s="1">
        <v>-1.6</v>
      </c>
      <c r="AM28" s="1">
        <v>-12.4</v>
      </c>
      <c r="AN28" s="1">
        <v>-23.3</v>
      </c>
      <c r="AO28" s="10">
        <v>-34.299999999999997</v>
      </c>
      <c r="AP28" s="23">
        <v>-37</v>
      </c>
      <c r="AQ28" s="1">
        <v>-34.4</v>
      </c>
      <c r="AR28" s="1">
        <v>-34.299999999999997</v>
      </c>
      <c r="AS28" s="1">
        <v>-17.899999999999999</v>
      </c>
      <c r="AT28" s="1">
        <v>-6.2</v>
      </c>
      <c r="AU28" s="1">
        <v>4.3</v>
      </c>
      <c r="AV28" s="1">
        <v>8</v>
      </c>
      <c r="AW28" s="1">
        <v>2.6</v>
      </c>
      <c r="AX28" s="1">
        <v>-3.6</v>
      </c>
      <c r="AY28" s="1">
        <v>-16.7</v>
      </c>
      <c r="AZ28" s="1">
        <v>-29.2</v>
      </c>
      <c r="BA28" s="10">
        <v>-36.299999999999997</v>
      </c>
      <c r="BB28" s="8">
        <f t="shared" si="2"/>
        <v>-16.724999999999998</v>
      </c>
      <c r="BC28" s="1">
        <f t="shared" si="3"/>
        <v>6.15</v>
      </c>
    </row>
    <row r="29" spans="1:55" x14ac:dyDescent="0.25">
      <c r="A29" s="1">
        <v>1993</v>
      </c>
      <c r="B29" s="1">
        <v>0.73</v>
      </c>
      <c r="C29" s="5"/>
      <c r="K29" s="1">
        <v>1993</v>
      </c>
      <c r="L29" s="1">
        <v>47.2</v>
      </c>
      <c r="M29" s="1">
        <v>17.8</v>
      </c>
      <c r="N29" s="1">
        <v>27.2</v>
      </c>
      <c r="O29" s="1">
        <v>6.1</v>
      </c>
      <c r="P29" s="1">
        <v>13.3</v>
      </c>
      <c r="Q29" s="1">
        <v>19.2</v>
      </c>
      <c r="R29" s="10">
        <v>13.3</v>
      </c>
      <c r="S29" s="23">
        <v>12.9</v>
      </c>
      <c r="T29" s="1">
        <v>9.6</v>
      </c>
      <c r="U29" s="1">
        <v>6.6</v>
      </c>
      <c r="V29" s="1">
        <v>7.2</v>
      </c>
      <c r="W29" s="1">
        <v>7.5</v>
      </c>
      <c r="X29" s="1">
        <v>18.3</v>
      </c>
      <c r="Y29" s="1">
        <v>33.799999999999997</v>
      </c>
      <c r="Z29" s="1">
        <v>30</v>
      </c>
      <c r="AA29" s="1">
        <v>12.6</v>
      </c>
      <c r="AB29" s="1">
        <v>22.2</v>
      </c>
      <c r="AC29" s="1">
        <v>12.7</v>
      </c>
      <c r="AD29" s="10">
        <v>4.7</v>
      </c>
      <c r="AE29" s="38">
        <f t="shared" si="0"/>
        <v>178.09999999999997</v>
      </c>
      <c r="AF29" s="2">
        <f t="shared" si="1"/>
        <v>52.099999999999994</v>
      </c>
      <c r="AG29" s="2"/>
      <c r="AH29" s="1">
        <v>1993</v>
      </c>
      <c r="AI29" s="1">
        <v>4.3</v>
      </c>
      <c r="AJ29" s="1">
        <v>8</v>
      </c>
      <c r="AK29" s="1">
        <v>2.6</v>
      </c>
      <c r="AL29" s="1">
        <v>-3.6</v>
      </c>
      <c r="AM29" s="1">
        <v>-16.7</v>
      </c>
      <c r="AN29" s="1">
        <v>-29.2</v>
      </c>
      <c r="AO29" s="10">
        <v>-36.299999999999997</v>
      </c>
      <c r="AP29" s="23">
        <v>-37.299999999999997</v>
      </c>
      <c r="AQ29" s="1">
        <v>-29.7</v>
      </c>
      <c r="AR29" s="1">
        <v>-32.200000000000003</v>
      </c>
      <c r="AS29" s="1">
        <v>-20.399999999999999</v>
      </c>
      <c r="AT29" s="1">
        <v>-5.6</v>
      </c>
      <c r="AU29" s="1">
        <v>5.7</v>
      </c>
      <c r="AV29" s="1">
        <v>9.4</v>
      </c>
      <c r="AW29" s="1">
        <v>2.8</v>
      </c>
      <c r="AX29" s="1">
        <v>-4.5</v>
      </c>
      <c r="AY29" s="1">
        <v>-17.3</v>
      </c>
      <c r="AZ29" s="1">
        <v>-29</v>
      </c>
      <c r="BA29" s="10">
        <v>-41.1</v>
      </c>
      <c r="BB29" s="8">
        <f t="shared" si="2"/>
        <v>-16.599999999999998</v>
      </c>
      <c r="BC29" s="1">
        <f t="shared" si="3"/>
        <v>7.5500000000000007</v>
      </c>
    </row>
    <row r="30" spans="1:55" x14ac:dyDescent="0.25">
      <c r="A30" s="1">
        <v>1994</v>
      </c>
      <c r="B30" s="1">
        <v>1.0089999999999999</v>
      </c>
      <c r="C30" s="5"/>
      <c r="K30" s="1">
        <v>1994</v>
      </c>
      <c r="L30" s="1">
        <v>18.3</v>
      </c>
      <c r="M30" s="1">
        <v>33.799999999999997</v>
      </c>
      <c r="N30" s="1">
        <v>30</v>
      </c>
      <c r="O30" s="1">
        <v>12.6</v>
      </c>
      <c r="P30" s="1">
        <v>22.2</v>
      </c>
      <c r="Q30" s="1">
        <v>12.7</v>
      </c>
      <c r="R30" s="10">
        <v>4.7</v>
      </c>
      <c r="S30" s="23">
        <v>7.1</v>
      </c>
      <c r="T30" s="1">
        <v>7.6</v>
      </c>
      <c r="U30" s="1">
        <v>4.5</v>
      </c>
      <c r="V30" s="1">
        <v>6.2</v>
      </c>
      <c r="W30" s="1">
        <v>5</v>
      </c>
      <c r="X30" s="1">
        <v>11.4</v>
      </c>
      <c r="Y30" s="1">
        <v>9.8000000000000007</v>
      </c>
      <c r="Z30" s="1">
        <v>33.200000000000003</v>
      </c>
      <c r="AA30" s="1">
        <v>13.7</v>
      </c>
      <c r="AB30" s="1">
        <v>8.8000000000000007</v>
      </c>
      <c r="AC30" s="1">
        <v>10.1</v>
      </c>
      <c r="AD30" s="10">
        <v>6</v>
      </c>
      <c r="AE30" s="38">
        <f t="shared" si="0"/>
        <v>123.39999999999999</v>
      </c>
      <c r="AF30" s="2">
        <f t="shared" si="1"/>
        <v>21.200000000000003</v>
      </c>
      <c r="AG30" s="2"/>
      <c r="AH30" s="1">
        <v>1994</v>
      </c>
      <c r="AI30" s="1">
        <v>5.7</v>
      </c>
      <c r="AJ30" s="1">
        <v>9.4</v>
      </c>
      <c r="AK30" s="1">
        <v>2.8</v>
      </c>
      <c r="AL30" s="1">
        <v>-4.5</v>
      </c>
      <c r="AM30" s="1">
        <v>-17.3</v>
      </c>
      <c r="AN30" s="1">
        <v>-29</v>
      </c>
      <c r="AO30" s="10">
        <v>-41.1</v>
      </c>
      <c r="AP30" s="23">
        <v>-34</v>
      </c>
      <c r="AQ30" s="1">
        <v>-30</v>
      </c>
      <c r="AR30" s="1">
        <v>-34.200000000000003</v>
      </c>
      <c r="AS30" s="1">
        <v>-21.5</v>
      </c>
      <c r="AT30" s="1">
        <v>-6.5</v>
      </c>
      <c r="AU30" s="1">
        <v>5.7</v>
      </c>
      <c r="AV30" s="1">
        <v>6.7</v>
      </c>
      <c r="AW30" s="1">
        <v>3.7</v>
      </c>
      <c r="AX30" s="1">
        <v>-1.5</v>
      </c>
      <c r="AY30" s="1">
        <v>-14.7</v>
      </c>
      <c r="AZ30" s="1">
        <v>-31.2</v>
      </c>
      <c r="BA30" s="10">
        <v>-37.1</v>
      </c>
      <c r="BB30" s="8">
        <f t="shared" si="2"/>
        <v>-16.216666666666665</v>
      </c>
      <c r="BC30" s="1">
        <f t="shared" si="3"/>
        <v>6.2</v>
      </c>
    </row>
    <row r="31" spans="1:55" x14ac:dyDescent="0.25">
      <c r="A31" s="1">
        <v>1995</v>
      </c>
      <c r="B31" s="1">
        <v>0.89700000000000002</v>
      </c>
      <c r="C31" s="5"/>
      <c r="K31" s="1">
        <v>1995</v>
      </c>
      <c r="L31" s="1">
        <v>11.4</v>
      </c>
      <c r="M31" s="1">
        <v>9.8000000000000007</v>
      </c>
      <c r="N31" s="1">
        <v>33.200000000000003</v>
      </c>
      <c r="O31" s="1">
        <v>13.7</v>
      </c>
      <c r="P31" s="1">
        <v>8.8000000000000007</v>
      </c>
      <c r="Q31" s="1">
        <v>10.1</v>
      </c>
      <c r="R31" s="10">
        <v>6</v>
      </c>
      <c r="S31" s="23">
        <v>13.8</v>
      </c>
      <c r="T31" s="1">
        <v>8.6999999999999993</v>
      </c>
      <c r="U31" s="1">
        <v>9.4</v>
      </c>
      <c r="V31" s="1">
        <v>4.9000000000000004</v>
      </c>
      <c r="W31" s="1">
        <v>7.9</v>
      </c>
      <c r="X31" s="1">
        <v>35.200000000000003</v>
      </c>
      <c r="Y31" s="1">
        <v>31.9</v>
      </c>
      <c r="Z31" s="1">
        <v>32</v>
      </c>
      <c r="AA31" s="1">
        <v>12.7</v>
      </c>
      <c r="AB31" s="1">
        <v>5.9</v>
      </c>
      <c r="AC31" s="1">
        <v>6.1</v>
      </c>
      <c r="AD31" s="10">
        <v>3</v>
      </c>
      <c r="AE31" s="38">
        <f t="shared" si="0"/>
        <v>171.5</v>
      </c>
      <c r="AF31" s="2">
        <f t="shared" si="1"/>
        <v>67.099999999999994</v>
      </c>
      <c r="AG31" s="2"/>
      <c r="AH31" s="1">
        <v>1995</v>
      </c>
      <c r="AI31" s="1">
        <v>5.7</v>
      </c>
      <c r="AJ31" s="1">
        <v>6.7</v>
      </c>
      <c r="AK31" s="1">
        <v>3.7</v>
      </c>
      <c r="AL31" s="1">
        <v>-1.5</v>
      </c>
      <c r="AM31" s="1">
        <v>-14.7</v>
      </c>
      <c r="AN31" s="1">
        <v>-31.2</v>
      </c>
      <c r="AO31" s="10">
        <v>-37.1</v>
      </c>
      <c r="AP31" s="23">
        <v>-36.6</v>
      </c>
      <c r="AQ31" s="1">
        <v>-31</v>
      </c>
      <c r="AR31" s="1">
        <v>-27.2</v>
      </c>
      <c r="AS31" s="1">
        <v>-20.9</v>
      </c>
      <c r="AT31" s="1">
        <v>-4.8</v>
      </c>
      <c r="AU31" s="1">
        <v>5.4</v>
      </c>
      <c r="AV31" s="1">
        <v>7.8</v>
      </c>
      <c r="AW31" s="1">
        <v>6</v>
      </c>
      <c r="AX31" s="1">
        <v>-0.6</v>
      </c>
      <c r="AY31" s="1">
        <v>-14.6</v>
      </c>
      <c r="AZ31" s="1">
        <v>-21.4</v>
      </c>
      <c r="BA31" s="10">
        <v>-31.7</v>
      </c>
      <c r="BB31" s="8">
        <f t="shared" si="2"/>
        <v>-14.133333333333331</v>
      </c>
      <c r="BC31" s="1">
        <f t="shared" si="3"/>
        <v>6.6</v>
      </c>
    </row>
    <row r="32" spans="1:55" x14ac:dyDescent="0.25">
      <c r="A32" s="1">
        <v>1996</v>
      </c>
      <c r="B32" s="1">
        <v>0.57599999999999996</v>
      </c>
      <c r="C32" s="5"/>
      <c r="K32" s="1">
        <v>1996</v>
      </c>
      <c r="L32" s="1">
        <v>35.200000000000003</v>
      </c>
      <c r="M32" s="1">
        <v>31.9</v>
      </c>
      <c r="N32" s="1">
        <v>32</v>
      </c>
      <c r="O32" s="1">
        <v>12.7</v>
      </c>
      <c r="P32" s="1">
        <v>5.9</v>
      </c>
      <c r="Q32" s="1">
        <v>6.1</v>
      </c>
      <c r="R32" s="10">
        <v>3</v>
      </c>
      <c r="S32" s="23">
        <v>10.6</v>
      </c>
      <c r="T32" s="1">
        <v>8.9</v>
      </c>
      <c r="U32" s="1">
        <v>18.3</v>
      </c>
      <c r="V32" s="1">
        <v>5.2</v>
      </c>
      <c r="W32" s="1">
        <v>20.100000000000001</v>
      </c>
      <c r="X32" s="1">
        <v>36.6</v>
      </c>
      <c r="Y32" s="1">
        <v>35.799999999999997</v>
      </c>
      <c r="Z32" s="1">
        <v>36.6</v>
      </c>
      <c r="AA32" s="1">
        <v>15.1</v>
      </c>
      <c r="AB32" s="1">
        <v>13.6</v>
      </c>
      <c r="AC32" s="1">
        <v>27.8</v>
      </c>
      <c r="AD32" s="10">
        <v>11.5</v>
      </c>
      <c r="AE32" s="38">
        <f t="shared" si="0"/>
        <v>240.1</v>
      </c>
      <c r="AF32" s="2">
        <f t="shared" si="1"/>
        <v>72.400000000000006</v>
      </c>
      <c r="AG32" s="2"/>
      <c r="AH32" s="1">
        <v>1996</v>
      </c>
      <c r="AI32" s="1">
        <v>5.4</v>
      </c>
      <c r="AJ32" s="1">
        <v>7.8</v>
      </c>
      <c r="AK32" s="1">
        <v>6</v>
      </c>
      <c r="AL32" s="1">
        <v>-0.6</v>
      </c>
      <c r="AM32" s="1">
        <v>-14.6</v>
      </c>
      <c r="AN32" s="1">
        <v>-21.4</v>
      </c>
      <c r="AO32" s="10">
        <v>-31.7</v>
      </c>
      <c r="AP32" s="23">
        <v>-29.8</v>
      </c>
      <c r="AQ32" s="1">
        <v>-33.9</v>
      </c>
      <c r="AR32" s="1">
        <v>-25.6</v>
      </c>
      <c r="AS32" s="1">
        <v>-20.399999999999999</v>
      </c>
      <c r="AT32" s="1">
        <v>-4.8</v>
      </c>
      <c r="AU32" s="1">
        <v>4.5</v>
      </c>
      <c r="AV32" s="1">
        <v>6.1</v>
      </c>
      <c r="AW32" s="1">
        <v>4.5</v>
      </c>
      <c r="AX32" s="1">
        <v>-1.9</v>
      </c>
      <c r="AY32" s="1">
        <v>-14.8</v>
      </c>
      <c r="AZ32" s="1">
        <v>-26.3</v>
      </c>
      <c r="BA32" s="10">
        <v>-31</v>
      </c>
      <c r="BB32" s="8">
        <f t="shared" si="2"/>
        <v>-14.450000000000003</v>
      </c>
      <c r="BC32" s="1">
        <f t="shared" si="3"/>
        <v>5.3</v>
      </c>
    </row>
    <row r="33" spans="1:55" x14ac:dyDescent="0.25">
      <c r="A33" s="1">
        <v>1997</v>
      </c>
      <c r="B33" s="1">
        <v>1.464</v>
      </c>
      <c r="C33" s="5"/>
      <c r="K33" s="1">
        <v>1997</v>
      </c>
      <c r="L33" s="1">
        <v>36.6</v>
      </c>
      <c r="M33" s="1">
        <v>35.799999999999997</v>
      </c>
      <c r="N33" s="1">
        <v>36.6</v>
      </c>
      <c r="O33" s="1">
        <v>15.1</v>
      </c>
      <c r="P33" s="1">
        <v>13.6</v>
      </c>
      <c r="Q33" s="1">
        <v>27.8</v>
      </c>
      <c r="R33" s="10">
        <v>11.5</v>
      </c>
      <c r="S33" s="23">
        <v>5.6</v>
      </c>
      <c r="T33" s="1">
        <v>5.5</v>
      </c>
      <c r="U33" s="1">
        <v>7.6</v>
      </c>
      <c r="V33" s="1">
        <v>8.1999999999999993</v>
      </c>
      <c r="W33" s="1">
        <v>7.6</v>
      </c>
      <c r="X33" s="1">
        <v>38.700000000000003</v>
      </c>
      <c r="Y33" s="1">
        <v>19.899999999999999</v>
      </c>
      <c r="Z33" s="1">
        <v>22.1</v>
      </c>
      <c r="AA33" s="1">
        <v>15.5</v>
      </c>
      <c r="AB33" s="1">
        <v>13.8</v>
      </c>
      <c r="AC33" s="1">
        <v>18</v>
      </c>
      <c r="AD33" s="10">
        <v>4.3</v>
      </c>
      <c r="AE33" s="38">
        <f t="shared" si="0"/>
        <v>166.8</v>
      </c>
      <c r="AF33" s="2">
        <f t="shared" si="1"/>
        <v>58.6</v>
      </c>
      <c r="AG33" s="2"/>
      <c r="AH33" s="1">
        <v>1997</v>
      </c>
      <c r="AI33" s="1">
        <v>4.5</v>
      </c>
      <c r="AJ33" s="1">
        <v>6.1</v>
      </c>
      <c r="AK33" s="1">
        <v>4.5</v>
      </c>
      <c r="AL33" s="1">
        <v>-1.9</v>
      </c>
      <c r="AM33" s="1">
        <v>-14.8</v>
      </c>
      <c r="AN33" s="1">
        <v>-26.3</v>
      </c>
      <c r="AO33" s="10">
        <v>-31</v>
      </c>
      <c r="AP33" s="23">
        <v>-35</v>
      </c>
      <c r="AQ33" s="1">
        <v>-33.5</v>
      </c>
      <c r="AR33" s="1">
        <v>-25.8</v>
      </c>
      <c r="AS33" s="1">
        <v>-18.3</v>
      </c>
      <c r="AT33" s="1">
        <v>-6.6</v>
      </c>
      <c r="AU33" s="1">
        <v>5.3</v>
      </c>
      <c r="AV33" s="1">
        <v>8.1</v>
      </c>
      <c r="AW33" s="1">
        <v>6.3</v>
      </c>
      <c r="AX33" s="1">
        <v>-1.9</v>
      </c>
      <c r="AY33" s="1">
        <v>-13.2</v>
      </c>
      <c r="AZ33" s="1">
        <v>-29.6</v>
      </c>
      <c r="BA33" s="10">
        <v>-36.799999999999997</v>
      </c>
      <c r="BB33" s="8">
        <f t="shared" si="2"/>
        <v>-15.083333333333334</v>
      </c>
      <c r="BC33" s="1">
        <f t="shared" si="3"/>
        <v>6.6999999999999993</v>
      </c>
    </row>
    <row r="34" spans="1:55" x14ac:dyDescent="0.25">
      <c r="A34" s="1">
        <v>1998</v>
      </c>
      <c r="B34" s="1">
        <v>0.69499999999999995</v>
      </c>
      <c r="C34" s="5"/>
      <c r="K34" s="1">
        <v>1998</v>
      </c>
      <c r="L34" s="1">
        <v>38.700000000000003</v>
      </c>
      <c r="M34" s="1">
        <v>19.899999999999999</v>
      </c>
      <c r="N34" s="1">
        <v>22.1</v>
      </c>
      <c r="O34" s="1">
        <v>15.5</v>
      </c>
      <c r="P34" s="1">
        <v>13.8</v>
      </c>
      <c r="Q34" s="1">
        <v>18</v>
      </c>
      <c r="R34" s="10">
        <v>4.3</v>
      </c>
      <c r="S34" s="23">
        <v>11.5</v>
      </c>
      <c r="T34" s="1">
        <v>2.9</v>
      </c>
      <c r="U34" s="1">
        <v>12.4</v>
      </c>
      <c r="V34" s="1">
        <v>16.600000000000001</v>
      </c>
      <c r="W34" s="1">
        <v>6.4</v>
      </c>
      <c r="X34" s="1">
        <v>31.4</v>
      </c>
      <c r="Y34" s="1">
        <v>27.3</v>
      </c>
      <c r="Z34" s="1">
        <v>31</v>
      </c>
      <c r="AA34" s="1">
        <v>24</v>
      </c>
      <c r="AB34" s="1">
        <v>27.9</v>
      </c>
      <c r="AC34" s="1">
        <v>15.5</v>
      </c>
      <c r="AD34" s="10">
        <v>6.1</v>
      </c>
      <c r="AE34" s="38">
        <f t="shared" ref="AE34:AE57" si="4">SUM(S34:AD34)</f>
        <v>213</v>
      </c>
      <c r="AF34" s="2">
        <f t="shared" ref="AF34:AF57" si="5">SUM(X34:Y34)</f>
        <v>58.7</v>
      </c>
      <c r="AG34" s="2"/>
      <c r="AH34" s="1">
        <v>1998</v>
      </c>
      <c r="AI34" s="1">
        <v>5.3</v>
      </c>
      <c r="AJ34" s="1">
        <v>8.1</v>
      </c>
      <c r="AK34" s="1">
        <v>6.3</v>
      </c>
      <c r="AL34" s="1">
        <v>-1.9</v>
      </c>
      <c r="AM34" s="1">
        <v>-13.2</v>
      </c>
      <c r="AN34" s="1">
        <v>-29.6</v>
      </c>
      <c r="AO34" s="10">
        <v>-36.799999999999997</v>
      </c>
      <c r="AP34" s="23">
        <v>-36.1</v>
      </c>
      <c r="AQ34" s="1">
        <v>-36.9</v>
      </c>
      <c r="AR34" s="1">
        <v>-32.200000000000003</v>
      </c>
      <c r="AS34" s="1">
        <v>-22.3</v>
      </c>
      <c r="AT34" s="1">
        <v>-9.6999999999999993</v>
      </c>
      <c r="AU34" s="1">
        <v>5.0999999999999996</v>
      </c>
      <c r="AV34" s="1">
        <v>7.8</v>
      </c>
      <c r="AW34" s="1">
        <v>2.5</v>
      </c>
      <c r="AX34" s="1">
        <v>-2.1</v>
      </c>
      <c r="AY34" s="1">
        <v>-15.6</v>
      </c>
      <c r="AZ34" s="1">
        <v>-26.4</v>
      </c>
      <c r="BA34" s="10">
        <v>-33</v>
      </c>
      <c r="BB34" s="8">
        <f t="shared" ref="BB34:BB57" si="6">AVERAGE(AP34:BA34)</f>
        <v>-16.574999999999999</v>
      </c>
      <c r="BC34" s="1">
        <f t="shared" ref="BC34:BC57" si="7">AVERAGE(AU34:AV34)</f>
        <v>6.4499999999999993</v>
      </c>
    </row>
    <row r="35" spans="1:55" x14ac:dyDescent="0.25">
      <c r="A35" s="1">
        <v>1999</v>
      </c>
      <c r="B35" s="1">
        <v>1.177</v>
      </c>
      <c r="C35" s="5"/>
      <c r="K35" s="1">
        <v>1999</v>
      </c>
      <c r="L35" s="1">
        <v>31.4</v>
      </c>
      <c r="M35" s="1">
        <v>27.3</v>
      </c>
      <c r="N35" s="1">
        <v>31</v>
      </c>
      <c r="O35" s="1">
        <v>24</v>
      </c>
      <c r="P35" s="1">
        <v>27.9</v>
      </c>
      <c r="Q35" s="1">
        <v>15.5</v>
      </c>
      <c r="R35" s="10">
        <v>6.1</v>
      </c>
      <c r="S35" s="23">
        <v>4.0999999999999996</v>
      </c>
      <c r="T35" s="1">
        <v>4.2</v>
      </c>
      <c r="U35" s="1">
        <v>7</v>
      </c>
      <c r="V35" s="1">
        <v>2.7</v>
      </c>
      <c r="W35" s="1">
        <v>5.3</v>
      </c>
      <c r="X35" s="1">
        <v>19.5</v>
      </c>
      <c r="Y35" s="1">
        <v>19.100000000000001</v>
      </c>
      <c r="Z35" s="1">
        <v>26.6</v>
      </c>
      <c r="AA35" s="1">
        <v>28.4</v>
      </c>
      <c r="AB35" s="1">
        <v>6.1</v>
      </c>
      <c r="AC35" s="1">
        <v>15.3</v>
      </c>
      <c r="AD35" s="10">
        <v>3.3</v>
      </c>
      <c r="AE35" s="38">
        <f t="shared" si="4"/>
        <v>141.60000000000002</v>
      </c>
      <c r="AF35" s="2">
        <f t="shared" si="5"/>
        <v>38.6</v>
      </c>
      <c r="AG35" s="2"/>
      <c r="AH35" s="1">
        <v>1999</v>
      </c>
      <c r="AI35" s="1">
        <v>5.0999999999999996</v>
      </c>
      <c r="AJ35" s="1">
        <v>7.8</v>
      </c>
      <c r="AK35" s="1">
        <v>2.5</v>
      </c>
      <c r="AL35" s="1">
        <v>-2.1</v>
      </c>
      <c r="AM35" s="1">
        <v>-15.6</v>
      </c>
      <c r="AN35" s="1">
        <v>-26.4</v>
      </c>
      <c r="AO35" s="10">
        <v>-33</v>
      </c>
      <c r="AP35" s="23">
        <v>-36</v>
      </c>
      <c r="AQ35" s="1">
        <v>-39.700000000000003</v>
      </c>
      <c r="AR35" s="1">
        <v>-32.4</v>
      </c>
      <c r="AS35" s="1">
        <v>-22.7</v>
      </c>
      <c r="AT35" s="1">
        <v>-6.5</v>
      </c>
      <c r="AU35" s="1">
        <v>4.5</v>
      </c>
      <c r="AV35" s="1">
        <v>6.1</v>
      </c>
      <c r="AW35" s="1">
        <v>3.5</v>
      </c>
      <c r="AX35" s="1">
        <v>-1.9</v>
      </c>
      <c r="AY35" s="1">
        <v>-15.3</v>
      </c>
      <c r="AZ35" s="1">
        <v>-28.4</v>
      </c>
      <c r="BA35" s="10">
        <v>-37.4</v>
      </c>
      <c r="BB35" s="8">
        <f t="shared" si="6"/>
        <v>-17.183333333333334</v>
      </c>
      <c r="BC35" s="1">
        <f t="shared" si="7"/>
        <v>5.3</v>
      </c>
    </row>
    <row r="36" spans="1:55" x14ac:dyDescent="0.25">
      <c r="A36" s="1">
        <v>2000</v>
      </c>
      <c r="B36" s="1">
        <v>0.878</v>
      </c>
      <c r="C36" s="5"/>
      <c r="K36" s="1">
        <v>2000</v>
      </c>
      <c r="L36" s="1">
        <v>19.5</v>
      </c>
      <c r="M36" s="1">
        <v>19.100000000000001</v>
      </c>
      <c r="N36" s="1">
        <v>26.6</v>
      </c>
      <c r="O36" s="1">
        <v>28.4</v>
      </c>
      <c r="P36" s="1">
        <v>6.1</v>
      </c>
      <c r="Q36" s="1">
        <v>15.3</v>
      </c>
      <c r="R36" s="10">
        <v>3.3</v>
      </c>
      <c r="S36" s="23">
        <v>7.1</v>
      </c>
      <c r="T36" s="1">
        <v>5.5</v>
      </c>
      <c r="U36" s="1">
        <v>5.9</v>
      </c>
      <c r="V36" s="1">
        <v>3.5</v>
      </c>
      <c r="W36" s="1">
        <v>13.5</v>
      </c>
      <c r="X36" s="1">
        <v>35.299999999999997</v>
      </c>
      <c r="Y36" s="1">
        <v>42.5</v>
      </c>
      <c r="Z36" s="1">
        <v>31</v>
      </c>
      <c r="AA36" s="1">
        <v>20.7</v>
      </c>
      <c r="AB36" s="1">
        <v>7.1</v>
      </c>
      <c r="AC36" s="1">
        <v>6.9</v>
      </c>
      <c r="AD36" s="10">
        <v>7.9</v>
      </c>
      <c r="AE36" s="38">
        <f t="shared" si="4"/>
        <v>186.9</v>
      </c>
      <c r="AF36" s="2">
        <f t="shared" si="5"/>
        <v>77.8</v>
      </c>
      <c r="AG36" s="2"/>
      <c r="AH36" s="1">
        <v>2000</v>
      </c>
      <c r="AI36" s="1">
        <v>4.5</v>
      </c>
      <c r="AJ36" s="1">
        <v>6.1</v>
      </c>
      <c r="AK36" s="1">
        <v>3.5</v>
      </c>
      <c r="AL36" s="1">
        <v>-1.9</v>
      </c>
      <c r="AM36" s="1">
        <v>-15.3</v>
      </c>
      <c r="AN36" s="1">
        <v>-28.4</v>
      </c>
      <c r="AO36" s="10">
        <v>-37.4</v>
      </c>
      <c r="AP36" s="23">
        <v>-39.1</v>
      </c>
      <c r="AQ36" s="1">
        <v>-31.7</v>
      </c>
      <c r="AR36" s="1">
        <v>-29.6</v>
      </c>
      <c r="AS36" s="1">
        <v>-17.899999999999999</v>
      </c>
      <c r="AT36" s="1">
        <v>-5.2</v>
      </c>
      <c r="AU36" s="1">
        <v>5.2</v>
      </c>
      <c r="AV36" s="1">
        <v>7.8</v>
      </c>
      <c r="AW36" s="1">
        <v>3.3</v>
      </c>
      <c r="AX36" s="1">
        <v>-2.2000000000000002</v>
      </c>
      <c r="AY36" s="1">
        <v>-14.6</v>
      </c>
      <c r="AZ36" s="1">
        <v>-27.5</v>
      </c>
      <c r="BA36" s="10">
        <v>-28.6</v>
      </c>
      <c r="BB36" s="8">
        <f t="shared" si="6"/>
        <v>-15.008333333333333</v>
      </c>
      <c r="BC36" s="1">
        <f t="shared" si="7"/>
        <v>6.5</v>
      </c>
    </row>
    <row r="37" spans="1:55" x14ac:dyDescent="0.25">
      <c r="A37" s="1">
        <v>2001</v>
      </c>
      <c r="B37" s="1">
        <v>0.81699999999999995</v>
      </c>
      <c r="C37" s="5"/>
      <c r="K37" s="1">
        <v>2001</v>
      </c>
      <c r="L37" s="1">
        <v>35.299999999999997</v>
      </c>
      <c r="M37" s="1">
        <v>42.5</v>
      </c>
      <c r="N37" s="1">
        <v>31</v>
      </c>
      <c r="O37" s="1">
        <v>20.7</v>
      </c>
      <c r="P37" s="1">
        <v>7.1</v>
      </c>
      <c r="Q37" s="1">
        <v>6.9</v>
      </c>
      <c r="R37" s="10">
        <v>7.9</v>
      </c>
      <c r="S37" s="23">
        <v>11.4</v>
      </c>
      <c r="T37" s="1">
        <v>11.1</v>
      </c>
      <c r="U37" s="1">
        <v>6.6</v>
      </c>
      <c r="V37" s="1">
        <v>3.4</v>
      </c>
      <c r="W37" s="1">
        <v>11.8</v>
      </c>
      <c r="X37" s="1">
        <v>37.299999999999997</v>
      </c>
      <c r="Y37" s="1">
        <v>10.1</v>
      </c>
      <c r="Z37" s="1">
        <v>33.200000000000003</v>
      </c>
      <c r="AA37" s="1">
        <v>27.8</v>
      </c>
      <c r="AB37" s="1">
        <v>12.8</v>
      </c>
      <c r="AC37" s="1">
        <v>14.7</v>
      </c>
      <c r="AD37" s="10">
        <v>3.3</v>
      </c>
      <c r="AE37" s="38">
        <f t="shared" si="4"/>
        <v>183.5</v>
      </c>
      <c r="AF37" s="2">
        <f t="shared" si="5"/>
        <v>47.4</v>
      </c>
      <c r="AG37" s="2"/>
      <c r="AH37" s="1">
        <v>2001</v>
      </c>
      <c r="AI37" s="1">
        <v>5.2</v>
      </c>
      <c r="AJ37" s="1">
        <v>7.8</v>
      </c>
      <c r="AK37" s="1">
        <v>3.3</v>
      </c>
      <c r="AL37" s="1">
        <v>-2.2000000000000002</v>
      </c>
      <c r="AM37" s="1">
        <v>-14.6</v>
      </c>
      <c r="AN37" s="1">
        <v>-27.5</v>
      </c>
      <c r="AO37" s="10">
        <v>-28.6</v>
      </c>
      <c r="AP37" s="23">
        <v>-38.299999999999997</v>
      </c>
      <c r="AQ37" s="1">
        <v>-31.6</v>
      </c>
      <c r="AR37" s="1">
        <v>-30.4</v>
      </c>
      <c r="AS37" s="1">
        <v>-18.2</v>
      </c>
      <c r="AT37" s="1">
        <v>-3.9</v>
      </c>
      <c r="AU37" s="1">
        <v>5</v>
      </c>
      <c r="AV37" s="1">
        <v>9.5</v>
      </c>
      <c r="AW37" s="1">
        <v>4.0999999999999996</v>
      </c>
      <c r="AX37" s="1">
        <v>-4.2</v>
      </c>
      <c r="AY37" s="1">
        <v>-16</v>
      </c>
      <c r="AZ37" s="1">
        <v>-24.7</v>
      </c>
      <c r="BA37" s="10">
        <v>-36</v>
      </c>
      <c r="BB37" s="8">
        <f t="shared" si="6"/>
        <v>-15.391666666666667</v>
      </c>
      <c r="BC37" s="1">
        <f t="shared" si="7"/>
        <v>7.25</v>
      </c>
    </row>
    <row r="38" spans="1:55" x14ac:dyDescent="0.25">
      <c r="A38" s="1">
        <v>2002</v>
      </c>
      <c r="B38" s="1">
        <v>0.98599999999999999</v>
      </c>
      <c r="C38" s="5"/>
      <c r="K38" s="1">
        <v>2002</v>
      </c>
      <c r="L38" s="1">
        <v>37.299999999999997</v>
      </c>
      <c r="M38" s="1">
        <v>10.1</v>
      </c>
      <c r="N38" s="1">
        <v>33.200000000000003</v>
      </c>
      <c r="O38" s="1">
        <v>27.8</v>
      </c>
      <c r="P38" s="1">
        <v>12.8</v>
      </c>
      <c r="Q38" s="1">
        <v>14.7</v>
      </c>
      <c r="R38" s="10">
        <v>3.3</v>
      </c>
      <c r="S38" s="23">
        <v>16.7</v>
      </c>
      <c r="T38" s="1">
        <v>8.1999999999999993</v>
      </c>
      <c r="U38" s="1">
        <v>11.5</v>
      </c>
      <c r="V38" s="1">
        <v>8.1</v>
      </c>
      <c r="W38" s="1">
        <v>8.9</v>
      </c>
      <c r="X38" s="1">
        <v>9.6</v>
      </c>
      <c r="Y38" s="1">
        <v>49.8</v>
      </c>
      <c r="Z38" s="1">
        <v>23.3</v>
      </c>
      <c r="AA38" s="1">
        <v>22.1</v>
      </c>
      <c r="AB38" s="1">
        <v>16</v>
      </c>
      <c r="AC38" s="1">
        <v>13.6</v>
      </c>
      <c r="AD38" s="10">
        <v>11.2</v>
      </c>
      <c r="AE38" s="38">
        <f t="shared" si="4"/>
        <v>198.99999999999997</v>
      </c>
      <c r="AF38" s="2">
        <f t="shared" si="5"/>
        <v>59.4</v>
      </c>
      <c r="AG38" s="2"/>
      <c r="AH38" s="1">
        <v>2002</v>
      </c>
      <c r="AI38" s="1">
        <v>5</v>
      </c>
      <c r="AJ38" s="1">
        <v>9.5</v>
      </c>
      <c r="AK38" s="1">
        <v>4.0999999999999996</v>
      </c>
      <c r="AL38" s="1">
        <v>-4.2</v>
      </c>
      <c r="AM38" s="1">
        <v>-16</v>
      </c>
      <c r="AN38" s="1">
        <v>-24.7</v>
      </c>
      <c r="AO38" s="10">
        <v>-36</v>
      </c>
      <c r="AP38" s="23">
        <v>-38.200000000000003</v>
      </c>
      <c r="AQ38" s="1">
        <v>-40.799999999999997</v>
      </c>
      <c r="AR38" s="1">
        <v>-22.7</v>
      </c>
      <c r="AS38" s="1">
        <v>-17.2</v>
      </c>
      <c r="AT38" s="1">
        <v>-4.8</v>
      </c>
      <c r="AU38" s="1">
        <v>6.4</v>
      </c>
      <c r="AV38" s="1">
        <v>8.1</v>
      </c>
      <c r="AW38" s="1">
        <v>6.6</v>
      </c>
      <c r="AX38" s="1">
        <v>-0.9</v>
      </c>
      <c r="AY38" s="1">
        <v>-13.8</v>
      </c>
      <c r="AZ38" s="1">
        <v>-26.2</v>
      </c>
      <c r="BA38" s="10">
        <v>-31.3</v>
      </c>
      <c r="BB38" s="8">
        <f t="shared" si="6"/>
        <v>-14.566666666666668</v>
      </c>
      <c r="BC38" s="1">
        <f t="shared" si="7"/>
        <v>7.25</v>
      </c>
    </row>
    <row r="39" spans="1:55" x14ac:dyDescent="0.25">
      <c r="A39" s="1">
        <v>2003</v>
      </c>
      <c r="B39" s="1">
        <v>0.78100000000000003</v>
      </c>
      <c r="C39" s="5"/>
      <c r="K39" s="1">
        <v>2003</v>
      </c>
      <c r="L39" s="1">
        <v>9.6</v>
      </c>
      <c r="M39" s="1">
        <v>49.8</v>
      </c>
      <c r="N39" s="1">
        <v>23.3</v>
      </c>
      <c r="O39" s="1">
        <v>22.1</v>
      </c>
      <c r="P39" s="1">
        <v>16</v>
      </c>
      <c r="Q39" s="1">
        <v>13.6</v>
      </c>
      <c r="R39" s="10">
        <v>11.2</v>
      </c>
      <c r="S39" s="23">
        <v>11.4</v>
      </c>
      <c r="T39" s="1">
        <v>1</v>
      </c>
      <c r="U39" s="1">
        <v>5.3</v>
      </c>
      <c r="V39" s="1">
        <v>7.1</v>
      </c>
      <c r="W39" s="1">
        <v>14.8</v>
      </c>
      <c r="X39" s="1">
        <v>48.1</v>
      </c>
      <c r="Y39" s="1">
        <v>29.4</v>
      </c>
      <c r="Z39" s="1">
        <v>10.9</v>
      </c>
      <c r="AA39" s="1">
        <v>13.5</v>
      </c>
      <c r="AB39" s="1">
        <v>12.7</v>
      </c>
      <c r="AC39" s="1">
        <v>7.3</v>
      </c>
      <c r="AD39" s="10">
        <v>20.9</v>
      </c>
      <c r="AE39" s="38">
        <f t="shared" si="4"/>
        <v>182.4</v>
      </c>
      <c r="AF39" s="2">
        <f t="shared" si="5"/>
        <v>77.5</v>
      </c>
      <c r="AG39" s="2"/>
      <c r="AH39" s="1">
        <v>2003</v>
      </c>
      <c r="AI39" s="1">
        <v>6.4</v>
      </c>
      <c r="AJ39" s="1">
        <v>8.1</v>
      </c>
      <c r="AK39" s="1">
        <v>6.6</v>
      </c>
      <c r="AL39" s="1">
        <v>-0.9</v>
      </c>
      <c r="AM39" s="1">
        <v>-13.8</v>
      </c>
      <c r="AN39" s="1">
        <v>-26.2</v>
      </c>
      <c r="AO39" s="10">
        <v>-31.3</v>
      </c>
      <c r="AP39" s="23">
        <v>-33.299999999999997</v>
      </c>
      <c r="AQ39" s="1">
        <v>-36.9</v>
      </c>
      <c r="AR39" s="1">
        <v>-27</v>
      </c>
      <c r="AS39" s="1">
        <v>-18.2</v>
      </c>
      <c r="AT39" s="1">
        <v>-4.7</v>
      </c>
      <c r="AU39" s="1">
        <v>4.5</v>
      </c>
      <c r="AV39" s="1">
        <v>10.4</v>
      </c>
      <c r="AW39" s="1">
        <v>4.8</v>
      </c>
      <c r="AX39" s="1">
        <v>1.3</v>
      </c>
      <c r="AY39" s="1">
        <v>-12.7</v>
      </c>
      <c r="AZ39" s="1">
        <v>-25.3</v>
      </c>
      <c r="BA39" s="10">
        <v>-32.5</v>
      </c>
      <c r="BB39" s="8">
        <f t="shared" si="6"/>
        <v>-14.133333333333333</v>
      </c>
      <c r="BC39" s="1">
        <f t="shared" si="7"/>
        <v>7.45</v>
      </c>
    </row>
    <row r="40" spans="1:55" x14ac:dyDescent="0.25">
      <c r="A40" s="1">
        <v>2004</v>
      </c>
      <c r="B40" s="1">
        <v>1.319</v>
      </c>
      <c r="C40" s="5"/>
      <c r="K40" s="1">
        <v>2004</v>
      </c>
      <c r="L40" s="1">
        <v>48.1</v>
      </c>
      <c r="M40" s="1">
        <v>29.4</v>
      </c>
      <c r="N40" s="1">
        <v>10.9</v>
      </c>
      <c r="O40" s="1">
        <v>13.5</v>
      </c>
      <c r="P40" s="1">
        <v>12.7</v>
      </c>
      <c r="Q40" s="1">
        <v>7.3</v>
      </c>
      <c r="R40" s="10">
        <v>20.9</v>
      </c>
      <c r="S40" s="23">
        <v>16</v>
      </c>
      <c r="T40" s="1">
        <v>2.5</v>
      </c>
      <c r="U40" s="1">
        <v>6.7</v>
      </c>
      <c r="V40" s="1">
        <v>9.5</v>
      </c>
      <c r="W40" s="1">
        <v>10</v>
      </c>
      <c r="X40" s="1">
        <v>30.9</v>
      </c>
      <c r="Y40" s="1">
        <v>26.5</v>
      </c>
      <c r="Z40" s="1">
        <v>37.4</v>
      </c>
      <c r="AA40" s="1">
        <v>21.1</v>
      </c>
      <c r="AB40" s="1">
        <v>35</v>
      </c>
      <c r="AC40" s="1">
        <v>22.7</v>
      </c>
      <c r="AD40" s="10">
        <v>11.2</v>
      </c>
      <c r="AE40" s="38">
        <f t="shared" si="4"/>
        <v>229.49999999999997</v>
      </c>
      <c r="AF40" s="2">
        <f t="shared" si="5"/>
        <v>57.4</v>
      </c>
      <c r="AG40" s="2"/>
      <c r="AH40" s="1">
        <v>2004</v>
      </c>
      <c r="AI40" s="1">
        <v>4.5</v>
      </c>
      <c r="AJ40" s="1">
        <v>10.4</v>
      </c>
      <c r="AK40" s="1">
        <v>4.8</v>
      </c>
      <c r="AL40" s="1">
        <v>1.3</v>
      </c>
      <c r="AM40" s="1">
        <v>-12.7</v>
      </c>
      <c r="AN40" s="1">
        <v>-25.3</v>
      </c>
      <c r="AO40" s="10">
        <v>-32.5</v>
      </c>
      <c r="AP40" s="23">
        <v>-32.9</v>
      </c>
      <c r="AQ40" s="1">
        <v>-37.1</v>
      </c>
      <c r="AR40" s="1">
        <v>-27.7</v>
      </c>
      <c r="AS40" s="1">
        <v>-19.399999999999999</v>
      </c>
      <c r="AT40" s="1">
        <v>-4.9000000000000004</v>
      </c>
      <c r="AU40" s="1">
        <v>5.3</v>
      </c>
      <c r="AV40" s="1">
        <v>8.1999999999999993</v>
      </c>
      <c r="AW40" s="1">
        <v>6.6</v>
      </c>
      <c r="AX40" s="1">
        <v>-0.5</v>
      </c>
      <c r="AY40" s="1">
        <v>-13.7</v>
      </c>
      <c r="AZ40" s="1">
        <v>-26.8</v>
      </c>
      <c r="BA40" s="10">
        <v>-35.299999999999997</v>
      </c>
      <c r="BB40" s="8">
        <f t="shared" si="6"/>
        <v>-14.85</v>
      </c>
      <c r="BC40" s="1">
        <f t="shared" si="7"/>
        <v>6.75</v>
      </c>
    </row>
    <row r="41" spans="1:55" x14ac:dyDescent="0.25">
      <c r="A41" s="1">
        <v>2005</v>
      </c>
      <c r="B41" s="1">
        <v>1.3280000000000001</v>
      </c>
      <c r="C41" s="5"/>
      <c r="K41" s="1">
        <v>2005</v>
      </c>
      <c r="L41" s="1">
        <v>30.9</v>
      </c>
      <c r="M41" s="1">
        <v>26.5</v>
      </c>
      <c r="N41" s="1">
        <v>37.4</v>
      </c>
      <c r="O41" s="1">
        <v>21.1</v>
      </c>
      <c r="P41" s="1">
        <v>35</v>
      </c>
      <c r="Q41" s="1">
        <v>22.7</v>
      </c>
      <c r="R41" s="10">
        <v>11.2</v>
      </c>
      <c r="S41" s="23">
        <v>21.9</v>
      </c>
      <c r="T41" s="1">
        <v>4.3</v>
      </c>
      <c r="U41" s="1">
        <v>10.199999999999999</v>
      </c>
      <c r="V41" s="1">
        <v>3.9</v>
      </c>
      <c r="W41" s="1">
        <v>6.3</v>
      </c>
      <c r="X41" s="1">
        <v>17.7</v>
      </c>
      <c r="Y41" s="1">
        <v>33.4</v>
      </c>
      <c r="Z41" s="1">
        <v>45.8</v>
      </c>
      <c r="AA41" s="1">
        <v>20.6</v>
      </c>
      <c r="AB41" s="1">
        <v>23.7</v>
      </c>
      <c r="AC41" s="1">
        <v>12</v>
      </c>
      <c r="AD41" s="10">
        <v>6.7</v>
      </c>
      <c r="AE41" s="38">
        <f t="shared" si="4"/>
        <v>206.49999999999997</v>
      </c>
      <c r="AF41" s="2">
        <f t="shared" si="5"/>
        <v>51.099999999999994</v>
      </c>
      <c r="AG41" s="2"/>
      <c r="AH41" s="1">
        <v>2005</v>
      </c>
      <c r="AI41" s="1">
        <v>5.3</v>
      </c>
      <c r="AJ41" s="1">
        <v>8.1999999999999993</v>
      </c>
      <c r="AK41" s="1">
        <v>6.6</v>
      </c>
      <c r="AL41" s="1">
        <v>-0.5</v>
      </c>
      <c r="AM41" s="1">
        <v>-13.7</v>
      </c>
      <c r="AN41" s="1">
        <v>-26.8</v>
      </c>
      <c r="AO41" s="10">
        <v>-35.299999999999997</v>
      </c>
      <c r="AP41" s="23">
        <v>-35.9</v>
      </c>
      <c r="AQ41" s="1">
        <v>-36</v>
      </c>
      <c r="AR41" s="1">
        <v>-28.7</v>
      </c>
      <c r="AS41" s="1">
        <v>-20.5</v>
      </c>
      <c r="AT41" s="1">
        <v>-4.7</v>
      </c>
      <c r="AU41" s="1">
        <v>5.5</v>
      </c>
      <c r="AV41" s="1">
        <v>8.8000000000000007</v>
      </c>
      <c r="AW41" s="1">
        <v>6.1</v>
      </c>
      <c r="AX41" s="1">
        <v>-0.5</v>
      </c>
      <c r="AY41" s="1">
        <v>-10.6</v>
      </c>
      <c r="AZ41" s="1">
        <v>-27.1</v>
      </c>
      <c r="BA41" s="10">
        <v>-35.1</v>
      </c>
      <c r="BB41" s="8">
        <f t="shared" si="6"/>
        <v>-14.891666666666667</v>
      </c>
      <c r="BC41" s="1">
        <f t="shared" si="7"/>
        <v>7.15</v>
      </c>
    </row>
    <row r="42" spans="1:55" x14ac:dyDescent="0.25">
      <c r="A42" s="1">
        <v>2006</v>
      </c>
      <c r="B42" s="1">
        <v>0.78600000000000003</v>
      </c>
      <c r="C42" s="5"/>
      <c r="K42" s="1">
        <v>2006</v>
      </c>
      <c r="L42" s="1">
        <v>17.7</v>
      </c>
      <c r="M42" s="1">
        <v>33.4</v>
      </c>
      <c r="N42" s="1">
        <v>45.8</v>
      </c>
      <c r="O42" s="1">
        <v>20.6</v>
      </c>
      <c r="P42" s="1">
        <v>23.7</v>
      </c>
      <c r="Q42" s="1">
        <v>12</v>
      </c>
      <c r="R42" s="10">
        <v>6.7</v>
      </c>
      <c r="S42" s="23">
        <v>5.6</v>
      </c>
      <c r="T42" s="1">
        <v>26.2</v>
      </c>
      <c r="U42" s="1">
        <v>15.9</v>
      </c>
      <c r="V42" s="1">
        <v>6.2</v>
      </c>
      <c r="W42" s="1">
        <v>14.3</v>
      </c>
      <c r="X42" s="1">
        <v>42.5</v>
      </c>
      <c r="Y42" s="1">
        <v>36</v>
      </c>
      <c r="Z42" s="1">
        <v>44.2</v>
      </c>
      <c r="AA42" s="1">
        <v>24.2</v>
      </c>
      <c r="AB42" s="1">
        <v>13.1</v>
      </c>
      <c r="AC42" s="1">
        <v>18.399999999999999</v>
      </c>
      <c r="AD42" s="10">
        <v>8</v>
      </c>
      <c r="AE42" s="38">
        <f t="shared" si="4"/>
        <v>254.59999999999997</v>
      </c>
      <c r="AF42" s="2">
        <f t="shared" si="5"/>
        <v>78.5</v>
      </c>
      <c r="AG42" s="2"/>
      <c r="AH42" s="1">
        <v>2006</v>
      </c>
      <c r="AI42" s="1">
        <v>5.5</v>
      </c>
      <c r="AJ42" s="1">
        <v>8.8000000000000007</v>
      </c>
      <c r="AK42" s="1">
        <v>6.1</v>
      </c>
      <c r="AL42" s="1">
        <v>-0.5</v>
      </c>
      <c r="AM42" s="1">
        <v>-10.6</v>
      </c>
      <c r="AN42" s="1">
        <v>-27.1</v>
      </c>
      <c r="AO42" s="10">
        <v>-35.1</v>
      </c>
      <c r="AP42" s="23">
        <v>-39.6</v>
      </c>
      <c r="AQ42" s="1">
        <v>-32.200000000000003</v>
      </c>
      <c r="AR42" s="1">
        <v>-28.4</v>
      </c>
      <c r="AS42" s="1">
        <v>-24.5</v>
      </c>
      <c r="AT42" s="1">
        <v>-4.9000000000000004</v>
      </c>
      <c r="AU42" s="1">
        <v>5.4</v>
      </c>
      <c r="AV42" s="1">
        <v>7.9</v>
      </c>
      <c r="AW42" s="1">
        <v>5.4</v>
      </c>
      <c r="AX42" s="1">
        <v>0.5</v>
      </c>
      <c r="AY42" s="1">
        <v>-11.8</v>
      </c>
      <c r="AZ42" s="1">
        <v>-24.4</v>
      </c>
      <c r="BA42" s="10">
        <v>-34.6</v>
      </c>
      <c r="BB42" s="8">
        <f t="shared" si="6"/>
        <v>-15.1</v>
      </c>
      <c r="BC42" s="1">
        <f t="shared" si="7"/>
        <v>6.65</v>
      </c>
    </row>
    <row r="43" spans="1:55" x14ac:dyDescent="0.25">
      <c r="A43" s="1">
        <v>2007</v>
      </c>
      <c r="B43" s="1">
        <v>1.143</v>
      </c>
      <c r="C43" s="5"/>
      <c r="K43" s="1">
        <v>2007</v>
      </c>
      <c r="L43" s="1">
        <v>42.5</v>
      </c>
      <c r="M43" s="1">
        <v>36</v>
      </c>
      <c r="N43" s="1">
        <v>44.2</v>
      </c>
      <c r="O43" s="1">
        <v>24.2</v>
      </c>
      <c r="P43" s="1">
        <v>13.1</v>
      </c>
      <c r="Q43" s="1">
        <v>18.399999999999999</v>
      </c>
      <c r="R43" s="10">
        <v>8</v>
      </c>
      <c r="S43" s="23">
        <v>9.1</v>
      </c>
      <c r="T43" s="1">
        <v>9.6999999999999993</v>
      </c>
      <c r="U43" s="1">
        <v>14.5</v>
      </c>
      <c r="V43" s="1">
        <v>10</v>
      </c>
      <c r="W43" s="1">
        <v>8.1999999999999993</v>
      </c>
      <c r="X43" s="1">
        <v>17.899999999999999</v>
      </c>
      <c r="Y43" s="1">
        <v>27.1</v>
      </c>
      <c r="Z43" s="1">
        <v>54.4</v>
      </c>
      <c r="AA43" s="1">
        <v>25.9</v>
      </c>
      <c r="AB43" s="1">
        <v>9.6999999999999993</v>
      </c>
      <c r="AC43" s="1">
        <v>17.5</v>
      </c>
      <c r="AD43" s="10">
        <v>13.5</v>
      </c>
      <c r="AE43" s="38">
        <f t="shared" si="4"/>
        <v>217.5</v>
      </c>
      <c r="AF43" s="2">
        <f t="shared" si="5"/>
        <v>45</v>
      </c>
      <c r="AG43" s="2"/>
      <c r="AH43" s="1">
        <v>2007</v>
      </c>
      <c r="AI43" s="1">
        <v>5.4</v>
      </c>
      <c r="AJ43" s="1">
        <v>7.9</v>
      </c>
      <c r="AK43" s="1">
        <v>5.4</v>
      </c>
      <c r="AL43" s="1">
        <v>0.5</v>
      </c>
      <c r="AM43" s="1">
        <v>-11.8</v>
      </c>
      <c r="AN43" s="1">
        <v>-24.4</v>
      </c>
      <c r="AO43" s="10">
        <v>-34.6</v>
      </c>
      <c r="AP43" s="23">
        <v>-36.6</v>
      </c>
      <c r="AQ43" s="1">
        <v>-29.5</v>
      </c>
      <c r="AR43" s="1">
        <v>-27.3</v>
      </c>
      <c r="AS43" s="1">
        <v>-16.399999999999999</v>
      </c>
      <c r="AT43" s="1">
        <v>-3.5</v>
      </c>
      <c r="AU43" s="1">
        <v>7</v>
      </c>
      <c r="AV43" s="1">
        <v>9.8000000000000007</v>
      </c>
      <c r="AW43" s="1">
        <v>7.1</v>
      </c>
      <c r="AX43" s="1">
        <v>0.8</v>
      </c>
      <c r="AY43" s="1">
        <v>-12.4</v>
      </c>
      <c r="AZ43" s="1">
        <v>-22.4</v>
      </c>
      <c r="BA43" s="10">
        <v>-29.1</v>
      </c>
      <c r="BB43" s="8">
        <f t="shared" si="6"/>
        <v>-12.708333333333334</v>
      </c>
      <c r="BC43" s="1">
        <f t="shared" si="7"/>
        <v>8.4</v>
      </c>
    </row>
    <row r="44" spans="1:55" x14ac:dyDescent="0.25">
      <c r="A44" s="1">
        <v>2008</v>
      </c>
      <c r="B44" s="1">
        <v>0.84299999999999997</v>
      </c>
      <c r="C44" s="5"/>
      <c r="K44" s="1">
        <v>2008</v>
      </c>
      <c r="L44" s="1">
        <v>17.899999999999999</v>
      </c>
      <c r="M44" s="1">
        <v>27.1</v>
      </c>
      <c r="N44" s="1">
        <v>54.4</v>
      </c>
      <c r="O44" s="1">
        <v>25.9</v>
      </c>
      <c r="P44" s="1">
        <v>9.6999999999999993</v>
      </c>
      <c r="Q44" s="1">
        <v>17.5</v>
      </c>
      <c r="R44" s="10">
        <v>13.5</v>
      </c>
      <c r="S44" s="23">
        <v>5.5</v>
      </c>
      <c r="T44" s="1">
        <v>0.8</v>
      </c>
      <c r="U44" s="1">
        <v>1.5</v>
      </c>
      <c r="V44" s="1">
        <v>17.3</v>
      </c>
      <c r="W44" s="1">
        <v>5.0999999999999996</v>
      </c>
      <c r="X44" s="1">
        <v>35.6</v>
      </c>
      <c r="Y44" s="1">
        <v>36.200000000000003</v>
      </c>
      <c r="Z44" s="1">
        <v>21.8</v>
      </c>
      <c r="AA44" s="1">
        <v>12.6</v>
      </c>
      <c r="AB44" s="1">
        <v>14</v>
      </c>
      <c r="AC44" s="1">
        <v>16</v>
      </c>
      <c r="AD44" s="10">
        <v>18.399999999999999</v>
      </c>
      <c r="AE44" s="38">
        <f t="shared" si="4"/>
        <v>184.8</v>
      </c>
      <c r="AF44" s="2">
        <f t="shared" si="5"/>
        <v>71.800000000000011</v>
      </c>
      <c r="AG44" s="2"/>
      <c r="AH44" s="1">
        <v>2008</v>
      </c>
      <c r="AI44" s="1">
        <v>7</v>
      </c>
      <c r="AJ44" s="1">
        <v>9.8000000000000007</v>
      </c>
      <c r="AK44" s="1">
        <v>7.1</v>
      </c>
      <c r="AL44" s="1">
        <v>0.8</v>
      </c>
      <c r="AM44" s="1">
        <v>-12.4</v>
      </c>
      <c r="AN44" s="1">
        <v>-22.4</v>
      </c>
      <c r="AO44" s="10">
        <v>-29.1</v>
      </c>
      <c r="AP44" s="23">
        <v>-37.700000000000003</v>
      </c>
      <c r="AQ44" s="1">
        <v>-36.1</v>
      </c>
      <c r="AR44" s="1">
        <v>-29.1</v>
      </c>
      <c r="AS44" s="1">
        <v>-20.2</v>
      </c>
      <c r="AT44" s="1">
        <v>-4.3</v>
      </c>
      <c r="AU44" s="1">
        <v>4.8</v>
      </c>
      <c r="AV44" s="1">
        <v>6.7</v>
      </c>
      <c r="AW44" s="1">
        <v>5.7</v>
      </c>
      <c r="AX44" s="1">
        <v>0</v>
      </c>
      <c r="AY44" s="1">
        <v>-12.8</v>
      </c>
      <c r="AZ44" s="1">
        <v>-26.5</v>
      </c>
      <c r="BA44" s="10">
        <v>-28.7</v>
      </c>
      <c r="BB44" s="8">
        <f t="shared" si="6"/>
        <v>-14.85</v>
      </c>
      <c r="BC44" s="1">
        <f t="shared" si="7"/>
        <v>5.75</v>
      </c>
    </row>
    <row r="45" spans="1:55" x14ac:dyDescent="0.25">
      <c r="A45" s="1">
        <v>2009</v>
      </c>
      <c r="B45" s="1">
        <v>0.74099999999999999</v>
      </c>
      <c r="C45" s="5"/>
      <c r="K45" s="1">
        <v>2009</v>
      </c>
      <c r="L45" s="1">
        <v>35.6</v>
      </c>
      <c r="M45" s="1">
        <v>36.200000000000003</v>
      </c>
      <c r="N45" s="1">
        <v>21.8</v>
      </c>
      <c r="O45" s="1">
        <v>12.6</v>
      </c>
      <c r="P45" s="1">
        <v>14</v>
      </c>
      <c r="Q45" s="1">
        <v>16</v>
      </c>
      <c r="R45" s="10">
        <v>18.399999999999999</v>
      </c>
      <c r="S45" s="23">
        <v>12.7</v>
      </c>
      <c r="T45" s="1">
        <v>17.5</v>
      </c>
      <c r="U45" s="1">
        <v>11</v>
      </c>
      <c r="V45" s="1">
        <v>8.6999999999999993</v>
      </c>
      <c r="W45" s="1">
        <v>11.8</v>
      </c>
      <c r="X45" s="1">
        <v>25.9</v>
      </c>
      <c r="Y45" s="1">
        <v>31.5</v>
      </c>
      <c r="Z45" s="1">
        <v>55.3</v>
      </c>
      <c r="AA45" s="1">
        <v>3.3</v>
      </c>
      <c r="AB45" s="1">
        <v>25.3</v>
      </c>
      <c r="AC45" s="1">
        <v>6.3</v>
      </c>
      <c r="AD45" s="10">
        <v>23.8</v>
      </c>
      <c r="AE45" s="38">
        <f t="shared" si="4"/>
        <v>233.10000000000002</v>
      </c>
      <c r="AF45" s="2">
        <f t="shared" si="5"/>
        <v>57.4</v>
      </c>
      <c r="AG45" s="2"/>
      <c r="AH45" s="1">
        <v>2009</v>
      </c>
      <c r="AI45" s="1">
        <v>4.8</v>
      </c>
      <c r="AJ45" s="1">
        <v>6.7</v>
      </c>
      <c r="AK45" s="1">
        <v>5.7</v>
      </c>
      <c r="AL45" s="1">
        <v>0</v>
      </c>
      <c r="AM45" s="1">
        <v>-12.8</v>
      </c>
      <c r="AN45" s="1">
        <v>-26.5</v>
      </c>
      <c r="AO45" s="10">
        <v>-28.7</v>
      </c>
      <c r="AP45" s="23">
        <v>-38.4</v>
      </c>
      <c r="AQ45" s="1">
        <v>-38</v>
      </c>
      <c r="AR45" s="1">
        <v>-29.3</v>
      </c>
      <c r="AS45" s="1">
        <v>-19.600000000000001</v>
      </c>
      <c r="AT45" s="1">
        <v>-2.5</v>
      </c>
      <c r="AU45" s="1">
        <v>4.9000000000000004</v>
      </c>
      <c r="AV45" s="1">
        <v>6.2</v>
      </c>
      <c r="AW45" s="1">
        <v>5.3</v>
      </c>
      <c r="AX45" s="1">
        <v>-0.5</v>
      </c>
      <c r="AY45" s="1">
        <v>-11.9</v>
      </c>
      <c r="AZ45" s="1">
        <v>-27.9</v>
      </c>
      <c r="BA45" s="10">
        <v>-27.1</v>
      </c>
      <c r="BB45" s="8">
        <f t="shared" si="6"/>
        <v>-14.9</v>
      </c>
      <c r="BC45" s="1">
        <f t="shared" si="7"/>
        <v>5.5500000000000007</v>
      </c>
    </row>
    <row r="46" spans="1:55" x14ac:dyDescent="0.25">
      <c r="A46" s="1">
        <v>2010</v>
      </c>
      <c r="B46" s="1">
        <v>1.405</v>
      </c>
      <c r="C46" s="5"/>
      <c r="K46" s="1">
        <v>2010</v>
      </c>
      <c r="L46" s="1">
        <v>25.9</v>
      </c>
      <c r="M46" s="1">
        <v>31.5</v>
      </c>
      <c r="N46" s="1">
        <v>55.3</v>
      </c>
      <c r="O46" s="1">
        <v>3.3</v>
      </c>
      <c r="P46" s="1">
        <v>25.3</v>
      </c>
      <c r="Q46" s="1">
        <v>6.3</v>
      </c>
      <c r="R46" s="10">
        <v>23.8</v>
      </c>
      <c r="S46" s="23">
        <v>7.8</v>
      </c>
      <c r="T46" s="1">
        <v>9.8000000000000007</v>
      </c>
      <c r="U46" s="1">
        <v>21.1</v>
      </c>
      <c r="V46" s="1">
        <v>2.2999999999999998</v>
      </c>
      <c r="W46" s="1">
        <v>4</v>
      </c>
      <c r="X46" s="1">
        <v>38.1</v>
      </c>
      <c r="Y46" s="1">
        <v>9.9</v>
      </c>
      <c r="Z46" s="1">
        <v>48.1</v>
      </c>
      <c r="AA46" s="1">
        <v>30.5</v>
      </c>
      <c r="AB46" s="1">
        <v>15.5</v>
      </c>
      <c r="AC46" s="1">
        <v>9.6</v>
      </c>
      <c r="AD46" s="10">
        <v>11.2</v>
      </c>
      <c r="AE46" s="38">
        <f t="shared" si="4"/>
        <v>207.89999999999998</v>
      </c>
      <c r="AF46" s="2">
        <f t="shared" si="5"/>
        <v>48</v>
      </c>
      <c r="AG46" s="2"/>
      <c r="AH46" s="1">
        <v>2010</v>
      </c>
      <c r="AI46" s="1">
        <v>4.9000000000000004</v>
      </c>
      <c r="AJ46" s="1">
        <v>6.2</v>
      </c>
      <c r="AK46" s="1">
        <v>5.3</v>
      </c>
      <c r="AL46" s="1">
        <v>-0.5</v>
      </c>
      <c r="AM46" s="1">
        <v>-11.9</v>
      </c>
      <c r="AN46" s="1">
        <v>-27.9</v>
      </c>
      <c r="AO46" s="10">
        <v>-27.1</v>
      </c>
      <c r="AP46" s="23">
        <v>-36.299999999999997</v>
      </c>
      <c r="AQ46" s="1">
        <v>-35</v>
      </c>
      <c r="AR46" s="1">
        <v>-30</v>
      </c>
      <c r="AS46" s="1">
        <v>-21.4</v>
      </c>
      <c r="AT46" s="1">
        <v>-2.5</v>
      </c>
      <c r="AU46" s="1">
        <v>6</v>
      </c>
      <c r="AV46" s="1">
        <v>9.1999999999999993</v>
      </c>
      <c r="AW46" s="1">
        <v>5.0999999999999996</v>
      </c>
      <c r="AX46" s="1">
        <v>1</v>
      </c>
      <c r="AY46" s="1">
        <v>-11</v>
      </c>
      <c r="AZ46" s="1">
        <v>-24.6</v>
      </c>
      <c r="BA46" s="10">
        <v>-27.4</v>
      </c>
      <c r="BB46" s="8">
        <f t="shared" si="6"/>
        <v>-13.908333333333333</v>
      </c>
      <c r="BC46" s="1">
        <f t="shared" si="7"/>
        <v>7.6</v>
      </c>
    </row>
    <row r="47" spans="1:55" x14ac:dyDescent="0.25">
      <c r="A47" s="1">
        <v>2011</v>
      </c>
      <c r="B47" s="1">
        <v>0.94099999999999995</v>
      </c>
      <c r="C47" s="5"/>
      <c r="K47" s="1">
        <v>2011</v>
      </c>
      <c r="L47" s="1">
        <v>38.1</v>
      </c>
      <c r="M47" s="1">
        <v>9.9</v>
      </c>
      <c r="N47" s="1">
        <v>48.1</v>
      </c>
      <c r="O47" s="1">
        <v>30.5</v>
      </c>
      <c r="P47" s="1">
        <v>15.5</v>
      </c>
      <c r="Q47" s="1">
        <v>9.6</v>
      </c>
      <c r="R47" s="10">
        <v>11.2</v>
      </c>
      <c r="S47" s="23">
        <v>8.6</v>
      </c>
      <c r="T47" s="1">
        <v>9.6</v>
      </c>
      <c r="U47" s="1">
        <v>6.4</v>
      </c>
      <c r="V47" s="1">
        <v>5.8</v>
      </c>
      <c r="W47" s="1">
        <v>21.2</v>
      </c>
      <c r="X47" s="1">
        <v>23.6</v>
      </c>
      <c r="Y47" s="1">
        <v>25.9</v>
      </c>
      <c r="Z47" s="1">
        <v>26</v>
      </c>
      <c r="AA47" s="1">
        <v>52.1</v>
      </c>
      <c r="AB47" s="1">
        <v>16.7</v>
      </c>
      <c r="AC47" s="1">
        <v>9.4</v>
      </c>
      <c r="AD47" s="10">
        <v>5.2</v>
      </c>
      <c r="AE47" s="38">
        <f t="shared" si="4"/>
        <v>210.49999999999997</v>
      </c>
      <c r="AF47" s="2">
        <f t="shared" si="5"/>
        <v>49.5</v>
      </c>
      <c r="AG47" s="2"/>
      <c r="AH47" s="1">
        <v>2011</v>
      </c>
      <c r="AI47" s="1">
        <v>6</v>
      </c>
      <c r="AJ47" s="1">
        <v>9.1999999999999993</v>
      </c>
      <c r="AK47" s="1">
        <v>5.0999999999999996</v>
      </c>
      <c r="AL47" s="1">
        <v>1</v>
      </c>
      <c r="AM47" s="1">
        <v>-11</v>
      </c>
      <c r="AN47" s="1">
        <v>-24.6</v>
      </c>
      <c r="AO47" s="10">
        <v>-27.4</v>
      </c>
      <c r="AP47" s="23">
        <v>-32.299999999999997</v>
      </c>
      <c r="AQ47" s="1">
        <v>-34.200000000000003</v>
      </c>
      <c r="AR47" s="1">
        <v>-23.6</v>
      </c>
      <c r="AS47" s="1">
        <v>-17.5</v>
      </c>
      <c r="AT47" s="1">
        <v>-6.3</v>
      </c>
      <c r="AU47" s="1">
        <v>5.7</v>
      </c>
      <c r="AV47" s="1">
        <v>9.1999999999999993</v>
      </c>
      <c r="AW47" s="1">
        <v>3.8</v>
      </c>
      <c r="AX47" s="1">
        <v>-0.9</v>
      </c>
      <c r="AY47" s="1">
        <v>-13.5</v>
      </c>
      <c r="AZ47" s="1">
        <v>-28.2</v>
      </c>
      <c r="BA47" s="10">
        <v>-34.9</v>
      </c>
      <c r="BB47" s="8">
        <f t="shared" si="6"/>
        <v>-14.391666666666666</v>
      </c>
      <c r="BC47" s="1">
        <f t="shared" si="7"/>
        <v>7.4499999999999993</v>
      </c>
    </row>
    <row r="48" spans="1:55" x14ac:dyDescent="0.25">
      <c r="A48" s="1">
        <v>2012</v>
      </c>
      <c r="B48" s="1">
        <v>1.073</v>
      </c>
      <c r="C48" s="5"/>
      <c r="K48" s="1">
        <v>2012</v>
      </c>
      <c r="L48" s="1">
        <v>23.6</v>
      </c>
      <c r="M48" s="1">
        <v>25.9</v>
      </c>
      <c r="N48" s="1">
        <v>26</v>
      </c>
      <c r="O48" s="1">
        <v>52.1</v>
      </c>
      <c r="P48" s="1">
        <v>16.7</v>
      </c>
      <c r="Q48" s="1">
        <v>9.4</v>
      </c>
      <c r="R48" s="10">
        <v>5.2</v>
      </c>
      <c r="S48" s="23">
        <v>8.6</v>
      </c>
      <c r="T48" s="1">
        <v>2.1</v>
      </c>
      <c r="U48" s="1">
        <v>0.2</v>
      </c>
      <c r="V48" s="1">
        <v>13.5</v>
      </c>
      <c r="W48" s="1">
        <v>4.5</v>
      </c>
      <c r="X48" s="1">
        <v>37.6</v>
      </c>
      <c r="Y48" s="1">
        <v>38.799999999999997</v>
      </c>
      <c r="Z48" s="1">
        <v>63.5</v>
      </c>
      <c r="AA48" s="1">
        <v>15.9</v>
      </c>
      <c r="AB48" s="1">
        <v>18.600000000000001</v>
      </c>
      <c r="AC48" s="1">
        <v>8.1999999999999993</v>
      </c>
      <c r="AD48" s="10">
        <v>16.100000000000001</v>
      </c>
      <c r="AE48" s="38">
        <f t="shared" si="4"/>
        <v>227.6</v>
      </c>
      <c r="AF48" s="2">
        <f t="shared" si="5"/>
        <v>76.400000000000006</v>
      </c>
      <c r="AG48" s="2"/>
      <c r="AH48" s="1">
        <v>2012</v>
      </c>
      <c r="AI48" s="1">
        <v>5.7</v>
      </c>
      <c r="AJ48" s="1">
        <v>9.1999999999999993</v>
      </c>
      <c r="AK48" s="1">
        <v>3.8</v>
      </c>
      <c r="AL48" s="1">
        <v>-0.9</v>
      </c>
      <c r="AM48" s="1">
        <v>-13.5</v>
      </c>
      <c r="AN48" s="1">
        <v>-28.2</v>
      </c>
      <c r="AO48" s="10">
        <v>-34.9</v>
      </c>
      <c r="AP48" s="23">
        <v>-34.799999999999997</v>
      </c>
      <c r="AQ48" s="1">
        <v>-37.5</v>
      </c>
      <c r="AR48" s="1">
        <v>-32</v>
      </c>
      <c r="AS48" s="1">
        <v>-18</v>
      </c>
      <c r="AT48" s="1">
        <v>-4.5999999999999996</v>
      </c>
      <c r="AU48" s="1">
        <v>5.6</v>
      </c>
      <c r="AV48" s="1">
        <v>6.8</v>
      </c>
      <c r="AW48" s="1">
        <v>4.5</v>
      </c>
      <c r="AX48" s="1">
        <v>-3.2</v>
      </c>
      <c r="AY48" s="1">
        <v>-11.2</v>
      </c>
      <c r="AZ48" s="1">
        <v>-21.3</v>
      </c>
      <c r="BA48" s="10">
        <v>-30.5</v>
      </c>
      <c r="BB48" s="8">
        <f t="shared" si="6"/>
        <v>-14.683333333333335</v>
      </c>
      <c r="BC48" s="1">
        <f t="shared" si="7"/>
        <v>6.1999999999999993</v>
      </c>
    </row>
    <row r="49" spans="1:55" x14ac:dyDescent="0.25">
      <c r="A49" s="1">
        <v>2013</v>
      </c>
      <c r="B49" s="1">
        <v>0.51</v>
      </c>
      <c r="C49" s="5"/>
      <c r="K49" s="1">
        <v>2013</v>
      </c>
      <c r="L49" s="1">
        <v>37.6</v>
      </c>
      <c r="M49" s="1">
        <v>38.799999999999997</v>
      </c>
      <c r="N49" s="1">
        <v>63.5</v>
      </c>
      <c r="O49" s="1">
        <v>15.9</v>
      </c>
      <c r="P49" s="1">
        <v>18.600000000000001</v>
      </c>
      <c r="Q49" s="1">
        <v>8.1999999999999993</v>
      </c>
      <c r="R49" s="10">
        <v>16.100000000000001</v>
      </c>
      <c r="S49" s="23">
        <v>3.6</v>
      </c>
      <c r="T49" s="1">
        <v>0.8</v>
      </c>
      <c r="U49" s="1">
        <v>17.7</v>
      </c>
      <c r="V49" s="1">
        <v>5.5</v>
      </c>
      <c r="W49" s="1">
        <v>11.6</v>
      </c>
      <c r="X49" s="1">
        <v>54.1</v>
      </c>
      <c r="Y49" s="1">
        <v>57</v>
      </c>
      <c r="Z49" s="1">
        <v>41.2</v>
      </c>
      <c r="AA49" s="1">
        <v>11</v>
      </c>
      <c r="AB49" s="1">
        <v>9</v>
      </c>
      <c r="AC49" s="1">
        <v>21.6</v>
      </c>
      <c r="AD49" s="10">
        <v>16.3</v>
      </c>
      <c r="AE49" s="38">
        <f t="shared" si="4"/>
        <v>249.4</v>
      </c>
      <c r="AF49" s="2">
        <f t="shared" si="5"/>
        <v>111.1</v>
      </c>
      <c r="AG49" s="2"/>
      <c r="AH49" s="1">
        <v>2013</v>
      </c>
      <c r="AI49" s="1">
        <v>5.6</v>
      </c>
      <c r="AJ49" s="1">
        <v>6.8</v>
      </c>
      <c r="AK49" s="1">
        <v>4.5</v>
      </c>
      <c r="AL49" s="1">
        <v>-3.2</v>
      </c>
      <c r="AM49" s="1">
        <v>-11.2</v>
      </c>
      <c r="AN49" s="1">
        <v>-21.3</v>
      </c>
      <c r="AO49" s="10">
        <v>-30.5</v>
      </c>
      <c r="AP49" s="23">
        <v>-35.1</v>
      </c>
      <c r="AQ49" s="1">
        <v>-40.4</v>
      </c>
      <c r="AR49" s="1">
        <v>-27.7</v>
      </c>
      <c r="AS49" s="1">
        <v>-14.9</v>
      </c>
      <c r="AT49" s="1">
        <v>-3.9</v>
      </c>
      <c r="AU49" s="1">
        <v>5.6</v>
      </c>
      <c r="AV49" s="1">
        <v>8.3000000000000007</v>
      </c>
      <c r="AW49" s="1">
        <v>3.7</v>
      </c>
      <c r="AX49" s="1">
        <v>-2.2000000000000002</v>
      </c>
      <c r="AY49" s="1">
        <v>-15.7</v>
      </c>
      <c r="AZ49" s="1">
        <v>-28</v>
      </c>
      <c r="BA49" s="10">
        <v>-27.5</v>
      </c>
      <c r="BB49" s="8">
        <f t="shared" si="6"/>
        <v>-14.816666666666668</v>
      </c>
      <c r="BC49" s="1">
        <f t="shared" si="7"/>
        <v>6.95</v>
      </c>
    </row>
    <row r="50" spans="1:55" x14ac:dyDescent="0.25">
      <c r="A50" s="1">
        <v>2014</v>
      </c>
      <c r="B50" s="1">
        <v>0.72699999999999998</v>
      </c>
      <c r="C50" s="5"/>
      <c r="K50" s="1">
        <v>2014</v>
      </c>
      <c r="L50" s="1">
        <v>54.1</v>
      </c>
      <c r="M50" s="1">
        <v>57</v>
      </c>
      <c r="N50" s="1">
        <v>41.2</v>
      </c>
      <c r="O50" s="1">
        <v>11</v>
      </c>
      <c r="P50" s="1">
        <v>9</v>
      </c>
      <c r="Q50" s="1">
        <v>21.6</v>
      </c>
      <c r="R50" s="10">
        <v>16.3</v>
      </c>
      <c r="S50" s="23">
        <v>18.2</v>
      </c>
      <c r="T50" s="1">
        <v>10.8</v>
      </c>
      <c r="U50" s="1">
        <v>13.6</v>
      </c>
      <c r="V50" s="1">
        <v>13.2</v>
      </c>
      <c r="W50" s="1">
        <v>15.8</v>
      </c>
      <c r="X50" s="1">
        <v>34.6</v>
      </c>
      <c r="Y50" s="1">
        <v>35.9</v>
      </c>
      <c r="Z50" s="1">
        <v>41.3</v>
      </c>
      <c r="AA50" s="1">
        <v>20.3</v>
      </c>
      <c r="AB50" s="1">
        <v>15.6</v>
      </c>
      <c r="AC50" s="1">
        <v>16.899999999999999</v>
      </c>
      <c r="AD50" s="10">
        <v>4.3</v>
      </c>
      <c r="AE50" s="38">
        <f t="shared" si="4"/>
        <v>240.5</v>
      </c>
      <c r="AF50" s="2">
        <f t="shared" si="5"/>
        <v>70.5</v>
      </c>
      <c r="AG50" s="2"/>
      <c r="AH50" s="1">
        <v>2014</v>
      </c>
      <c r="AI50" s="1">
        <v>5.6</v>
      </c>
      <c r="AJ50" s="1">
        <v>8.3000000000000007</v>
      </c>
      <c r="AK50" s="1">
        <v>3.7</v>
      </c>
      <c r="AL50" s="1">
        <v>-2.2000000000000002</v>
      </c>
      <c r="AM50" s="1">
        <v>-15.7</v>
      </c>
      <c r="AN50" s="1">
        <v>-28</v>
      </c>
      <c r="AO50" s="10">
        <v>-27.5</v>
      </c>
      <c r="AP50" s="23">
        <v>-33.5</v>
      </c>
      <c r="AQ50" s="1">
        <v>-26.6</v>
      </c>
      <c r="AR50" s="1">
        <v>-27.2</v>
      </c>
      <c r="AS50" s="1">
        <v>-17.5</v>
      </c>
      <c r="AT50" s="1">
        <v>-5.6</v>
      </c>
      <c r="AU50" s="1">
        <v>4</v>
      </c>
      <c r="AV50" s="1">
        <v>8.4</v>
      </c>
      <c r="AW50" s="1">
        <v>8</v>
      </c>
      <c r="AX50" s="1">
        <v>0</v>
      </c>
      <c r="AY50" s="1">
        <v>-10.199999999999999</v>
      </c>
      <c r="AZ50" s="1">
        <v>-21.1</v>
      </c>
      <c r="BA50" s="10">
        <v>-32.1</v>
      </c>
      <c r="BB50" s="8">
        <f t="shared" si="6"/>
        <v>-12.783333333333331</v>
      </c>
      <c r="BC50" s="1">
        <f t="shared" si="7"/>
        <v>6.2</v>
      </c>
    </row>
    <row r="51" spans="1:55" x14ac:dyDescent="0.25">
      <c r="A51" s="1">
        <v>2015</v>
      </c>
      <c r="B51" s="1">
        <v>1.2809999999999999</v>
      </c>
      <c r="C51" s="5"/>
      <c r="K51" s="1">
        <v>2015</v>
      </c>
      <c r="L51" s="1">
        <v>34.6</v>
      </c>
      <c r="M51" s="1">
        <v>35.9</v>
      </c>
      <c r="N51" s="1">
        <v>41.3</v>
      </c>
      <c r="O51" s="1">
        <v>20.3</v>
      </c>
      <c r="P51" s="1">
        <v>15.6</v>
      </c>
      <c r="Q51" s="1">
        <v>16.899999999999999</v>
      </c>
      <c r="R51" s="10">
        <v>4.3</v>
      </c>
      <c r="S51" s="23">
        <v>5.5</v>
      </c>
      <c r="T51" s="1">
        <v>9.4</v>
      </c>
      <c r="U51" s="1">
        <v>4.5999999999999996</v>
      </c>
      <c r="V51" s="1">
        <v>7.7</v>
      </c>
      <c r="W51" s="1">
        <v>12.6</v>
      </c>
      <c r="X51" s="1">
        <v>31.1</v>
      </c>
      <c r="Y51" s="1">
        <v>25</v>
      </c>
      <c r="Z51" s="1">
        <v>36.6</v>
      </c>
      <c r="AA51" s="1">
        <v>12</v>
      </c>
      <c r="AB51" s="1">
        <v>10.7</v>
      </c>
      <c r="AC51" s="1">
        <v>15.2</v>
      </c>
      <c r="AD51" s="10">
        <v>6.7</v>
      </c>
      <c r="AE51" s="38">
        <f t="shared" si="4"/>
        <v>177.09999999999997</v>
      </c>
      <c r="AF51" s="2">
        <f t="shared" si="5"/>
        <v>56.1</v>
      </c>
      <c r="AH51" s="1">
        <v>2015</v>
      </c>
      <c r="AI51" s="1">
        <v>4</v>
      </c>
      <c r="AJ51" s="1">
        <v>8.4</v>
      </c>
      <c r="AK51" s="1">
        <v>8</v>
      </c>
      <c r="AL51" s="1">
        <v>0</v>
      </c>
      <c r="AM51" s="1">
        <v>-10.199999999999999</v>
      </c>
      <c r="AN51" s="1">
        <v>-21.1</v>
      </c>
      <c r="AO51" s="10">
        <v>-32.1</v>
      </c>
      <c r="AP51" s="23">
        <v>-31.6</v>
      </c>
      <c r="AQ51" s="1">
        <v>-32.6</v>
      </c>
      <c r="AR51" s="1">
        <v>-31</v>
      </c>
      <c r="AS51" s="1">
        <v>-18.899999999999999</v>
      </c>
      <c r="AT51" s="1">
        <v>-6</v>
      </c>
      <c r="AU51" s="1">
        <v>6.8</v>
      </c>
      <c r="AV51" s="1">
        <v>9.5</v>
      </c>
      <c r="AW51" s="1">
        <v>4.9000000000000004</v>
      </c>
      <c r="AX51" s="1">
        <v>-0.1</v>
      </c>
      <c r="AY51" s="1">
        <v>-12.6</v>
      </c>
      <c r="AZ51" s="1">
        <v>-27.1</v>
      </c>
      <c r="BA51" s="10">
        <v>-34.799999999999997</v>
      </c>
      <c r="BB51" s="8">
        <f t="shared" si="6"/>
        <v>-14.458333333333334</v>
      </c>
      <c r="BC51" s="1">
        <f t="shared" si="7"/>
        <v>8.15</v>
      </c>
    </row>
    <row r="52" spans="1:55" x14ac:dyDescent="0.25">
      <c r="A52" s="1">
        <v>2016</v>
      </c>
      <c r="B52" s="1">
        <v>1.002</v>
      </c>
      <c r="C52" s="5"/>
      <c r="K52" s="1">
        <v>2016</v>
      </c>
      <c r="L52" s="1">
        <v>31.1</v>
      </c>
      <c r="M52" s="1">
        <v>25</v>
      </c>
      <c r="N52" s="1">
        <v>36.6</v>
      </c>
      <c r="O52" s="1">
        <v>12</v>
      </c>
      <c r="P52" s="1">
        <v>10.7</v>
      </c>
      <c r="Q52" s="1">
        <v>15.2</v>
      </c>
      <c r="R52" s="10">
        <v>6.7</v>
      </c>
      <c r="S52" s="23">
        <v>9.8000000000000007</v>
      </c>
      <c r="T52" s="1">
        <v>21.6</v>
      </c>
      <c r="U52" s="1">
        <v>4.2</v>
      </c>
      <c r="V52" s="1">
        <v>2.4</v>
      </c>
      <c r="W52" s="1">
        <v>5.9</v>
      </c>
      <c r="X52" s="1">
        <v>36.200000000000003</v>
      </c>
      <c r="Y52" s="1">
        <v>35.4</v>
      </c>
      <c r="Z52" s="1">
        <v>22.9</v>
      </c>
      <c r="AA52" s="1">
        <v>12.4</v>
      </c>
      <c r="AB52" s="1">
        <v>29.4</v>
      </c>
      <c r="AC52" s="1">
        <v>17.3</v>
      </c>
      <c r="AD52" s="10">
        <v>15.9</v>
      </c>
      <c r="AE52" s="38">
        <f t="shared" si="4"/>
        <v>213.40000000000003</v>
      </c>
      <c r="AF52" s="2">
        <f t="shared" si="5"/>
        <v>71.599999999999994</v>
      </c>
      <c r="AH52" s="1">
        <v>2016</v>
      </c>
      <c r="AI52" s="1">
        <v>6.8</v>
      </c>
      <c r="AJ52" s="1">
        <v>9.5</v>
      </c>
      <c r="AK52" s="1">
        <v>4.9000000000000004</v>
      </c>
      <c r="AL52" s="1">
        <v>-0.1</v>
      </c>
      <c r="AM52" s="1">
        <v>-12.6</v>
      </c>
      <c r="AN52" s="1">
        <v>-27.1</v>
      </c>
      <c r="AO52" s="10">
        <v>-34.799999999999997</v>
      </c>
      <c r="AP52" s="23">
        <v>-32.4</v>
      </c>
      <c r="AQ52" s="1">
        <v>-30.6</v>
      </c>
      <c r="AR52" s="1">
        <v>-30</v>
      </c>
      <c r="AS52" s="1">
        <v>-18.399999999999999</v>
      </c>
      <c r="AT52" s="1">
        <v>-3.3</v>
      </c>
      <c r="AU52" s="1">
        <v>8.3000000000000007</v>
      </c>
      <c r="AV52" s="1">
        <v>8.3000000000000007</v>
      </c>
      <c r="AW52" s="1">
        <v>6.5</v>
      </c>
      <c r="AX52" s="1">
        <v>0.3</v>
      </c>
      <c r="AY52" s="1">
        <v>-10</v>
      </c>
      <c r="AZ52" s="1">
        <v>-21.6</v>
      </c>
      <c r="BA52" s="10">
        <v>-27</v>
      </c>
      <c r="BB52" s="8">
        <f t="shared" si="6"/>
        <v>-12.491666666666667</v>
      </c>
      <c r="BC52" s="1">
        <f t="shared" si="7"/>
        <v>8.3000000000000007</v>
      </c>
    </row>
    <row r="53" spans="1:55" x14ac:dyDescent="0.25">
      <c r="A53" s="1">
        <v>2017</v>
      </c>
      <c r="B53" s="1">
        <v>1.4379999999999999</v>
      </c>
      <c r="C53" s="5"/>
      <c r="K53" s="1">
        <v>2017</v>
      </c>
      <c r="L53" s="1">
        <v>36.200000000000003</v>
      </c>
      <c r="M53" s="1">
        <v>35.4</v>
      </c>
      <c r="N53" s="1">
        <v>22.9</v>
      </c>
      <c r="O53" s="1">
        <v>12.4</v>
      </c>
      <c r="P53" s="1">
        <v>29.4</v>
      </c>
      <c r="Q53" s="1">
        <v>17.3</v>
      </c>
      <c r="R53" s="10">
        <v>15.9</v>
      </c>
      <c r="S53" s="23">
        <v>16.899999999999999</v>
      </c>
      <c r="T53" s="1">
        <v>8</v>
      </c>
      <c r="U53" s="1">
        <v>3.9</v>
      </c>
      <c r="V53" s="1">
        <v>4.9000000000000004</v>
      </c>
      <c r="W53" s="1">
        <v>3.4</v>
      </c>
      <c r="X53" s="1">
        <v>41</v>
      </c>
      <c r="Y53" s="1">
        <v>20.2</v>
      </c>
      <c r="Z53" s="1">
        <v>15.3</v>
      </c>
      <c r="AA53" s="1">
        <v>15.6</v>
      </c>
      <c r="AB53" s="1">
        <v>21.2</v>
      </c>
      <c r="AC53" s="1">
        <v>36.200000000000003</v>
      </c>
      <c r="AD53" s="10">
        <v>15.7</v>
      </c>
      <c r="AE53" s="38">
        <f t="shared" si="4"/>
        <v>202.29999999999995</v>
      </c>
      <c r="AF53" s="2">
        <f t="shared" si="5"/>
        <v>61.2</v>
      </c>
      <c r="AH53" s="1">
        <v>2017</v>
      </c>
      <c r="AI53" s="1">
        <v>8.3000000000000007</v>
      </c>
      <c r="AJ53" s="1">
        <v>8.3000000000000007</v>
      </c>
      <c r="AK53" s="1">
        <v>6.5</v>
      </c>
      <c r="AL53" s="1">
        <v>0.3</v>
      </c>
      <c r="AM53" s="1">
        <v>-10</v>
      </c>
      <c r="AN53" s="1">
        <v>-21.6</v>
      </c>
      <c r="AO53" s="10">
        <v>-27</v>
      </c>
      <c r="AP53" s="23">
        <v>-33.6</v>
      </c>
      <c r="AQ53" s="1">
        <v>-30.2</v>
      </c>
      <c r="AR53" s="1">
        <v>-23.7</v>
      </c>
      <c r="AS53" s="1">
        <v>-15.3</v>
      </c>
      <c r="AT53" s="1">
        <v>-4.8</v>
      </c>
      <c r="AU53" s="1">
        <v>4.9000000000000004</v>
      </c>
      <c r="AV53" s="1">
        <v>7.1</v>
      </c>
      <c r="AW53" s="1">
        <v>6.2</v>
      </c>
      <c r="AX53" s="1">
        <v>-0.3</v>
      </c>
      <c r="AY53" s="1">
        <v>-12.9</v>
      </c>
      <c r="AZ53" s="1">
        <v>-19.5</v>
      </c>
      <c r="BA53" s="10">
        <v>-28</v>
      </c>
      <c r="BB53" s="8">
        <f t="shared" si="6"/>
        <v>-12.508333333333333</v>
      </c>
      <c r="BC53" s="1">
        <f t="shared" si="7"/>
        <v>6</v>
      </c>
    </row>
    <row r="54" spans="1:55" x14ac:dyDescent="0.25">
      <c r="A54" s="1">
        <v>2018</v>
      </c>
      <c r="B54" s="1">
        <v>1.1850000000000001</v>
      </c>
      <c r="C54" s="5"/>
      <c r="K54" s="1">
        <v>2018</v>
      </c>
      <c r="L54" s="1">
        <v>41</v>
      </c>
      <c r="M54" s="1">
        <v>20.2</v>
      </c>
      <c r="N54" s="1">
        <v>15.3</v>
      </c>
      <c r="O54" s="1">
        <v>15.6</v>
      </c>
      <c r="P54" s="1">
        <v>21.2</v>
      </c>
      <c r="Q54" s="1">
        <v>36.200000000000003</v>
      </c>
      <c r="R54" s="10">
        <v>15.7</v>
      </c>
      <c r="S54" s="23">
        <v>10.5</v>
      </c>
      <c r="T54" s="1">
        <v>12.6</v>
      </c>
      <c r="U54" s="1">
        <v>16.600000000000001</v>
      </c>
      <c r="V54" s="1">
        <v>4.4000000000000004</v>
      </c>
      <c r="W54" s="1">
        <v>1.8</v>
      </c>
      <c r="X54" s="1">
        <v>36.5</v>
      </c>
      <c r="Y54" s="1">
        <v>34.9</v>
      </c>
      <c r="Z54" s="1">
        <v>11.5</v>
      </c>
      <c r="AA54" s="1">
        <v>27.7</v>
      </c>
      <c r="AB54" s="1">
        <v>14.2</v>
      </c>
      <c r="AC54" s="1">
        <v>9.8000000000000007</v>
      </c>
      <c r="AD54" s="10">
        <v>3.6</v>
      </c>
      <c r="AE54" s="38">
        <f t="shared" si="4"/>
        <v>184.1</v>
      </c>
      <c r="AF54" s="2">
        <f t="shared" si="5"/>
        <v>71.400000000000006</v>
      </c>
      <c r="AH54" s="1">
        <v>2018</v>
      </c>
      <c r="AI54" s="1">
        <v>4.9000000000000004</v>
      </c>
      <c r="AJ54" s="1">
        <v>7.1</v>
      </c>
      <c r="AK54" s="1">
        <v>6.2</v>
      </c>
      <c r="AL54" s="1">
        <v>-0.3</v>
      </c>
      <c r="AM54" s="1">
        <v>-12.9</v>
      </c>
      <c r="AN54" s="1">
        <v>-19.5</v>
      </c>
      <c r="AO54" s="10">
        <v>-28</v>
      </c>
      <c r="AP54" s="23">
        <v>-30.9</v>
      </c>
      <c r="AQ54" s="1">
        <v>-25.4</v>
      </c>
      <c r="AR54" s="1">
        <v>-28.4</v>
      </c>
      <c r="AS54" s="1">
        <v>-15.1</v>
      </c>
      <c r="AT54" s="1">
        <v>-6.6</v>
      </c>
      <c r="AU54" s="1">
        <v>5</v>
      </c>
      <c r="AV54" s="1">
        <v>7.3</v>
      </c>
      <c r="AW54" s="1">
        <v>5</v>
      </c>
      <c r="AX54" s="1">
        <v>2.2000000000000002</v>
      </c>
      <c r="AY54" s="1">
        <v>-9.8000000000000007</v>
      </c>
      <c r="AZ54" s="1">
        <v>-26.2</v>
      </c>
      <c r="BA54" s="10">
        <v>-36.299999999999997</v>
      </c>
      <c r="BB54" s="8">
        <f t="shared" si="6"/>
        <v>-13.266666666666666</v>
      </c>
      <c r="BC54" s="1">
        <f t="shared" si="7"/>
        <v>6.15</v>
      </c>
    </row>
    <row r="55" spans="1:55" x14ac:dyDescent="0.25">
      <c r="A55" s="1">
        <v>2019</v>
      </c>
      <c r="B55" s="1">
        <v>0.99399999999999999</v>
      </c>
      <c r="C55" s="4"/>
      <c r="K55" s="1">
        <v>2019</v>
      </c>
      <c r="L55" s="1">
        <v>36.5</v>
      </c>
      <c r="M55" s="1">
        <v>34.9</v>
      </c>
      <c r="N55" s="1">
        <v>11.5</v>
      </c>
      <c r="O55" s="1">
        <v>27.7</v>
      </c>
      <c r="P55" s="1">
        <v>14.2</v>
      </c>
      <c r="Q55" s="1">
        <v>9.8000000000000007</v>
      </c>
      <c r="R55" s="10">
        <v>3.6</v>
      </c>
      <c r="S55" s="23">
        <v>5.9</v>
      </c>
      <c r="T55" s="1">
        <v>25.8</v>
      </c>
      <c r="U55" s="1">
        <v>18</v>
      </c>
      <c r="V55" s="1">
        <v>2.9</v>
      </c>
      <c r="W55" s="1">
        <v>6.9</v>
      </c>
      <c r="X55" s="1">
        <v>21.2</v>
      </c>
      <c r="Y55" s="1">
        <v>30.3</v>
      </c>
      <c r="Z55" s="1">
        <v>21</v>
      </c>
      <c r="AA55" s="1">
        <v>5.2</v>
      </c>
      <c r="AB55" s="1">
        <v>16.2</v>
      </c>
      <c r="AC55" s="1">
        <v>8.9</v>
      </c>
      <c r="AD55" s="10">
        <v>14.8</v>
      </c>
      <c r="AE55" s="38">
        <f t="shared" si="4"/>
        <v>177.1</v>
      </c>
      <c r="AF55" s="2">
        <f t="shared" si="5"/>
        <v>51.5</v>
      </c>
      <c r="AH55" s="1">
        <v>2019</v>
      </c>
      <c r="AI55" s="1">
        <v>5</v>
      </c>
      <c r="AJ55" s="1">
        <v>7.3</v>
      </c>
      <c r="AK55" s="1">
        <v>5</v>
      </c>
      <c r="AL55" s="1">
        <v>2.2000000000000002</v>
      </c>
      <c r="AM55" s="1">
        <v>-9.8000000000000007</v>
      </c>
      <c r="AN55" s="1">
        <v>-26.2</v>
      </c>
      <c r="AO55" s="10">
        <v>-36.299999999999997</v>
      </c>
      <c r="AP55" s="23">
        <v>-34.9</v>
      </c>
      <c r="AQ55" s="1">
        <v>-30.1</v>
      </c>
      <c r="AR55" s="1">
        <v>-26.5</v>
      </c>
      <c r="AS55" s="1">
        <v>-14.7</v>
      </c>
      <c r="AT55" s="1">
        <v>-3.4</v>
      </c>
      <c r="AU55" s="1">
        <v>8.3000000000000007</v>
      </c>
      <c r="AV55" s="1">
        <v>7.9</v>
      </c>
      <c r="AW55" s="1">
        <v>6.2</v>
      </c>
      <c r="AX55" s="1">
        <v>-0.4</v>
      </c>
      <c r="AY55" s="1">
        <v>-12.8</v>
      </c>
      <c r="AZ55" s="1">
        <v>-22.4</v>
      </c>
      <c r="BA55" s="10">
        <v>-29.6</v>
      </c>
      <c r="BB55" s="8">
        <f t="shared" si="6"/>
        <v>-12.700000000000001</v>
      </c>
      <c r="BC55" s="1">
        <f t="shared" si="7"/>
        <v>8.1000000000000014</v>
      </c>
    </row>
    <row r="56" spans="1:55" x14ac:dyDescent="0.25">
      <c r="A56" s="1">
        <v>2020</v>
      </c>
      <c r="B56" s="1">
        <v>0.93700000000000006</v>
      </c>
      <c r="C56" s="4"/>
      <c r="K56" s="1">
        <v>2020</v>
      </c>
      <c r="L56" s="1">
        <v>21.2</v>
      </c>
      <c r="M56" s="1">
        <v>30.3</v>
      </c>
      <c r="N56" s="1">
        <v>21</v>
      </c>
      <c r="O56" s="1">
        <v>5.2</v>
      </c>
      <c r="P56" s="1">
        <v>16.2</v>
      </c>
      <c r="Q56" s="1">
        <v>8.9</v>
      </c>
      <c r="R56" s="10">
        <v>14.8</v>
      </c>
      <c r="S56" s="23">
        <v>16</v>
      </c>
      <c r="T56" s="1">
        <v>3</v>
      </c>
      <c r="U56" s="1">
        <v>12.9</v>
      </c>
      <c r="V56" s="1">
        <v>5.3</v>
      </c>
      <c r="W56" s="1">
        <v>0.1</v>
      </c>
      <c r="X56" s="1">
        <v>17.7</v>
      </c>
      <c r="Y56" s="1">
        <v>32.5</v>
      </c>
      <c r="Z56" s="1">
        <v>55.3</v>
      </c>
      <c r="AA56" s="1">
        <v>5.9</v>
      </c>
      <c r="AB56" s="1">
        <v>5.8</v>
      </c>
      <c r="AC56" s="1">
        <v>36.5</v>
      </c>
      <c r="AD56" s="10">
        <v>4.5999999999999996</v>
      </c>
      <c r="AE56" s="38">
        <f t="shared" si="4"/>
        <v>195.60000000000002</v>
      </c>
      <c r="AF56" s="2">
        <f t="shared" si="5"/>
        <v>50.2</v>
      </c>
      <c r="AH56" s="1">
        <v>2020</v>
      </c>
      <c r="AI56" s="1">
        <v>8.3000000000000007</v>
      </c>
      <c r="AJ56" s="1">
        <v>7.9</v>
      </c>
      <c r="AK56" s="1">
        <v>6.2</v>
      </c>
      <c r="AL56" s="1">
        <v>-0.4</v>
      </c>
      <c r="AM56" s="1">
        <v>-12.8</v>
      </c>
      <c r="AN56" s="1">
        <v>-22.4</v>
      </c>
      <c r="AO56" s="10">
        <v>-29.6</v>
      </c>
      <c r="AP56" s="23">
        <v>-34.700000000000003</v>
      </c>
      <c r="AQ56" s="1">
        <v>-36.5</v>
      </c>
      <c r="AR56" s="1">
        <v>-25.1</v>
      </c>
      <c r="AS56" s="1">
        <v>-18.2</v>
      </c>
      <c r="AT56" s="1">
        <v>-3.1</v>
      </c>
      <c r="AU56" s="1">
        <v>7.6</v>
      </c>
      <c r="AV56" s="1">
        <v>8.3000000000000007</v>
      </c>
      <c r="AW56" s="1">
        <v>4.2</v>
      </c>
      <c r="AX56" s="1">
        <v>0.3</v>
      </c>
      <c r="AY56" s="1">
        <v>-9.4</v>
      </c>
      <c r="AZ56" s="1">
        <v>-19.399999999999999</v>
      </c>
      <c r="BA56" s="10">
        <v>-30.9</v>
      </c>
      <c r="BB56" s="8">
        <f t="shared" si="6"/>
        <v>-13.075000000000003</v>
      </c>
      <c r="BC56" s="1">
        <f t="shared" si="7"/>
        <v>7.95</v>
      </c>
    </row>
    <row r="57" spans="1:55" x14ac:dyDescent="0.25">
      <c r="A57" s="1">
        <v>2021</v>
      </c>
      <c r="B57" s="1">
        <v>1.054</v>
      </c>
      <c r="K57" s="1">
        <v>2021</v>
      </c>
      <c r="L57" s="1">
        <v>17.7</v>
      </c>
      <c r="M57" s="1">
        <v>32.5</v>
      </c>
      <c r="N57" s="1">
        <v>55.3</v>
      </c>
      <c r="O57" s="1">
        <v>5.9</v>
      </c>
      <c r="P57" s="1">
        <v>5.8</v>
      </c>
      <c r="Q57" s="1">
        <v>36.5</v>
      </c>
      <c r="R57" s="10">
        <v>4.5999999999999996</v>
      </c>
      <c r="S57" s="23">
        <v>7.4</v>
      </c>
      <c r="T57" s="1">
        <v>3.6</v>
      </c>
      <c r="U57" s="1">
        <v>10.7</v>
      </c>
      <c r="V57" s="1">
        <v>8.9</v>
      </c>
      <c r="W57" s="1">
        <v>4</v>
      </c>
      <c r="X57" s="1">
        <v>30.2</v>
      </c>
      <c r="Y57" s="1">
        <v>26.1</v>
      </c>
      <c r="Z57" s="1">
        <v>22.3</v>
      </c>
      <c r="AA57" s="1">
        <v>32.799999999999997</v>
      </c>
      <c r="AB57" s="1">
        <v>12.8</v>
      </c>
      <c r="AC57" s="1">
        <v>5.5</v>
      </c>
      <c r="AD57" s="10">
        <v>23.2</v>
      </c>
      <c r="AE57" s="38">
        <f t="shared" si="4"/>
        <v>187.5</v>
      </c>
      <c r="AF57" s="2">
        <f t="shared" si="5"/>
        <v>56.3</v>
      </c>
      <c r="AH57" s="1">
        <v>2021</v>
      </c>
      <c r="AI57" s="1">
        <v>7.6</v>
      </c>
      <c r="AJ57" s="1">
        <v>8.3000000000000007</v>
      </c>
      <c r="AK57" s="1">
        <v>4.2</v>
      </c>
      <c r="AL57" s="1">
        <v>0.3</v>
      </c>
      <c r="AM57" s="1">
        <v>-9.4</v>
      </c>
      <c r="AN57" s="1">
        <v>-19.399999999999999</v>
      </c>
      <c r="AO57" s="10">
        <v>-30.9</v>
      </c>
      <c r="AP57" s="23">
        <v>-36.299999999999997</v>
      </c>
      <c r="AQ57" s="1">
        <v>-32.799999999999997</v>
      </c>
      <c r="AR57" s="1">
        <v>-30.4</v>
      </c>
      <c r="AS57" s="1">
        <v>-18</v>
      </c>
      <c r="AT57" s="1">
        <v>-3.7</v>
      </c>
      <c r="AU57" s="1">
        <v>7.4</v>
      </c>
      <c r="AV57" s="1">
        <v>7.8</v>
      </c>
      <c r="AW57" s="1">
        <v>4.3</v>
      </c>
      <c r="AX57" s="1">
        <v>-2.8</v>
      </c>
      <c r="AY57" s="1">
        <v>-15.4</v>
      </c>
      <c r="AZ57" s="1">
        <v>-27</v>
      </c>
      <c r="BA57" s="10">
        <v>-34.299999999999997</v>
      </c>
      <c r="BB57" s="8">
        <f t="shared" si="6"/>
        <v>-15.1</v>
      </c>
      <c r="BC57" s="1">
        <f t="shared" si="7"/>
        <v>7.6</v>
      </c>
    </row>
    <row r="58" spans="1:55" x14ac:dyDescent="0.25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5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38">
        <f>AVERAGE(AE2:AE57)</f>
        <v>214.40535714285716</v>
      </c>
      <c r="AF58" s="1">
        <f>AVERAGE(AF2:AF57)</f>
        <v>65.794642857142861</v>
      </c>
      <c r="BB58" s="4">
        <f>AVERAGE(BB2:BB57)</f>
        <v>-15.216815476190478</v>
      </c>
      <c r="BC58" s="1">
        <f>AVERAGE(BC2:BC57)</f>
        <v>6.4205357142857125</v>
      </c>
    </row>
    <row r="59" spans="1:55" x14ac:dyDescent="0.25">
      <c r="K59" s="1" t="s">
        <v>30</v>
      </c>
      <c r="L59" s="1">
        <f t="shared" ref="L59:AB59" si="8">CORREL($B$2:$B$57,L2:L57)</f>
        <v>0.10441352917823953</v>
      </c>
      <c r="M59" s="1">
        <f t="shared" si="8"/>
        <v>6.4381490072284719E-2</v>
      </c>
      <c r="N59" s="1">
        <f t="shared" si="8"/>
        <v>7.1558014327687339E-2</v>
      </c>
      <c r="O59" s="1">
        <f t="shared" si="8"/>
        <v>-0.12782340721225086</v>
      </c>
      <c r="P59" s="1">
        <f t="shared" si="8"/>
        <v>0.40455552340032591</v>
      </c>
      <c r="Q59" s="1">
        <f t="shared" si="8"/>
        <v>0.14285612316516366</v>
      </c>
      <c r="R59" s="1">
        <f t="shared" si="8"/>
        <v>0.14753928492836865</v>
      </c>
      <c r="S59" s="1">
        <f t="shared" si="8"/>
        <v>5.0361611993491609E-2</v>
      </c>
      <c r="T59" s="1">
        <f t="shared" si="8"/>
        <v>-2.9647956549796056E-2</v>
      </c>
      <c r="U59" s="1">
        <f t="shared" si="8"/>
        <v>-0.10940183276426035</v>
      </c>
      <c r="V59" s="1">
        <f t="shared" si="8"/>
        <v>-0.40115528322977112</v>
      </c>
      <c r="W59" s="1">
        <f t="shared" si="8"/>
        <v>-0.36256172919179364</v>
      </c>
      <c r="X59" s="1">
        <f t="shared" si="8"/>
        <v>-0.22628330796254134</v>
      </c>
      <c r="Y59" s="1">
        <f t="shared" si="8"/>
        <v>-0.10687521645173155</v>
      </c>
      <c r="Z59" s="1">
        <f t="shared" si="8"/>
        <v>-1.652743674514303E-2</v>
      </c>
      <c r="AA59" s="1">
        <f t="shared" si="8"/>
        <v>0.13559366118910307</v>
      </c>
      <c r="AB59" s="1">
        <f t="shared" si="8"/>
        <v>2.5329452718090582E-2</v>
      </c>
      <c r="AE59" s="38"/>
    </row>
    <row r="60" spans="1:55" x14ac:dyDescent="0.25">
      <c r="K60" s="1" t="s">
        <v>31</v>
      </c>
      <c r="L60" s="1">
        <f t="shared" ref="L60:AB60" si="9">CORREL($B$2:$B$57,AI2:AI57)</f>
        <v>-0.13588515643087948</v>
      </c>
      <c r="M60" s="1">
        <f t="shared" si="9"/>
        <v>-6.8406398219782255E-2</v>
      </c>
      <c r="N60" s="1">
        <f t="shared" si="9"/>
        <v>-3.8930116031188275E-3</v>
      </c>
      <c r="O60" s="1">
        <f t="shared" si="9"/>
        <v>0.15561396464428429</v>
      </c>
      <c r="P60" s="1">
        <f t="shared" si="9"/>
        <v>0.13588040983971367</v>
      </c>
      <c r="Q60" s="1">
        <f t="shared" si="9"/>
        <v>4.3620896438227898E-3</v>
      </c>
      <c r="R60" s="1">
        <f t="shared" si="9"/>
        <v>-1.9442740489948197E-2</v>
      </c>
      <c r="S60" s="1">
        <f t="shared" si="9"/>
        <v>0.27536014090695998</v>
      </c>
      <c r="T60" s="1">
        <f t="shared" si="9"/>
        <v>0.10057313631842635</v>
      </c>
      <c r="U60" s="1">
        <f t="shared" si="9"/>
        <v>-3.8907087185855803E-2</v>
      </c>
      <c r="V60" s="1">
        <f t="shared" si="9"/>
        <v>-9.3842935319351797E-2</v>
      </c>
      <c r="W60" s="1">
        <f t="shared" si="9"/>
        <v>-1.4971376950577261E-2</v>
      </c>
      <c r="X60" s="1">
        <f t="shared" si="9"/>
        <v>0.23160741219993436</v>
      </c>
      <c r="Y60" s="1">
        <f t="shared" si="9"/>
        <v>0.1409305303355268</v>
      </c>
      <c r="Z60" s="1">
        <f t="shared" si="9"/>
        <v>0.24729537429470533</v>
      </c>
      <c r="AA60" s="1">
        <f t="shared" si="9"/>
        <v>0.30526587546875905</v>
      </c>
      <c r="AB60" s="1">
        <f t="shared" si="9"/>
        <v>0.10235379556556738</v>
      </c>
      <c r="AC60" s="1">
        <f>CORREL($B$2:$B$56,BB2:BB56)</f>
        <v>0.18655145644264767</v>
      </c>
      <c r="AE60" s="38"/>
    </row>
    <row r="61" spans="1:55" x14ac:dyDescent="0.25">
      <c r="K61" s="1" t="s">
        <v>32</v>
      </c>
      <c r="L61" s="1">
        <v>0.222</v>
      </c>
      <c r="M61" s="1">
        <v>0.222</v>
      </c>
      <c r="N61" s="1">
        <v>0.222</v>
      </c>
      <c r="O61" s="1">
        <v>0.222</v>
      </c>
      <c r="P61" s="1">
        <v>0.222</v>
      </c>
      <c r="Q61" s="1">
        <v>0.222</v>
      </c>
      <c r="R61" s="1">
        <v>0.222</v>
      </c>
      <c r="S61" s="1">
        <v>0.222</v>
      </c>
      <c r="T61" s="1">
        <v>0.222</v>
      </c>
      <c r="U61" s="1">
        <v>0.222</v>
      </c>
      <c r="V61" s="1">
        <v>0.222</v>
      </c>
      <c r="W61" s="1">
        <v>0.222</v>
      </c>
      <c r="X61" s="1">
        <v>0.222</v>
      </c>
      <c r="Y61" s="1">
        <v>0.222</v>
      </c>
      <c r="Z61" s="1">
        <v>0.222</v>
      </c>
      <c r="AA61" s="1">
        <v>0.222</v>
      </c>
      <c r="AB61" s="1">
        <v>0.222</v>
      </c>
      <c r="AC61" s="1">
        <v>0.222</v>
      </c>
      <c r="AD61" s="1">
        <v>0.222</v>
      </c>
      <c r="AE61" s="38"/>
    </row>
    <row r="62" spans="1:55" x14ac:dyDescent="0.25">
      <c r="K62" s="1" t="s">
        <v>33</v>
      </c>
      <c r="L62" s="1">
        <v>0.31</v>
      </c>
      <c r="M62" s="1">
        <v>0.31</v>
      </c>
      <c r="N62" s="1">
        <v>0.31</v>
      </c>
      <c r="O62" s="1">
        <v>0.31</v>
      </c>
      <c r="P62" s="1">
        <v>0.31</v>
      </c>
      <c r="Q62" s="1">
        <v>0.31</v>
      </c>
      <c r="R62" s="10">
        <v>0.31</v>
      </c>
      <c r="S62" s="1">
        <v>0.31</v>
      </c>
      <c r="T62" s="1">
        <v>0.31</v>
      </c>
      <c r="U62" s="1">
        <v>0.31</v>
      </c>
      <c r="V62" s="1">
        <v>0.31</v>
      </c>
      <c r="W62" s="1">
        <v>0.31</v>
      </c>
      <c r="X62" s="1">
        <v>0.31</v>
      </c>
      <c r="Y62" s="1">
        <v>0.31</v>
      </c>
      <c r="Z62" s="1">
        <v>0.31</v>
      </c>
      <c r="AA62" s="1">
        <v>0.31</v>
      </c>
      <c r="AB62" s="1">
        <v>0.31</v>
      </c>
      <c r="AC62" s="1">
        <v>0.31</v>
      </c>
      <c r="AD62" s="10">
        <v>0.31</v>
      </c>
      <c r="AE62" s="38"/>
    </row>
    <row r="63" spans="1:55" x14ac:dyDescent="0.25">
      <c r="K63" s="1" t="s">
        <v>34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38"/>
    </row>
    <row r="64" spans="1:55" x14ac:dyDescent="0.25">
      <c r="K64" s="1" t="s">
        <v>35</v>
      </c>
      <c r="L64" s="1">
        <v>-0.222</v>
      </c>
      <c r="M64" s="1">
        <v>-0.222</v>
      </c>
      <c r="N64" s="1">
        <v>-0.222</v>
      </c>
      <c r="O64" s="1">
        <v>-0.222</v>
      </c>
      <c r="P64" s="1">
        <v>-0.222</v>
      </c>
      <c r="Q64" s="1">
        <v>-0.222</v>
      </c>
      <c r="R64" s="1">
        <v>-0.222</v>
      </c>
      <c r="S64" s="1">
        <v>-0.222</v>
      </c>
      <c r="T64" s="1">
        <v>-0.222</v>
      </c>
      <c r="U64" s="1">
        <v>-0.222</v>
      </c>
      <c r="V64" s="1">
        <v>-0.222</v>
      </c>
      <c r="W64" s="1">
        <v>-0.222</v>
      </c>
      <c r="X64" s="1">
        <v>-0.222</v>
      </c>
      <c r="Y64" s="1">
        <v>-0.222</v>
      </c>
      <c r="Z64" s="1">
        <v>-0.222</v>
      </c>
      <c r="AA64" s="1">
        <v>-0.222</v>
      </c>
      <c r="AB64" s="1">
        <v>-0.222</v>
      </c>
      <c r="AC64" s="1">
        <v>-0.222</v>
      </c>
      <c r="AD64" s="1">
        <v>-0.222</v>
      </c>
      <c r="AE64" s="38"/>
    </row>
    <row r="65" spans="10:31" x14ac:dyDescent="0.25">
      <c r="K65" s="1" t="s">
        <v>36</v>
      </c>
      <c r="L65" s="1">
        <v>-0.31</v>
      </c>
      <c r="M65" s="1">
        <v>-0.31</v>
      </c>
      <c r="N65" s="1">
        <v>-0.31</v>
      </c>
      <c r="O65" s="1">
        <v>-0.31</v>
      </c>
      <c r="P65" s="1">
        <v>-0.31</v>
      </c>
      <c r="Q65" s="1">
        <v>-0.31</v>
      </c>
      <c r="R65" s="10">
        <v>-0.31</v>
      </c>
      <c r="S65" s="1">
        <v>-0.31</v>
      </c>
      <c r="T65" s="1">
        <v>-0.31</v>
      </c>
      <c r="U65" s="1">
        <v>-0.31</v>
      </c>
      <c r="V65" s="1">
        <v>-0.31</v>
      </c>
      <c r="W65" s="1">
        <v>-0.31</v>
      </c>
      <c r="X65" s="1">
        <v>-0.31</v>
      </c>
      <c r="Y65" s="1">
        <v>-0.31</v>
      </c>
      <c r="Z65" s="1">
        <v>-0.31</v>
      </c>
      <c r="AA65" s="1">
        <v>-0.31</v>
      </c>
      <c r="AB65" s="1">
        <v>-0.31</v>
      </c>
      <c r="AC65" s="1">
        <v>-0.31</v>
      </c>
      <c r="AD65" s="10">
        <v>-0.31</v>
      </c>
      <c r="AE65" s="38"/>
    </row>
    <row r="66" spans="10:31" x14ac:dyDescent="0.25">
      <c r="K66" s="1" t="s">
        <v>37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38"/>
    </row>
    <row r="67" spans="10:31" x14ac:dyDescent="0.25">
      <c r="J67" s="1" t="s">
        <v>38</v>
      </c>
      <c r="K67" s="19">
        <f>MAX(L59:AB59)</f>
        <v>0.40455552340032591</v>
      </c>
      <c r="AE67" s="38"/>
    </row>
    <row r="68" spans="10:31" x14ac:dyDescent="0.25">
      <c r="J68" s="1" t="s">
        <v>39</v>
      </c>
      <c r="K68" s="20">
        <f>MIN(L59:AB59)</f>
        <v>-0.40115528322977112</v>
      </c>
      <c r="AE68" s="38"/>
    </row>
    <row r="69" spans="10:31" x14ac:dyDescent="0.25">
      <c r="J69" s="1" t="s">
        <v>40</v>
      </c>
      <c r="K69" s="19">
        <f>MAX(L60:AB60)</f>
        <v>0.30526587546875905</v>
      </c>
      <c r="AE69" s="38"/>
    </row>
    <row r="70" spans="10:31" x14ac:dyDescent="0.25">
      <c r="J70" s="1" t="s">
        <v>41</v>
      </c>
      <c r="K70" s="20">
        <f>MIN(L60:AB60)</f>
        <v>-0.13588515643087948</v>
      </c>
      <c r="AE70" s="38"/>
    </row>
    <row r="71" spans="10:31" x14ac:dyDescent="0.25">
      <c r="AE71" s="16"/>
    </row>
    <row r="72" spans="10:31" x14ac:dyDescent="0.25">
      <c r="AE72" s="16"/>
    </row>
    <row r="73" spans="10:31" x14ac:dyDescent="0.25">
      <c r="AE73" s="16"/>
    </row>
    <row r="74" spans="10:31" x14ac:dyDescent="0.25">
      <c r="AE74" s="16"/>
    </row>
    <row r="75" spans="10:31" x14ac:dyDescent="0.25">
      <c r="AE75" s="16"/>
    </row>
    <row r="76" spans="10:31" x14ac:dyDescent="0.25">
      <c r="AE76" s="16"/>
    </row>
    <row r="92" spans="5:22" x14ac:dyDescent="0.25"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6"/>
      <c r="S92" s="21"/>
      <c r="T92" s="21"/>
      <c r="U92" s="21"/>
      <c r="V92" s="21"/>
    </row>
    <row r="93" spans="5:22" x14ac:dyDescent="0.25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7"/>
      <c r="S93" s="4"/>
      <c r="T93" s="4"/>
      <c r="U93" s="4"/>
      <c r="V93" s="4"/>
    </row>
    <row r="94" spans="5:22" x14ac:dyDescent="0.25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7"/>
      <c r="S94" s="4"/>
      <c r="T94" s="4"/>
      <c r="U94" s="4"/>
      <c r="V94" s="4"/>
    </row>
    <row r="95" spans="5:22" x14ac:dyDescent="0.2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7"/>
      <c r="S95" s="4"/>
      <c r="T95" s="4"/>
      <c r="U95" s="4"/>
      <c r="V95" s="4"/>
    </row>
    <row r="96" spans="5:22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7"/>
      <c r="S96" s="4"/>
      <c r="T96" s="4"/>
      <c r="U96" s="4"/>
      <c r="V96" s="4"/>
    </row>
    <row r="97" spans="5:22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7"/>
      <c r="S97" s="4"/>
      <c r="T97" s="4"/>
      <c r="U97" s="4"/>
      <c r="V97" s="4"/>
    </row>
    <row r="100" spans="5:22" x14ac:dyDescent="0.25"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6"/>
      <c r="S100" s="21"/>
      <c r="T100" s="21"/>
      <c r="U100" s="21"/>
      <c r="V100" s="21"/>
    </row>
    <row r="101" spans="5:22" x14ac:dyDescent="0.25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7"/>
      <c r="S101" s="4"/>
      <c r="T101" s="4"/>
      <c r="U101" s="4"/>
      <c r="V101" s="4"/>
    </row>
    <row r="102" spans="5:22" x14ac:dyDescent="0.25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7"/>
      <c r="S102" s="4"/>
      <c r="T102" s="4"/>
      <c r="U102" s="4"/>
      <c r="V102" s="4"/>
    </row>
    <row r="103" spans="5:22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7"/>
      <c r="S103" s="4"/>
      <c r="T103" s="4"/>
      <c r="U103" s="4"/>
      <c r="V103" s="4"/>
    </row>
    <row r="104" spans="5:22" x14ac:dyDescent="0.2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7"/>
      <c r="S104" s="4"/>
      <c r="T104" s="4"/>
      <c r="U104" s="4"/>
      <c r="V104" s="4"/>
    </row>
    <row r="105" spans="5:22" x14ac:dyDescent="0.2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7"/>
      <c r="S105" s="4"/>
      <c r="T105" s="4"/>
      <c r="U105" s="4"/>
      <c r="V105" s="4"/>
    </row>
    <row r="106" spans="5:22" x14ac:dyDescent="0.25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7"/>
      <c r="S106" s="4"/>
      <c r="T106" s="4"/>
      <c r="U106" s="4"/>
      <c r="V106" s="4"/>
    </row>
    <row r="107" spans="5:22" x14ac:dyDescent="0.2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7"/>
      <c r="S107" s="4"/>
      <c r="T107" s="4"/>
      <c r="U107" s="4"/>
      <c r="V107" s="4"/>
    </row>
    <row r="108" spans="5:22" x14ac:dyDescent="0.25"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6"/>
      <c r="S108" s="21"/>
      <c r="T108" s="21"/>
      <c r="U108" s="21"/>
      <c r="V108" s="21"/>
    </row>
    <row r="109" spans="5:22" x14ac:dyDescent="0.2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7"/>
      <c r="S109" s="4"/>
      <c r="T109" s="4"/>
      <c r="U109" s="4"/>
      <c r="V109" s="4"/>
    </row>
    <row r="110" spans="5:22" x14ac:dyDescent="0.25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7"/>
      <c r="S110" s="4"/>
      <c r="T110" s="4"/>
      <c r="U110" s="4"/>
      <c r="V110" s="4"/>
    </row>
    <row r="111" spans="5:22" x14ac:dyDescent="0.25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7"/>
      <c r="S111" s="4"/>
      <c r="T111" s="4"/>
      <c r="U111" s="4"/>
      <c r="V111" s="4"/>
    </row>
    <row r="112" spans="5:22" x14ac:dyDescent="0.25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7"/>
      <c r="S112" s="4"/>
      <c r="T112" s="4"/>
      <c r="U112" s="4"/>
      <c r="V112" s="4"/>
    </row>
    <row r="113" spans="5:22" x14ac:dyDescent="0.25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7"/>
      <c r="S113" s="4"/>
      <c r="T113" s="4"/>
      <c r="U113" s="4"/>
      <c r="V113" s="4"/>
    </row>
    <row r="116" spans="5:22" x14ac:dyDescent="0.25"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6"/>
      <c r="S116" s="21"/>
      <c r="T116" s="21"/>
      <c r="U116" s="21"/>
      <c r="V116" s="21"/>
    </row>
    <row r="117" spans="5:22" x14ac:dyDescent="0.25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7"/>
      <c r="S117" s="4"/>
      <c r="T117" s="4"/>
      <c r="U117" s="4"/>
      <c r="V117" s="4"/>
    </row>
    <row r="118" spans="5:22" x14ac:dyDescent="0.25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7"/>
      <c r="S118" s="4"/>
      <c r="T118" s="4"/>
      <c r="U118" s="4"/>
      <c r="V118" s="4"/>
    </row>
    <row r="119" spans="5:22" x14ac:dyDescent="0.25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7"/>
      <c r="S119" s="4"/>
      <c r="T119" s="4"/>
      <c r="U119" s="4"/>
      <c r="V119" s="4"/>
    </row>
    <row r="120" spans="5:22" x14ac:dyDescent="0.25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7"/>
      <c r="S120" s="4"/>
      <c r="T120" s="4"/>
      <c r="U120" s="4"/>
      <c r="V120" s="4"/>
    </row>
    <row r="121" spans="5:22" x14ac:dyDescent="0.25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7"/>
      <c r="S121" s="4"/>
      <c r="T121" s="4"/>
      <c r="U121" s="4"/>
      <c r="V121" s="4"/>
    </row>
    <row r="124" spans="5:22" x14ac:dyDescent="0.25"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6"/>
      <c r="S124" s="21"/>
      <c r="T124" s="21"/>
      <c r="U124" s="21"/>
      <c r="V124" s="21"/>
    </row>
    <row r="125" spans="5:22" x14ac:dyDescent="0.25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7"/>
      <c r="S125" s="4"/>
      <c r="T125" s="4"/>
      <c r="U125" s="4"/>
      <c r="V125" s="4"/>
    </row>
    <row r="126" spans="5:22" x14ac:dyDescent="0.25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7"/>
      <c r="S126" s="4"/>
      <c r="T126" s="4"/>
      <c r="U126" s="4"/>
      <c r="V126" s="4"/>
    </row>
    <row r="127" spans="5:22" x14ac:dyDescent="0.25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7"/>
      <c r="S127" s="4"/>
      <c r="T127" s="4"/>
      <c r="U127" s="4"/>
      <c r="V127" s="4"/>
    </row>
    <row r="128" spans="5:22" x14ac:dyDescent="0.25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7"/>
      <c r="S128" s="4"/>
      <c r="T128" s="4"/>
      <c r="U128" s="4"/>
      <c r="V128" s="4"/>
    </row>
    <row r="129" spans="5:22" x14ac:dyDescent="0.25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7"/>
      <c r="S129" s="4"/>
      <c r="T129" s="4"/>
      <c r="U129" s="4"/>
      <c r="V129" s="4"/>
    </row>
    <row r="132" spans="5:22" x14ac:dyDescent="0.25"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6"/>
      <c r="S132" s="21"/>
      <c r="T132" s="21"/>
      <c r="U132" s="21"/>
      <c r="V132" s="21"/>
    </row>
    <row r="133" spans="5:22" x14ac:dyDescent="0.25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7"/>
      <c r="S133" s="4"/>
      <c r="T133" s="4"/>
      <c r="U133" s="4"/>
      <c r="V133" s="4"/>
    </row>
    <row r="134" spans="5:22" x14ac:dyDescent="0.25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7"/>
      <c r="S134" s="4"/>
      <c r="T134" s="4"/>
      <c r="U134" s="4"/>
      <c r="V134" s="4"/>
    </row>
    <row r="135" spans="5:22" x14ac:dyDescent="0.2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7"/>
      <c r="S135" s="4"/>
      <c r="T135" s="4"/>
      <c r="U135" s="4"/>
      <c r="V135" s="4"/>
    </row>
    <row r="136" spans="5:22" x14ac:dyDescent="0.25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7"/>
      <c r="S136" s="4"/>
      <c r="T136" s="4"/>
      <c r="U136" s="4"/>
      <c r="V136" s="4"/>
    </row>
    <row r="137" spans="5:22" x14ac:dyDescent="0.25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7"/>
      <c r="S137" s="4"/>
      <c r="T137" s="4"/>
      <c r="U137" s="4"/>
      <c r="V137" s="4"/>
    </row>
  </sheetData>
  <conditionalFormatting sqref="E93:V97 E101:V105 E109:V113 E117:V121 E125:V129 E133:V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 M63:AD63 L63:L64 L66:AD66">
    <cfRule type="top10" dxfId="19" priority="3" bottom="1" rank="5"/>
    <cfRule type="top10" dxfId="18" priority="6" bottom="1" rank="5"/>
    <cfRule type="top10" dxfId="17" priority="7" rank="5"/>
    <cfRule type="top10" dxfId="16" priority="15" rank="5"/>
  </conditionalFormatting>
  <conditionalFormatting sqref="L59:AC59 AC60">
    <cfRule type="top10" dxfId="15" priority="19" bottom="1" rank="5"/>
    <cfRule type="top10" dxfId="14" priority="20" rank="5"/>
  </conditionalFormatting>
  <conditionalFormatting sqref="L59:AC60 AE83:AE84">
    <cfRule type="top10" dxfId="13" priority="17" rank="5"/>
    <cfRule type="top10" dxfId="12" priority="18" bottom="1" rank="5"/>
  </conditionalFormatting>
  <conditionalFormatting sqref="L60:AC60">
    <cfRule type="top10" dxfId="11" priority="21" bottom="1" rank="5"/>
    <cfRule type="top10" dxfId="10" priority="22" rank="5"/>
  </conditionalFormatting>
  <conditionalFormatting sqref="M61:AD61">
    <cfRule type="top10" dxfId="9" priority="8" rank="5"/>
    <cfRule type="top10" dxfId="8" priority="9" rank="5"/>
    <cfRule type="top10" dxfId="7" priority="10" bottom="1" rank="5"/>
    <cfRule type="top10" dxfId="6" priority="11" bottom="1" rank="5"/>
  </conditionalFormatting>
  <conditionalFormatting sqref="M64:AD64">
    <cfRule type="top10" dxfId="5" priority="2" bottom="1" rank="5"/>
    <cfRule type="top10" dxfId="4" priority="12" rank="5"/>
    <cfRule type="top10" dxfId="3" priority="13" rank="5"/>
    <cfRule type="top10" dxfId="2" priority="14" bottom="1" rank="5"/>
  </conditionalFormatting>
  <conditionalFormatting sqref="AC63:AD63">
    <cfRule type="top10" dxfId="1" priority="4" rank="5"/>
    <cfRule type="top10" dxfId="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40"/>
  <sheetViews>
    <sheetView topLeftCell="A21" zoomScale="60" zoomScaleNormal="60" workbookViewId="0">
      <selection activeCell="T63" sqref="T63"/>
    </sheetView>
  </sheetViews>
  <sheetFormatPr defaultColWidth="8.875" defaultRowHeight="15.75" x14ac:dyDescent="0.25"/>
  <cols>
    <col min="1" max="1024" width="8.875" style="1"/>
  </cols>
  <sheetData>
    <row r="1" spans="1:53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27</v>
      </c>
      <c r="AZ1" s="1" t="s">
        <v>28</v>
      </c>
      <c r="BA1" s="1" t="s">
        <v>29</v>
      </c>
    </row>
    <row r="2" spans="1:53" x14ac:dyDescent="0.25">
      <c r="A2" s="1">
        <v>1966</v>
      </c>
      <c r="B2" s="4">
        <v>0.98</v>
      </c>
      <c r="C2" s="1">
        <v>1.034</v>
      </c>
      <c r="D2" s="4">
        <v>0.98</v>
      </c>
      <c r="F2" s="5"/>
      <c r="H2" s="1">
        <v>1966</v>
      </c>
      <c r="P2" s="6">
        <v>16</v>
      </c>
      <c r="Q2" s="1">
        <v>25</v>
      </c>
      <c r="R2" s="1">
        <v>46</v>
      </c>
      <c r="S2" s="1">
        <v>22</v>
      </c>
      <c r="T2" s="1">
        <v>35</v>
      </c>
      <c r="U2" s="1">
        <v>102</v>
      </c>
      <c r="V2" s="1">
        <v>103</v>
      </c>
      <c r="W2" s="1">
        <v>58</v>
      </c>
      <c r="X2" s="1">
        <v>96</v>
      </c>
      <c r="Y2" s="1">
        <v>92</v>
      </c>
      <c r="Z2" s="1">
        <v>48</v>
      </c>
      <c r="AA2" s="7">
        <v>54</v>
      </c>
      <c r="AB2" s="8">
        <f t="shared" ref="AB2:AB33" si="0">SUM(P2:AA2)</f>
        <v>697</v>
      </c>
      <c r="AC2" s="2">
        <f t="shared" ref="AC2:AC33" si="1">SUM(U2,V2:X2)</f>
        <v>359</v>
      </c>
      <c r="AD2" s="2">
        <f t="shared" ref="AD2:AD33" si="2">SUM(U2:X2)</f>
        <v>359</v>
      </c>
      <c r="AE2" s="1">
        <v>1966</v>
      </c>
      <c r="AM2" s="6">
        <v>-18.7</v>
      </c>
      <c r="AN2" s="1">
        <v>-21.4</v>
      </c>
      <c r="AO2" s="1">
        <v>-16</v>
      </c>
      <c r="AP2" s="1">
        <v>-5</v>
      </c>
      <c r="AQ2" s="1">
        <v>3.8</v>
      </c>
      <c r="AR2" s="1">
        <v>10.4</v>
      </c>
      <c r="AS2" s="1">
        <v>13.9</v>
      </c>
      <c r="AT2" s="1">
        <v>11.5</v>
      </c>
      <c r="AU2" s="1">
        <v>4.3</v>
      </c>
      <c r="AV2" s="1">
        <v>-2</v>
      </c>
      <c r="AW2" s="1">
        <v>-2.4</v>
      </c>
      <c r="AX2" s="7">
        <v>-9.1</v>
      </c>
      <c r="AY2" s="8">
        <f t="shared" ref="AY2:AY33" si="3">AVERAGE(AM2:AX2)</f>
        <v>-2.5583333333333331</v>
      </c>
      <c r="AZ2" s="2">
        <f t="shared" ref="AZ2:AZ33" si="4">AVERAGE(AR2:AS2)</f>
        <v>12.15</v>
      </c>
      <c r="BA2" s="1">
        <f t="shared" ref="BA2:BA33" si="5">AVERAGE(AR2:AU2)</f>
        <v>10.024999999999999</v>
      </c>
    </row>
    <row r="3" spans="1:53" x14ac:dyDescent="0.25">
      <c r="A3" s="1">
        <v>1967</v>
      </c>
      <c r="B3" s="4">
        <v>0.91600000000000004</v>
      </c>
      <c r="C3" s="1">
        <v>0.89400000000000002</v>
      </c>
      <c r="D3" s="4">
        <v>0.91600000000000004</v>
      </c>
      <c r="F3" s="5"/>
      <c r="H3" s="1">
        <v>1967</v>
      </c>
      <c r="I3" s="1">
        <v>102</v>
      </c>
      <c r="J3" s="1">
        <v>103</v>
      </c>
      <c r="K3" s="1">
        <v>58</v>
      </c>
      <c r="L3" s="1">
        <v>96</v>
      </c>
      <c r="M3" s="1">
        <v>92</v>
      </c>
      <c r="N3" s="1">
        <v>48</v>
      </c>
      <c r="O3" s="1">
        <v>54</v>
      </c>
      <c r="P3" s="6">
        <v>30</v>
      </c>
      <c r="Q3" s="1">
        <v>31</v>
      </c>
      <c r="R3" s="1">
        <v>60</v>
      </c>
      <c r="S3" s="1">
        <v>24</v>
      </c>
      <c r="T3" s="1">
        <v>41</v>
      </c>
      <c r="U3" s="1">
        <v>37</v>
      </c>
      <c r="V3" s="1">
        <v>46</v>
      </c>
      <c r="W3" s="1">
        <v>74</v>
      </c>
      <c r="X3" s="1">
        <v>57</v>
      </c>
      <c r="Y3" s="1">
        <v>93</v>
      </c>
      <c r="Z3" s="1">
        <v>30</v>
      </c>
      <c r="AA3" s="7">
        <v>18</v>
      </c>
      <c r="AB3" s="8">
        <f t="shared" si="0"/>
        <v>541</v>
      </c>
      <c r="AC3" s="2">
        <f t="shared" si="1"/>
        <v>214</v>
      </c>
      <c r="AD3" s="2">
        <f t="shared" si="2"/>
        <v>214</v>
      </c>
      <c r="AE3" s="1">
        <v>1967</v>
      </c>
      <c r="AF3" s="1">
        <v>10.4</v>
      </c>
      <c r="AG3" s="1">
        <v>13.9</v>
      </c>
      <c r="AH3" s="1">
        <v>11.5</v>
      </c>
      <c r="AI3" s="1">
        <v>4.3</v>
      </c>
      <c r="AJ3" s="1">
        <v>-2</v>
      </c>
      <c r="AK3" s="1">
        <v>-2.4</v>
      </c>
      <c r="AL3" s="7">
        <v>-9.1</v>
      </c>
      <c r="AM3" s="6">
        <v>-15</v>
      </c>
      <c r="AN3" s="1">
        <v>-8.8000000000000007</v>
      </c>
      <c r="AO3" s="1">
        <v>-1.9</v>
      </c>
      <c r="AP3" s="1">
        <v>0.4</v>
      </c>
      <c r="AQ3" s="1">
        <v>4.3</v>
      </c>
      <c r="AR3" s="1">
        <v>10.7</v>
      </c>
      <c r="AS3" s="1">
        <v>14.7</v>
      </c>
      <c r="AT3" s="1">
        <v>15.3</v>
      </c>
      <c r="AU3" s="1">
        <v>8.5</v>
      </c>
      <c r="AV3" s="1">
        <v>2</v>
      </c>
      <c r="AW3" s="1">
        <v>0.2</v>
      </c>
      <c r="AX3" s="7">
        <v>-15.4</v>
      </c>
      <c r="AY3" s="8">
        <f t="shared" si="3"/>
        <v>1.2499999999999998</v>
      </c>
      <c r="AZ3" s="2">
        <f t="shared" si="4"/>
        <v>12.7</v>
      </c>
      <c r="BA3" s="1">
        <f t="shared" si="5"/>
        <v>12.3</v>
      </c>
    </row>
    <row r="4" spans="1:53" x14ac:dyDescent="0.25">
      <c r="A4" s="1">
        <v>1968</v>
      </c>
      <c r="B4" s="4">
        <v>0.81799999999999995</v>
      </c>
      <c r="C4" s="1">
        <v>0.86299999999999999</v>
      </c>
      <c r="D4" s="4">
        <v>0.81799999999999995</v>
      </c>
      <c r="F4" s="5"/>
      <c r="H4" s="1">
        <v>1968</v>
      </c>
      <c r="I4" s="1">
        <v>37</v>
      </c>
      <c r="J4" s="1">
        <v>46</v>
      </c>
      <c r="K4" s="1">
        <v>74</v>
      </c>
      <c r="L4" s="1">
        <v>57</v>
      </c>
      <c r="M4" s="1">
        <v>93</v>
      </c>
      <c r="N4" s="1">
        <v>30</v>
      </c>
      <c r="O4" s="1">
        <v>18</v>
      </c>
      <c r="P4" s="6">
        <v>27</v>
      </c>
      <c r="Q4" s="1">
        <v>25</v>
      </c>
      <c r="R4" s="1">
        <v>42</v>
      </c>
      <c r="S4" s="1">
        <v>43</v>
      </c>
      <c r="T4" s="1">
        <v>24</v>
      </c>
      <c r="U4" s="1">
        <v>68</v>
      </c>
      <c r="V4" s="1">
        <v>36</v>
      </c>
      <c r="W4" s="1">
        <v>84</v>
      </c>
      <c r="X4" s="1">
        <v>38</v>
      </c>
      <c r="Y4" s="1">
        <v>62</v>
      </c>
      <c r="Z4" s="1">
        <v>35</v>
      </c>
      <c r="AA4" s="7">
        <v>27</v>
      </c>
      <c r="AB4" s="8">
        <f t="shared" si="0"/>
        <v>511</v>
      </c>
      <c r="AC4" s="2">
        <f t="shared" si="1"/>
        <v>226</v>
      </c>
      <c r="AD4" s="2">
        <f t="shared" si="2"/>
        <v>226</v>
      </c>
      <c r="AE4" s="1">
        <v>1968</v>
      </c>
      <c r="AF4" s="1">
        <v>10.7</v>
      </c>
      <c r="AG4" s="1">
        <v>14.7</v>
      </c>
      <c r="AH4" s="1">
        <v>15.3</v>
      </c>
      <c r="AI4" s="1">
        <v>8.5</v>
      </c>
      <c r="AJ4" s="1">
        <v>2</v>
      </c>
      <c r="AK4" s="1">
        <v>0.2</v>
      </c>
      <c r="AL4" s="7">
        <v>-15.4</v>
      </c>
      <c r="AM4" s="6">
        <v>-20.7</v>
      </c>
      <c r="AN4" s="1">
        <v>-14</v>
      </c>
      <c r="AO4" s="1">
        <v>-7.5</v>
      </c>
      <c r="AP4" s="1">
        <v>-3.2</v>
      </c>
      <c r="AQ4" s="1">
        <v>3</v>
      </c>
      <c r="AR4" s="1">
        <v>11.2</v>
      </c>
      <c r="AS4" s="1">
        <v>10.9</v>
      </c>
      <c r="AT4" s="1">
        <v>10.8</v>
      </c>
      <c r="AU4" s="1">
        <v>4.5999999999999996</v>
      </c>
      <c r="AV4" s="1">
        <v>-3.9</v>
      </c>
      <c r="AW4" s="1">
        <v>-5.3</v>
      </c>
      <c r="AX4" s="7">
        <v>-5.8</v>
      </c>
      <c r="AY4" s="8">
        <f t="shared" si="3"/>
        <v>-1.6583333333333339</v>
      </c>
      <c r="AZ4" s="2">
        <f t="shared" si="4"/>
        <v>11.05</v>
      </c>
      <c r="BA4" s="1">
        <f t="shared" si="5"/>
        <v>9.3750000000000018</v>
      </c>
    </row>
    <row r="5" spans="1:53" x14ac:dyDescent="0.25">
      <c r="A5" s="1">
        <v>1969</v>
      </c>
      <c r="B5" s="4">
        <v>0.72799999999999998</v>
      </c>
      <c r="C5" s="1">
        <v>0.86199999999999999</v>
      </c>
      <c r="D5" s="4">
        <v>0.72799999999999998</v>
      </c>
      <c r="F5" s="5"/>
      <c r="H5" s="1">
        <v>1969</v>
      </c>
      <c r="I5" s="1">
        <v>68</v>
      </c>
      <c r="J5" s="1">
        <v>36</v>
      </c>
      <c r="K5" s="1">
        <v>84</v>
      </c>
      <c r="L5" s="1">
        <v>38</v>
      </c>
      <c r="M5" s="1">
        <v>62</v>
      </c>
      <c r="N5" s="1">
        <v>35</v>
      </c>
      <c r="O5" s="1">
        <v>27</v>
      </c>
      <c r="P5" s="6">
        <v>24</v>
      </c>
      <c r="Q5" s="1">
        <v>20</v>
      </c>
      <c r="R5" s="1">
        <v>22</v>
      </c>
      <c r="S5" s="1">
        <v>13</v>
      </c>
      <c r="T5" s="1">
        <v>10</v>
      </c>
      <c r="U5" s="1">
        <v>13</v>
      </c>
      <c r="V5" s="1">
        <v>54</v>
      </c>
      <c r="W5" s="1">
        <v>47</v>
      </c>
      <c r="X5" s="1">
        <v>68</v>
      </c>
      <c r="Y5" s="1">
        <v>64</v>
      </c>
      <c r="Z5" s="1">
        <v>59</v>
      </c>
      <c r="AA5" s="7">
        <v>28</v>
      </c>
      <c r="AB5" s="8">
        <f t="shared" si="0"/>
        <v>422</v>
      </c>
      <c r="AC5" s="2">
        <f t="shared" si="1"/>
        <v>182</v>
      </c>
      <c r="AD5" s="2">
        <f t="shared" si="2"/>
        <v>182</v>
      </c>
      <c r="AE5" s="1">
        <v>1969</v>
      </c>
      <c r="AF5" s="1">
        <v>11.2</v>
      </c>
      <c r="AG5" s="1">
        <v>10.9</v>
      </c>
      <c r="AH5" s="1">
        <v>10.8</v>
      </c>
      <c r="AI5" s="1">
        <v>4.5999999999999996</v>
      </c>
      <c r="AJ5" s="1">
        <v>-3.9</v>
      </c>
      <c r="AK5" s="1">
        <v>-5.3</v>
      </c>
      <c r="AL5" s="7">
        <v>-5.8</v>
      </c>
      <c r="AM5" s="6">
        <v>-15.8</v>
      </c>
      <c r="AN5" s="1">
        <v>-18.8</v>
      </c>
      <c r="AO5" s="1">
        <v>-9.8000000000000007</v>
      </c>
      <c r="AP5" s="1">
        <v>-2.8</v>
      </c>
      <c r="AQ5" s="1">
        <v>2</v>
      </c>
      <c r="AR5" s="1">
        <v>8.6999999999999993</v>
      </c>
      <c r="AS5" s="1">
        <v>13.3</v>
      </c>
      <c r="AT5" s="1">
        <v>11.5</v>
      </c>
      <c r="AU5" s="1">
        <v>6.2</v>
      </c>
      <c r="AV5" s="1">
        <v>2</v>
      </c>
      <c r="AW5" s="1">
        <v>-4.4000000000000004</v>
      </c>
      <c r="AX5" s="7">
        <v>-11</v>
      </c>
      <c r="AY5" s="8">
        <f t="shared" si="3"/>
        <v>-1.575</v>
      </c>
      <c r="AZ5" s="2">
        <f t="shared" si="4"/>
        <v>11</v>
      </c>
      <c r="BA5" s="1">
        <f t="shared" si="5"/>
        <v>9.9250000000000007</v>
      </c>
    </row>
    <row r="6" spans="1:53" x14ac:dyDescent="0.25">
      <c r="A6" s="1">
        <v>1970</v>
      </c>
      <c r="B6" s="4">
        <v>1.0349999999999999</v>
      </c>
      <c r="C6" s="1">
        <v>1.2</v>
      </c>
      <c r="D6" s="4">
        <v>1.0349999999999999</v>
      </c>
      <c r="F6" s="5"/>
      <c r="H6" s="1">
        <v>1970</v>
      </c>
      <c r="I6" s="1">
        <v>13</v>
      </c>
      <c r="J6" s="1">
        <v>54</v>
      </c>
      <c r="K6" s="1">
        <v>47</v>
      </c>
      <c r="L6" s="1">
        <v>68</v>
      </c>
      <c r="M6" s="1">
        <v>64</v>
      </c>
      <c r="N6" s="1">
        <v>59</v>
      </c>
      <c r="O6" s="1">
        <v>28</v>
      </c>
      <c r="P6" s="6">
        <v>21</v>
      </c>
      <c r="Q6" s="1">
        <v>14</v>
      </c>
      <c r="R6" s="1">
        <v>46</v>
      </c>
      <c r="S6" s="1">
        <v>24</v>
      </c>
      <c r="T6" s="1">
        <v>33</v>
      </c>
      <c r="U6" s="1">
        <v>18</v>
      </c>
      <c r="V6" s="1">
        <v>71</v>
      </c>
      <c r="W6" s="1">
        <v>36</v>
      </c>
      <c r="X6" s="1">
        <v>106</v>
      </c>
      <c r="Y6" s="1">
        <v>45</v>
      </c>
      <c r="Z6" s="1">
        <v>17</v>
      </c>
      <c r="AA6" s="7">
        <v>39</v>
      </c>
      <c r="AB6" s="8">
        <f t="shared" si="0"/>
        <v>470</v>
      </c>
      <c r="AC6" s="2">
        <f t="shared" si="1"/>
        <v>231</v>
      </c>
      <c r="AD6" s="2">
        <f t="shared" si="2"/>
        <v>231</v>
      </c>
      <c r="AE6" s="1">
        <v>1970</v>
      </c>
      <c r="AF6" s="1">
        <v>8.6999999999999993</v>
      </c>
      <c r="AG6" s="1">
        <v>13.3</v>
      </c>
      <c r="AH6" s="1">
        <v>11.5</v>
      </c>
      <c r="AI6" s="1">
        <v>6.2</v>
      </c>
      <c r="AJ6" s="1">
        <v>2</v>
      </c>
      <c r="AK6" s="1">
        <v>-4.4000000000000004</v>
      </c>
      <c r="AL6" s="7">
        <v>-11</v>
      </c>
      <c r="AM6" s="6">
        <v>-11.8</v>
      </c>
      <c r="AN6" s="1">
        <v>-18.5</v>
      </c>
      <c r="AO6" s="1">
        <v>-5</v>
      </c>
      <c r="AP6" s="1">
        <v>-4.3</v>
      </c>
      <c r="AQ6" s="1">
        <v>3.7</v>
      </c>
      <c r="AR6" s="1">
        <v>13.7</v>
      </c>
      <c r="AS6" s="1">
        <v>15.8</v>
      </c>
      <c r="AT6" s="1">
        <v>13.6</v>
      </c>
      <c r="AU6" s="1">
        <v>7.7</v>
      </c>
      <c r="AV6" s="1">
        <v>1.8</v>
      </c>
      <c r="AW6" s="1">
        <v>-6.2</v>
      </c>
      <c r="AX6" s="7">
        <v>-8.8000000000000007</v>
      </c>
      <c r="AY6" s="8">
        <f t="shared" si="3"/>
        <v>0.1416666666666675</v>
      </c>
      <c r="AZ6" s="2">
        <f t="shared" si="4"/>
        <v>14.75</v>
      </c>
      <c r="BA6" s="1">
        <f t="shared" si="5"/>
        <v>12.700000000000001</v>
      </c>
    </row>
    <row r="7" spans="1:53" x14ac:dyDescent="0.25">
      <c r="A7" s="1">
        <v>1971</v>
      </c>
      <c r="B7" s="4">
        <v>0.82499999999999996</v>
      </c>
      <c r="C7" s="1">
        <v>0.86099999999999999</v>
      </c>
      <c r="D7" s="4">
        <v>0.82499999999999996</v>
      </c>
      <c r="F7" s="5"/>
      <c r="H7" s="1">
        <v>1971</v>
      </c>
      <c r="I7" s="1">
        <v>18</v>
      </c>
      <c r="J7" s="1">
        <v>71</v>
      </c>
      <c r="K7" s="1">
        <v>36</v>
      </c>
      <c r="L7" s="1">
        <v>106</v>
      </c>
      <c r="M7" s="1">
        <v>45</v>
      </c>
      <c r="N7" s="1">
        <v>17</v>
      </c>
      <c r="O7" s="1">
        <v>39</v>
      </c>
      <c r="P7" s="6">
        <v>41</v>
      </c>
      <c r="Q7" s="1">
        <v>54</v>
      </c>
      <c r="R7" s="1">
        <v>25</v>
      </c>
      <c r="S7" s="1">
        <v>24</v>
      </c>
      <c r="T7" s="1">
        <v>16</v>
      </c>
      <c r="U7" s="1">
        <v>18</v>
      </c>
      <c r="V7" s="1">
        <v>92</v>
      </c>
      <c r="W7" s="1">
        <v>60</v>
      </c>
      <c r="X7" s="1">
        <v>83</v>
      </c>
      <c r="Y7" s="1">
        <v>42</v>
      </c>
      <c r="Z7" s="1">
        <v>36</v>
      </c>
      <c r="AA7" s="7">
        <v>38</v>
      </c>
      <c r="AB7" s="8">
        <f t="shared" si="0"/>
        <v>529</v>
      </c>
      <c r="AC7" s="2">
        <f t="shared" si="1"/>
        <v>253</v>
      </c>
      <c r="AD7" s="2">
        <f t="shared" si="2"/>
        <v>253</v>
      </c>
      <c r="AE7" s="1">
        <v>1971</v>
      </c>
      <c r="AF7" s="1">
        <v>13.7</v>
      </c>
      <c r="AG7" s="1">
        <v>15.8</v>
      </c>
      <c r="AH7" s="1">
        <v>13.6</v>
      </c>
      <c r="AI7" s="1">
        <v>7.7</v>
      </c>
      <c r="AJ7" s="1">
        <v>1.8</v>
      </c>
      <c r="AK7" s="1">
        <v>-6.2</v>
      </c>
      <c r="AL7" s="7">
        <v>-8.8000000000000007</v>
      </c>
      <c r="AM7" s="6">
        <v>-11.8</v>
      </c>
      <c r="AN7" s="1">
        <v>-15.3</v>
      </c>
      <c r="AO7" s="1">
        <v>-11.6</v>
      </c>
      <c r="AP7" s="1">
        <v>-4.4000000000000004</v>
      </c>
      <c r="AQ7" s="1">
        <v>2.9</v>
      </c>
      <c r="AR7" s="1">
        <v>9.1999999999999993</v>
      </c>
      <c r="AS7" s="1">
        <v>13.4</v>
      </c>
      <c r="AT7" s="1">
        <v>12</v>
      </c>
      <c r="AU7" s="1">
        <v>5.6</v>
      </c>
      <c r="AV7" s="1">
        <v>-1</v>
      </c>
      <c r="AW7" s="1">
        <v>-9.6999999999999993</v>
      </c>
      <c r="AX7" s="7">
        <v>-10.8</v>
      </c>
      <c r="AY7" s="8">
        <f t="shared" si="3"/>
        <v>-1.7916666666666667</v>
      </c>
      <c r="AZ7" s="2">
        <f t="shared" si="4"/>
        <v>11.3</v>
      </c>
      <c r="BA7" s="1">
        <f t="shared" si="5"/>
        <v>10.050000000000001</v>
      </c>
    </row>
    <row r="8" spans="1:53" x14ac:dyDescent="0.25">
      <c r="A8" s="1">
        <v>1972</v>
      </c>
      <c r="B8" s="4">
        <v>0.92800000000000005</v>
      </c>
      <c r="C8" s="1">
        <v>1.0580000000000001</v>
      </c>
      <c r="D8" s="4">
        <v>0.92800000000000005</v>
      </c>
      <c r="F8" s="5"/>
      <c r="H8" s="1">
        <v>1972</v>
      </c>
      <c r="I8" s="1">
        <v>18</v>
      </c>
      <c r="J8" s="1">
        <v>92</v>
      </c>
      <c r="K8" s="1">
        <v>60</v>
      </c>
      <c r="L8" s="1">
        <v>83</v>
      </c>
      <c r="M8" s="1">
        <v>42</v>
      </c>
      <c r="N8" s="1">
        <v>36</v>
      </c>
      <c r="O8" s="1">
        <v>38</v>
      </c>
      <c r="P8" s="6">
        <v>15</v>
      </c>
      <c r="Q8" s="1">
        <v>22</v>
      </c>
      <c r="R8" s="1">
        <v>24</v>
      </c>
      <c r="S8" s="1">
        <v>46</v>
      </c>
      <c r="T8" s="1">
        <v>20</v>
      </c>
      <c r="U8" s="1">
        <v>38</v>
      </c>
      <c r="V8" s="1">
        <v>32</v>
      </c>
      <c r="W8" s="1">
        <v>70</v>
      </c>
      <c r="X8" s="1">
        <v>96</v>
      </c>
      <c r="Y8" s="1">
        <v>31</v>
      </c>
      <c r="Z8" s="1">
        <v>48</v>
      </c>
      <c r="AA8" s="7">
        <v>37</v>
      </c>
      <c r="AB8" s="8">
        <f t="shared" si="0"/>
        <v>479</v>
      </c>
      <c r="AC8" s="2">
        <f t="shared" si="1"/>
        <v>236</v>
      </c>
      <c r="AD8" s="2">
        <f t="shared" si="2"/>
        <v>236</v>
      </c>
      <c r="AE8" s="1">
        <v>1972</v>
      </c>
      <c r="AF8" s="1">
        <v>9.1999999999999993</v>
      </c>
      <c r="AG8" s="1">
        <v>13.4</v>
      </c>
      <c r="AH8" s="1">
        <v>12</v>
      </c>
      <c r="AI8" s="1">
        <v>5.6</v>
      </c>
      <c r="AJ8" s="1">
        <v>-1</v>
      </c>
      <c r="AK8" s="1">
        <v>-9.6999999999999993</v>
      </c>
      <c r="AL8" s="7">
        <v>-10.8</v>
      </c>
      <c r="AM8" s="6">
        <v>-11.9</v>
      </c>
      <c r="AN8" s="1">
        <v>-11.6</v>
      </c>
      <c r="AO8" s="1">
        <v>-6.9</v>
      </c>
      <c r="AP8" s="1">
        <v>-1.5</v>
      </c>
      <c r="AQ8" s="1">
        <v>3.6</v>
      </c>
      <c r="AR8" s="1">
        <v>13.1</v>
      </c>
      <c r="AS8" s="1">
        <v>18.100000000000001</v>
      </c>
      <c r="AT8" s="1">
        <v>14.5</v>
      </c>
      <c r="AU8" s="1">
        <v>6.6</v>
      </c>
      <c r="AV8" s="1">
        <v>1.3</v>
      </c>
      <c r="AW8" s="1">
        <v>-7.1</v>
      </c>
      <c r="AX8" s="7">
        <v>-2.4</v>
      </c>
      <c r="AY8" s="8">
        <f t="shared" si="3"/>
        <v>1.3166666666666675</v>
      </c>
      <c r="AZ8" s="2">
        <f t="shared" si="4"/>
        <v>15.600000000000001</v>
      </c>
      <c r="BA8" s="1">
        <f t="shared" si="5"/>
        <v>13.075000000000001</v>
      </c>
    </row>
    <row r="9" spans="1:53" x14ac:dyDescent="0.25">
      <c r="A9" s="1">
        <v>1973</v>
      </c>
      <c r="B9" s="4">
        <v>1.06</v>
      </c>
      <c r="C9" s="1">
        <v>1.1459999999999999</v>
      </c>
      <c r="D9" s="4">
        <v>1.06</v>
      </c>
      <c r="F9" s="5"/>
      <c r="H9" s="1">
        <v>1973</v>
      </c>
      <c r="I9" s="1">
        <v>38</v>
      </c>
      <c r="J9" s="1">
        <v>32</v>
      </c>
      <c r="K9" s="1">
        <v>70</v>
      </c>
      <c r="L9" s="1">
        <v>96</v>
      </c>
      <c r="M9" s="1">
        <v>31</v>
      </c>
      <c r="N9" s="1">
        <v>48</v>
      </c>
      <c r="O9" s="1">
        <v>37</v>
      </c>
      <c r="P9" s="6">
        <v>71</v>
      </c>
      <c r="Q9" s="1">
        <v>18</v>
      </c>
      <c r="R9" s="1">
        <v>20</v>
      </c>
      <c r="S9" s="1">
        <v>43</v>
      </c>
      <c r="T9" s="1">
        <v>23</v>
      </c>
      <c r="U9" s="1">
        <v>56</v>
      </c>
      <c r="V9" s="1">
        <v>0</v>
      </c>
      <c r="W9" s="1">
        <v>73</v>
      </c>
      <c r="X9" s="1">
        <v>35</v>
      </c>
      <c r="Y9" s="1">
        <v>25</v>
      </c>
      <c r="Z9" s="1">
        <v>39</v>
      </c>
      <c r="AA9" s="7">
        <v>37</v>
      </c>
      <c r="AB9" s="8">
        <f t="shared" si="0"/>
        <v>440</v>
      </c>
      <c r="AC9" s="2">
        <f t="shared" si="1"/>
        <v>164</v>
      </c>
      <c r="AD9" s="2">
        <f t="shared" si="2"/>
        <v>164</v>
      </c>
      <c r="AE9" s="1">
        <v>1973</v>
      </c>
      <c r="AF9" s="1">
        <v>13.1</v>
      </c>
      <c r="AG9" s="1">
        <v>18.100000000000001</v>
      </c>
      <c r="AH9" s="1">
        <v>14.5</v>
      </c>
      <c r="AI9" s="1">
        <v>6.6</v>
      </c>
      <c r="AJ9" s="1">
        <v>1.3</v>
      </c>
      <c r="AK9" s="1">
        <v>-7.1</v>
      </c>
      <c r="AL9" s="7">
        <v>-2.4</v>
      </c>
      <c r="AM9" s="6">
        <v>-10</v>
      </c>
      <c r="AN9" s="1">
        <v>-11.8</v>
      </c>
      <c r="AO9" s="1">
        <v>-7.2</v>
      </c>
      <c r="AP9" s="1">
        <v>-0.7</v>
      </c>
      <c r="AQ9" s="1">
        <v>5.0999999999999996</v>
      </c>
      <c r="AR9" s="1">
        <v>12.9</v>
      </c>
      <c r="AS9" s="1">
        <v>17.7</v>
      </c>
      <c r="AT9" s="1">
        <v>11.4</v>
      </c>
      <c r="AU9" s="1">
        <v>4</v>
      </c>
      <c r="AV9" s="1">
        <v>-2.2999999999999998</v>
      </c>
      <c r="AW9" s="1">
        <v>-9</v>
      </c>
      <c r="AX9" s="7">
        <v>-14.1</v>
      </c>
      <c r="AY9" s="8">
        <f t="shared" si="3"/>
        <v>-0.33333333333333348</v>
      </c>
      <c r="AZ9" s="2">
        <f t="shared" si="4"/>
        <v>15.3</v>
      </c>
      <c r="BA9" s="1">
        <f t="shared" si="5"/>
        <v>11.5</v>
      </c>
    </row>
    <row r="10" spans="1:53" x14ac:dyDescent="0.25">
      <c r="A10" s="1">
        <v>1974</v>
      </c>
      <c r="B10" s="4">
        <v>0.85599999999999998</v>
      </c>
      <c r="C10" s="1">
        <v>0.84299999999999997</v>
      </c>
      <c r="D10" s="4">
        <v>0.85599999999999998</v>
      </c>
      <c r="F10" s="5"/>
      <c r="H10" s="1">
        <v>1974</v>
      </c>
      <c r="I10" s="1">
        <v>56</v>
      </c>
      <c r="J10" s="1">
        <v>0</v>
      </c>
      <c r="K10" s="1">
        <v>73</v>
      </c>
      <c r="L10" s="1">
        <v>35</v>
      </c>
      <c r="M10" s="1">
        <v>25</v>
      </c>
      <c r="N10" s="1">
        <v>39</v>
      </c>
      <c r="O10" s="1">
        <v>37</v>
      </c>
      <c r="P10" s="6">
        <v>54</v>
      </c>
      <c r="Q10" s="1">
        <v>48</v>
      </c>
      <c r="R10" s="1">
        <v>4</v>
      </c>
      <c r="S10" s="1">
        <v>10</v>
      </c>
      <c r="T10" s="1">
        <v>15</v>
      </c>
      <c r="U10" s="1">
        <v>63</v>
      </c>
      <c r="V10" s="1">
        <v>74</v>
      </c>
      <c r="W10" s="1">
        <v>71</v>
      </c>
      <c r="X10" s="1">
        <v>89</v>
      </c>
      <c r="Y10" s="1">
        <v>32</v>
      </c>
      <c r="Z10" s="1">
        <v>42</v>
      </c>
      <c r="AA10" s="7">
        <v>56</v>
      </c>
      <c r="AB10" s="8">
        <f t="shared" si="0"/>
        <v>558</v>
      </c>
      <c r="AC10" s="2">
        <f t="shared" si="1"/>
        <v>297</v>
      </c>
      <c r="AD10" s="2">
        <f t="shared" si="2"/>
        <v>297</v>
      </c>
      <c r="AE10" s="1">
        <v>1974</v>
      </c>
      <c r="AF10" s="1">
        <v>12.9</v>
      </c>
      <c r="AG10" s="1">
        <v>17.7</v>
      </c>
      <c r="AH10" s="1">
        <v>11.4</v>
      </c>
      <c r="AI10" s="1">
        <v>4</v>
      </c>
      <c r="AJ10" s="1">
        <v>-2.2999999999999998</v>
      </c>
      <c r="AK10" s="1">
        <v>-9</v>
      </c>
      <c r="AL10" s="7">
        <v>-14.1</v>
      </c>
      <c r="AM10" s="6">
        <v>-9.8000000000000007</v>
      </c>
      <c r="AN10" s="1">
        <v>-8.1</v>
      </c>
      <c r="AO10" s="1">
        <v>-4.3</v>
      </c>
      <c r="AP10" s="1">
        <v>-0.7</v>
      </c>
      <c r="AQ10" s="1">
        <v>3.2</v>
      </c>
      <c r="AR10" s="1">
        <v>13.2</v>
      </c>
      <c r="AS10" s="1">
        <v>16.8</v>
      </c>
      <c r="AT10" s="1">
        <v>13.4</v>
      </c>
      <c r="AU10" s="1">
        <v>9.6</v>
      </c>
      <c r="AV10" s="1">
        <v>1.6</v>
      </c>
      <c r="AW10" s="1">
        <v>-5.3</v>
      </c>
      <c r="AX10" s="7">
        <v>-2.2999999999999998</v>
      </c>
      <c r="AY10" s="8">
        <f t="shared" si="3"/>
        <v>2.2750000000000004</v>
      </c>
      <c r="AZ10" s="2">
        <f t="shared" si="4"/>
        <v>15</v>
      </c>
      <c r="BA10" s="1">
        <f t="shared" si="5"/>
        <v>13.25</v>
      </c>
    </row>
    <row r="11" spans="1:53" x14ac:dyDescent="0.25">
      <c r="A11" s="1">
        <v>1975</v>
      </c>
      <c r="B11" s="4">
        <v>0.91400000000000003</v>
      </c>
      <c r="C11" s="1">
        <v>0.99299999999999999</v>
      </c>
      <c r="D11" s="4">
        <v>0.91400000000000003</v>
      </c>
      <c r="F11" s="5"/>
      <c r="H11" s="1">
        <v>1975</v>
      </c>
      <c r="I11" s="1">
        <v>63</v>
      </c>
      <c r="J11" s="1">
        <v>74</v>
      </c>
      <c r="K11" s="1">
        <v>71</v>
      </c>
      <c r="L11" s="1">
        <v>89</v>
      </c>
      <c r="M11" s="1">
        <v>32</v>
      </c>
      <c r="N11" s="1">
        <v>42</v>
      </c>
      <c r="O11" s="1">
        <v>56</v>
      </c>
      <c r="P11" s="6">
        <v>36</v>
      </c>
      <c r="Q11" s="1">
        <v>15</v>
      </c>
      <c r="R11" s="1">
        <v>29</v>
      </c>
      <c r="S11" s="1">
        <v>51</v>
      </c>
      <c r="T11" s="1">
        <v>61</v>
      </c>
      <c r="U11" s="1">
        <v>64</v>
      </c>
      <c r="V11" s="1">
        <v>61</v>
      </c>
      <c r="W11" s="1">
        <v>21</v>
      </c>
      <c r="X11" s="1">
        <v>94</v>
      </c>
      <c r="Y11" s="1">
        <v>49</v>
      </c>
      <c r="Z11" s="1">
        <v>34</v>
      </c>
      <c r="AA11" s="7">
        <v>63</v>
      </c>
      <c r="AB11" s="8">
        <f t="shared" si="0"/>
        <v>578</v>
      </c>
      <c r="AC11" s="2">
        <f t="shared" si="1"/>
        <v>240</v>
      </c>
      <c r="AD11" s="2">
        <f t="shared" si="2"/>
        <v>240</v>
      </c>
      <c r="AE11" s="1">
        <v>1975</v>
      </c>
      <c r="AF11" s="1">
        <v>13.2</v>
      </c>
      <c r="AG11" s="1">
        <v>16.8</v>
      </c>
      <c r="AH11" s="1">
        <v>13.4</v>
      </c>
      <c r="AI11" s="1">
        <v>9.6</v>
      </c>
      <c r="AJ11" s="1">
        <v>1.6</v>
      </c>
      <c r="AK11" s="1">
        <v>-5.3</v>
      </c>
      <c r="AL11" s="7">
        <v>-2.2999999999999998</v>
      </c>
      <c r="AM11" s="6">
        <v>-10</v>
      </c>
      <c r="AN11" s="1">
        <v>-8.9</v>
      </c>
      <c r="AO11" s="1">
        <v>-2.6</v>
      </c>
      <c r="AP11" s="1">
        <v>-0.8</v>
      </c>
      <c r="AQ11" s="1">
        <v>6</v>
      </c>
      <c r="AR11" s="1">
        <v>10</v>
      </c>
      <c r="AS11" s="1">
        <v>13</v>
      </c>
      <c r="AT11" s="1">
        <v>10.5</v>
      </c>
      <c r="AU11" s="1">
        <v>8.1</v>
      </c>
      <c r="AV11" s="1">
        <v>0.3</v>
      </c>
      <c r="AW11" s="1">
        <v>-3.3</v>
      </c>
      <c r="AX11" s="7">
        <v>-9.9</v>
      </c>
      <c r="AY11" s="8">
        <f t="shared" si="3"/>
        <v>1.033333333333333</v>
      </c>
      <c r="AZ11" s="2">
        <f t="shared" si="4"/>
        <v>11.5</v>
      </c>
      <c r="BA11" s="1">
        <f t="shared" si="5"/>
        <v>10.4</v>
      </c>
    </row>
    <row r="12" spans="1:53" x14ac:dyDescent="0.25">
      <c r="A12" s="1">
        <v>1976</v>
      </c>
      <c r="B12" s="4">
        <v>0.90100000000000002</v>
      </c>
      <c r="C12" s="1">
        <v>0.97099999999999997</v>
      </c>
      <c r="D12" s="4">
        <v>0.90100000000000002</v>
      </c>
      <c r="F12" s="5"/>
      <c r="H12" s="1">
        <v>1976</v>
      </c>
      <c r="I12" s="1">
        <v>64</v>
      </c>
      <c r="J12" s="1">
        <v>61</v>
      </c>
      <c r="K12" s="1">
        <v>21</v>
      </c>
      <c r="L12" s="1">
        <v>94</v>
      </c>
      <c r="M12" s="1">
        <v>49</v>
      </c>
      <c r="N12" s="1">
        <v>34</v>
      </c>
      <c r="O12" s="1">
        <v>63</v>
      </c>
      <c r="P12" s="6">
        <v>44</v>
      </c>
      <c r="Q12" s="1">
        <v>13</v>
      </c>
      <c r="R12" s="1">
        <v>18</v>
      </c>
      <c r="S12" s="1">
        <v>25</v>
      </c>
      <c r="T12" s="1">
        <v>20</v>
      </c>
      <c r="U12" s="1">
        <v>31</v>
      </c>
      <c r="V12" s="1">
        <v>44</v>
      </c>
      <c r="W12" s="1">
        <v>46</v>
      </c>
      <c r="X12" s="1">
        <v>28</v>
      </c>
      <c r="Y12" s="1">
        <v>23</v>
      </c>
      <c r="Z12" s="1">
        <v>48</v>
      </c>
      <c r="AA12" s="7">
        <v>22</v>
      </c>
      <c r="AB12" s="8">
        <f t="shared" si="0"/>
        <v>362</v>
      </c>
      <c r="AC12" s="2">
        <f t="shared" si="1"/>
        <v>149</v>
      </c>
      <c r="AD12" s="2">
        <f t="shared" si="2"/>
        <v>149</v>
      </c>
      <c r="AE12" s="1">
        <v>1976</v>
      </c>
      <c r="AF12" s="1">
        <v>10</v>
      </c>
      <c r="AG12" s="1">
        <v>13</v>
      </c>
      <c r="AH12" s="1">
        <v>10.5</v>
      </c>
      <c r="AI12" s="1">
        <v>8.1</v>
      </c>
      <c r="AJ12" s="1">
        <v>0.3</v>
      </c>
      <c r="AK12" s="1">
        <v>-3.3</v>
      </c>
      <c r="AL12" s="7">
        <v>-9.9</v>
      </c>
      <c r="AM12" s="6">
        <v>-15.9</v>
      </c>
      <c r="AN12" s="1">
        <v>-12.4</v>
      </c>
      <c r="AO12" s="1">
        <v>-9.8000000000000007</v>
      </c>
      <c r="AP12" s="1">
        <v>-1</v>
      </c>
      <c r="AQ12" s="1">
        <v>5.3</v>
      </c>
      <c r="AR12" s="1">
        <v>9</v>
      </c>
      <c r="AS12" s="1">
        <v>13.6</v>
      </c>
      <c r="AT12" s="1">
        <v>12.3</v>
      </c>
      <c r="AU12" s="1">
        <v>4.4000000000000004</v>
      </c>
      <c r="AV12" s="1">
        <v>-2.2000000000000002</v>
      </c>
      <c r="AW12" s="1">
        <v>-6.5</v>
      </c>
      <c r="AX12" s="7">
        <v>-8.3000000000000007</v>
      </c>
      <c r="AY12" s="8">
        <f t="shared" si="3"/>
        <v>-0.95833333333333359</v>
      </c>
      <c r="AZ12" s="2">
        <f t="shared" si="4"/>
        <v>11.3</v>
      </c>
      <c r="BA12" s="1">
        <f t="shared" si="5"/>
        <v>9.8250000000000011</v>
      </c>
    </row>
    <row r="13" spans="1:53" x14ac:dyDescent="0.25">
      <c r="A13" s="1">
        <v>1977</v>
      </c>
      <c r="B13" s="4">
        <v>0.876</v>
      </c>
      <c r="C13" s="1">
        <v>0.92400000000000004</v>
      </c>
      <c r="D13" s="4">
        <v>0.876</v>
      </c>
      <c r="F13" s="5"/>
      <c r="H13" s="1">
        <v>1977</v>
      </c>
      <c r="I13" s="1">
        <v>31</v>
      </c>
      <c r="J13" s="1">
        <v>44</v>
      </c>
      <c r="K13" s="1">
        <v>46</v>
      </c>
      <c r="L13" s="1">
        <v>28</v>
      </c>
      <c r="M13" s="1">
        <v>23</v>
      </c>
      <c r="N13" s="1">
        <v>48</v>
      </c>
      <c r="O13" s="1">
        <v>22</v>
      </c>
      <c r="P13" s="6">
        <v>36</v>
      </c>
      <c r="Q13" s="1">
        <v>20</v>
      </c>
      <c r="R13" s="1">
        <v>45</v>
      </c>
      <c r="S13" s="1">
        <v>42</v>
      </c>
      <c r="T13" s="1">
        <v>72</v>
      </c>
      <c r="U13" s="1">
        <v>79</v>
      </c>
      <c r="V13" s="1">
        <v>67</v>
      </c>
      <c r="W13" s="1">
        <v>45</v>
      </c>
      <c r="X13" s="1">
        <v>48</v>
      </c>
      <c r="Y13" s="1">
        <v>54</v>
      </c>
      <c r="Z13" s="1">
        <v>65</v>
      </c>
      <c r="AA13" s="7">
        <v>10</v>
      </c>
      <c r="AB13" s="8">
        <f t="shared" si="0"/>
        <v>583</v>
      </c>
      <c r="AC13" s="2">
        <f t="shared" si="1"/>
        <v>239</v>
      </c>
      <c r="AD13" s="2">
        <f t="shared" si="2"/>
        <v>239</v>
      </c>
      <c r="AE13" s="1">
        <v>1977</v>
      </c>
      <c r="AF13" s="1">
        <v>9</v>
      </c>
      <c r="AG13" s="1">
        <v>13.6</v>
      </c>
      <c r="AH13" s="1">
        <v>12.3</v>
      </c>
      <c r="AI13" s="1">
        <v>4.4000000000000004</v>
      </c>
      <c r="AJ13" s="1">
        <v>-2.2000000000000002</v>
      </c>
      <c r="AK13" s="1">
        <v>-6.5</v>
      </c>
      <c r="AL13" s="7">
        <v>-8.3000000000000007</v>
      </c>
      <c r="AM13" s="6">
        <v>-12.2</v>
      </c>
      <c r="AN13" s="1">
        <v>-12.8</v>
      </c>
      <c r="AO13" s="1">
        <v>-7.8</v>
      </c>
      <c r="AP13" s="1">
        <v>-1.5</v>
      </c>
      <c r="AQ13" s="1">
        <v>4.5999999999999996</v>
      </c>
      <c r="AR13" s="1">
        <v>10.4</v>
      </c>
      <c r="AS13" s="1">
        <v>14.7</v>
      </c>
      <c r="AT13" s="1">
        <v>11.5</v>
      </c>
      <c r="AU13" s="1">
        <v>5.7</v>
      </c>
      <c r="AV13" s="1">
        <v>-1.1000000000000001</v>
      </c>
      <c r="AW13" s="1">
        <v>-3</v>
      </c>
      <c r="AX13" s="7">
        <v>-9</v>
      </c>
      <c r="AY13" s="8">
        <f t="shared" si="3"/>
        <v>-4.1666666666666519E-2</v>
      </c>
      <c r="AZ13" s="2">
        <f t="shared" si="4"/>
        <v>12.55</v>
      </c>
      <c r="BA13" s="1">
        <f t="shared" si="5"/>
        <v>10.575000000000001</v>
      </c>
    </row>
    <row r="14" spans="1:53" x14ac:dyDescent="0.25">
      <c r="A14" s="1">
        <v>1978</v>
      </c>
      <c r="B14" s="4">
        <v>0.77600000000000002</v>
      </c>
      <c r="C14" s="1">
        <v>0.86</v>
      </c>
      <c r="D14" s="4">
        <v>0.77600000000000002</v>
      </c>
      <c r="F14" s="5"/>
      <c r="H14" s="1">
        <v>1978</v>
      </c>
      <c r="I14" s="1">
        <v>79</v>
      </c>
      <c r="J14" s="1">
        <v>67</v>
      </c>
      <c r="K14" s="1">
        <v>45</v>
      </c>
      <c r="L14" s="1">
        <v>48</v>
      </c>
      <c r="M14" s="1">
        <v>54</v>
      </c>
      <c r="N14" s="1">
        <v>65</v>
      </c>
      <c r="O14" s="1">
        <v>10</v>
      </c>
      <c r="P14" s="6">
        <v>22</v>
      </c>
      <c r="Q14" s="1">
        <v>25</v>
      </c>
      <c r="R14" s="1">
        <v>24</v>
      </c>
      <c r="S14" s="1">
        <v>30</v>
      </c>
      <c r="T14" s="1">
        <v>6</v>
      </c>
      <c r="U14" s="1">
        <v>25</v>
      </c>
      <c r="V14" s="1">
        <v>111</v>
      </c>
      <c r="W14" s="1">
        <v>62</v>
      </c>
      <c r="X14" s="1">
        <v>46</v>
      </c>
      <c r="Y14" s="1">
        <v>81</v>
      </c>
      <c r="Z14" s="1">
        <v>29</v>
      </c>
      <c r="AA14" s="7">
        <v>24</v>
      </c>
      <c r="AB14" s="8">
        <f t="shared" si="0"/>
        <v>485</v>
      </c>
      <c r="AC14" s="2">
        <f t="shared" si="1"/>
        <v>244</v>
      </c>
      <c r="AD14" s="2">
        <f t="shared" si="2"/>
        <v>244</v>
      </c>
      <c r="AE14" s="1">
        <v>1978</v>
      </c>
      <c r="AF14" s="1">
        <v>10.4</v>
      </c>
      <c r="AG14" s="1">
        <v>14.7</v>
      </c>
      <c r="AH14" s="1">
        <v>11.5</v>
      </c>
      <c r="AI14" s="1">
        <v>5.7</v>
      </c>
      <c r="AJ14" s="1">
        <v>-1.1000000000000001</v>
      </c>
      <c r="AK14" s="1">
        <v>-3</v>
      </c>
      <c r="AL14" s="7">
        <v>-9</v>
      </c>
      <c r="AM14" s="6">
        <v>-13.9</v>
      </c>
      <c r="AN14" s="1">
        <v>-15.9</v>
      </c>
      <c r="AO14" s="1">
        <v>-7.2</v>
      </c>
      <c r="AP14" s="1">
        <v>-3.3</v>
      </c>
      <c r="AQ14" s="1">
        <v>4.3</v>
      </c>
      <c r="AR14" s="1">
        <v>10</v>
      </c>
      <c r="AS14" s="1">
        <v>12.7</v>
      </c>
      <c r="AT14" s="1">
        <v>10.7</v>
      </c>
      <c r="AU14" s="1">
        <v>6.4</v>
      </c>
      <c r="AV14" s="1">
        <v>-0.2</v>
      </c>
      <c r="AW14" s="1">
        <v>-7.2</v>
      </c>
      <c r="AX14" s="7">
        <v>-17.8</v>
      </c>
      <c r="AY14" s="8">
        <f t="shared" si="3"/>
        <v>-1.7833333333333334</v>
      </c>
      <c r="AZ14" s="2">
        <f t="shared" si="4"/>
        <v>11.35</v>
      </c>
      <c r="BA14" s="1">
        <f t="shared" si="5"/>
        <v>9.9499999999999993</v>
      </c>
    </row>
    <row r="15" spans="1:53" x14ac:dyDescent="0.25">
      <c r="A15" s="1">
        <v>1979</v>
      </c>
      <c r="B15" s="4">
        <v>1.173</v>
      </c>
      <c r="C15" s="1">
        <v>1.3129999999999999</v>
      </c>
      <c r="D15" s="4">
        <v>1.173</v>
      </c>
      <c r="F15" s="5"/>
      <c r="H15" s="1">
        <v>1979</v>
      </c>
      <c r="I15" s="1">
        <v>25</v>
      </c>
      <c r="J15" s="1">
        <v>111</v>
      </c>
      <c r="K15" s="1">
        <v>62</v>
      </c>
      <c r="L15" s="1">
        <v>46</v>
      </c>
      <c r="M15" s="1">
        <v>81</v>
      </c>
      <c r="N15" s="1">
        <v>29</v>
      </c>
      <c r="O15" s="1">
        <v>24</v>
      </c>
      <c r="P15" s="6">
        <v>40</v>
      </c>
      <c r="Q15" s="1">
        <v>31</v>
      </c>
      <c r="R15" s="1">
        <v>33</v>
      </c>
      <c r="S15" s="1">
        <v>19</v>
      </c>
      <c r="T15" s="1">
        <v>93</v>
      </c>
      <c r="U15" s="1">
        <v>44</v>
      </c>
      <c r="V15" s="1">
        <v>40</v>
      </c>
      <c r="W15" s="1">
        <v>77</v>
      </c>
      <c r="X15" s="1">
        <v>72</v>
      </c>
      <c r="Y15" s="1">
        <v>33</v>
      </c>
      <c r="Z15" s="1">
        <v>57</v>
      </c>
      <c r="AA15" s="7">
        <v>50</v>
      </c>
      <c r="AB15" s="8">
        <f t="shared" si="0"/>
        <v>589</v>
      </c>
      <c r="AC15" s="2">
        <f t="shared" si="1"/>
        <v>233</v>
      </c>
      <c r="AD15" s="2">
        <f t="shared" si="2"/>
        <v>233</v>
      </c>
      <c r="AE15" s="1">
        <v>1979</v>
      </c>
      <c r="AF15" s="1">
        <v>10</v>
      </c>
      <c r="AG15" s="1">
        <v>12.7</v>
      </c>
      <c r="AH15" s="1">
        <v>10.7</v>
      </c>
      <c r="AI15" s="1">
        <v>6.4</v>
      </c>
      <c r="AJ15" s="1">
        <v>-0.2</v>
      </c>
      <c r="AK15" s="1">
        <v>-7.2</v>
      </c>
      <c r="AL15" s="7">
        <v>-17.8</v>
      </c>
      <c r="AM15" s="6">
        <v>-16.8</v>
      </c>
      <c r="AN15" s="1">
        <v>-14.2</v>
      </c>
      <c r="AO15" s="1">
        <v>-7</v>
      </c>
      <c r="AP15" s="1">
        <v>-5.7</v>
      </c>
      <c r="AQ15" s="1">
        <v>5.5</v>
      </c>
      <c r="AR15" s="1">
        <v>10.6</v>
      </c>
      <c r="AS15" s="1">
        <v>15.1</v>
      </c>
      <c r="AT15" s="1">
        <v>12.4</v>
      </c>
      <c r="AU15" s="1">
        <v>7.8</v>
      </c>
      <c r="AV15" s="1">
        <v>-1.1000000000000001</v>
      </c>
      <c r="AW15" s="1">
        <v>-4.5999999999999996</v>
      </c>
      <c r="AX15" s="7">
        <v>-7.1</v>
      </c>
      <c r="AY15" s="8">
        <f t="shared" si="3"/>
        <v>-0.4250000000000001</v>
      </c>
      <c r="AZ15" s="2">
        <f t="shared" si="4"/>
        <v>12.85</v>
      </c>
      <c r="BA15" s="1">
        <f t="shared" si="5"/>
        <v>11.475</v>
      </c>
    </row>
    <row r="16" spans="1:53" x14ac:dyDescent="0.25">
      <c r="A16" s="1">
        <v>1980</v>
      </c>
      <c r="B16" s="4">
        <v>0.92100000000000004</v>
      </c>
      <c r="C16" s="1">
        <v>0.85899999999999999</v>
      </c>
      <c r="D16" s="4">
        <v>0.92100000000000004</v>
      </c>
      <c r="F16" s="5"/>
      <c r="H16" s="1">
        <v>1980</v>
      </c>
      <c r="I16" s="1">
        <v>44</v>
      </c>
      <c r="J16" s="1">
        <v>40</v>
      </c>
      <c r="K16" s="1">
        <v>77</v>
      </c>
      <c r="L16" s="1">
        <v>72</v>
      </c>
      <c r="M16" s="1">
        <v>33</v>
      </c>
      <c r="N16" s="1">
        <v>57</v>
      </c>
      <c r="O16" s="1">
        <v>50</v>
      </c>
      <c r="P16" s="6">
        <v>37</v>
      </c>
      <c r="Q16" s="1">
        <v>12</v>
      </c>
      <c r="R16" s="1">
        <v>17</v>
      </c>
      <c r="S16" s="1">
        <v>23</v>
      </c>
      <c r="T16" s="1">
        <v>27</v>
      </c>
      <c r="U16" s="1">
        <v>47</v>
      </c>
      <c r="V16" s="1">
        <v>14</v>
      </c>
      <c r="W16" s="1">
        <v>48</v>
      </c>
      <c r="X16" s="1">
        <v>50</v>
      </c>
      <c r="Y16" s="1">
        <v>65</v>
      </c>
      <c r="Z16" s="1">
        <v>43</v>
      </c>
      <c r="AA16" s="7">
        <v>48</v>
      </c>
      <c r="AB16" s="8">
        <f t="shared" si="0"/>
        <v>431</v>
      </c>
      <c r="AC16" s="2">
        <f t="shared" si="1"/>
        <v>159</v>
      </c>
      <c r="AD16" s="2">
        <f t="shared" si="2"/>
        <v>159</v>
      </c>
      <c r="AE16" s="1">
        <v>1980</v>
      </c>
      <c r="AF16" s="1">
        <v>10.6</v>
      </c>
      <c r="AG16" s="1">
        <v>15.1</v>
      </c>
      <c r="AH16" s="1">
        <v>12.4</v>
      </c>
      <c r="AI16" s="1">
        <v>7.8</v>
      </c>
      <c r="AJ16" s="1">
        <v>-1.1000000000000001</v>
      </c>
      <c r="AK16" s="1">
        <v>-4.5999999999999996</v>
      </c>
      <c r="AL16" s="7">
        <v>-7.1</v>
      </c>
      <c r="AM16" s="6">
        <v>-13.5</v>
      </c>
      <c r="AN16" s="1">
        <v>-16.3</v>
      </c>
      <c r="AO16" s="1">
        <v>-10.4</v>
      </c>
      <c r="AP16" s="1">
        <v>-1.2</v>
      </c>
      <c r="AQ16" s="1">
        <v>4.2</v>
      </c>
      <c r="AR16" s="1">
        <v>13.8</v>
      </c>
      <c r="AS16" s="1">
        <v>14.2</v>
      </c>
      <c r="AT16" s="1">
        <v>11.2</v>
      </c>
      <c r="AU16" s="1">
        <v>7.2</v>
      </c>
      <c r="AV16" s="1">
        <v>0.1</v>
      </c>
      <c r="AW16" s="1">
        <v>-9.8000000000000007</v>
      </c>
      <c r="AX16" s="7">
        <v>-13</v>
      </c>
      <c r="AY16" s="8">
        <f t="shared" si="3"/>
        <v>-1.1250000000000004</v>
      </c>
      <c r="AZ16" s="2">
        <f t="shared" si="4"/>
        <v>14</v>
      </c>
      <c r="BA16" s="1">
        <f t="shared" si="5"/>
        <v>11.600000000000001</v>
      </c>
    </row>
    <row r="17" spans="1:53" x14ac:dyDescent="0.25">
      <c r="A17" s="1">
        <v>1981</v>
      </c>
      <c r="B17" s="4">
        <v>0.95</v>
      </c>
      <c r="C17" s="1">
        <v>0.997</v>
      </c>
      <c r="D17" s="4">
        <v>0.95</v>
      </c>
      <c r="F17" s="5"/>
      <c r="H17" s="1">
        <v>1981</v>
      </c>
      <c r="I17" s="1">
        <v>47</v>
      </c>
      <c r="J17" s="1">
        <v>14</v>
      </c>
      <c r="K17" s="1">
        <v>48</v>
      </c>
      <c r="L17" s="1">
        <v>50</v>
      </c>
      <c r="M17" s="1">
        <v>65</v>
      </c>
      <c r="N17" s="1">
        <v>43</v>
      </c>
      <c r="O17" s="1">
        <v>48</v>
      </c>
      <c r="P17" s="6">
        <v>43</v>
      </c>
      <c r="Q17" s="1">
        <v>28</v>
      </c>
      <c r="R17" s="1">
        <v>25</v>
      </c>
      <c r="S17" s="1">
        <v>15</v>
      </c>
      <c r="T17" s="1">
        <v>37</v>
      </c>
      <c r="U17" s="1">
        <v>110</v>
      </c>
      <c r="V17" s="1">
        <v>115</v>
      </c>
      <c r="W17" s="1">
        <v>88</v>
      </c>
      <c r="X17" s="1">
        <v>25</v>
      </c>
      <c r="Y17" s="1">
        <v>62</v>
      </c>
      <c r="Z17" s="1">
        <v>35</v>
      </c>
      <c r="AA17" s="7">
        <v>47</v>
      </c>
      <c r="AB17" s="8">
        <f t="shared" si="0"/>
        <v>630</v>
      </c>
      <c r="AC17" s="2">
        <f t="shared" si="1"/>
        <v>338</v>
      </c>
      <c r="AD17" s="2">
        <f t="shared" si="2"/>
        <v>338</v>
      </c>
      <c r="AE17" s="1">
        <v>1981</v>
      </c>
      <c r="AF17" s="1">
        <v>13.8</v>
      </c>
      <c r="AG17" s="1">
        <v>14.2</v>
      </c>
      <c r="AH17" s="1">
        <v>11.2</v>
      </c>
      <c r="AI17" s="1">
        <v>7.2</v>
      </c>
      <c r="AJ17" s="1">
        <v>0.1</v>
      </c>
      <c r="AK17" s="1">
        <v>-9.8000000000000007</v>
      </c>
      <c r="AL17" s="7">
        <v>-13</v>
      </c>
      <c r="AM17" s="6">
        <v>-10.1</v>
      </c>
      <c r="AN17" s="1">
        <v>-17</v>
      </c>
      <c r="AO17" s="1">
        <v>-11.6</v>
      </c>
      <c r="AP17" s="1">
        <v>-1.9</v>
      </c>
      <c r="AQ17" s="1">
        <v>4.4000000000000004</v>
      </c>
      <c r="AR17" s="1">
        <v>9</v>
      </c>
      <c r="AS17" s="1">
        <v>14.1</v>
      </c>
      <c r="AT17" s="1">
        <v>12</v>
      </c>
      <c r="AU17" s="1">
        <v>6.7</v>
      </c>
      <c r="AV17" s="1">
        <v>2.6</v>
      </c>
      <c r="AW17" s="1">
        <v>-4.4000000000000004</v>
      </c>
      <c r="AX17" s="7">
        <v>-14.2</v>
      </c>
      <c r="AY17" s="8">
        <f t="shared" si="3"/>
        <v>-0.86666666666666681</v>
      </c>
      <c r="AZ17" s="2">
        <f t="shared" si="4"/>
        <v>11.55</v>
      </c>
      <c r="BA17" s="1">
        <f t="shared" si="5"/>
        <v>10.450000000000001</v>
      </c>
    </row>
    <row r="18" spans="1:53" x14ac:dyDescent="0.25">
      <c r="A18" s="1">
        <v>1982</v>
      </c>
      <c r="B18" s="4">
        <v>0.876</v>
      </c>
      <c r="C18" s="1">
        <v>0.91200000000000003</v>
      </c>
      <c r="D18" s="4">
        <v>0.876</v>
      </c>
      <c r="F18" s="5"/>
      <c r="H18" s="1">
        <v>1982</v>
      </c>
      <c r="I18" s="1">
        <v>110</v>
      </c>
      <c r="J18" s="1">
        <v>115</v>
      </c>
      <c r="K18" s="1">
        <v>88</v>
      </c>
      <c r="L18" s="1">
        <v>25</v>
      </c>
      <c r="M18" s="1">
        <v>62</v>
      </c>
      <c r="N18" s="1">
        <v>35</v>
      </c>
      <c r="O18" s="1">
        <v>47</v>
      </c>
      <c r="P18" s="6">
        <v>22</v>
      </c>
      <c r="Q18" s="1">
        <v>18</v>
      </c>
      <c r="R18" s="1">
        <v>32</v>
      </c>
      <c r="S18" s="1">
        <v>37</v>
      </c>
      <c r="T18" s="1">
        <v>84</v>
      </c>
      <c r="U18" s="1">
        <v>56</v>
      </c>
      <c r="V18" s="1">
        <v>62</v>
      </c>
      <c r="W18" s="1">
        <v>80</v>
      </c>
      <c r="X18" s="1">
        <v>27</v>
      </c>
      <c r="Y18" s="1">
        <v>41</v>
      </c>
      <c r="Z18" s="1">
        <v>60</v>
      </c>
      <c r="AA18" s="7">
        <v>45.4</v>
      </c>
      <c r="AB18" s="8">
        <f t="shared" si="0"/>
        <v>564.4</v>
      </c>
      <c r="AC18" s="2">
        <f t="shared" si="1"/>
        <v>225</v>
      </c>
      <c r="AD18" s="2">
        <f t="shared" si="2"/>
        <v>225</v>
      </c>
      <c r="AE18" s="1">
        <v>1982</v>
      </c>
      <c r="AF18" s="1">
        <v>9</v>
      </c>
      <c r="AG18" s="1">
        <v>14.1</v>
      </c>
      <c r="AH18" s="1">
        <v>12</v>
      </c>
      <c r="AI18" s="1">
        <v>6.7</v>
      </c>
      <c r="AJ18" s="1">
        <v>2.6</v>
      </c>
      <c r="AK18" s="1">
        <v>-4.4000000000000004</v>
      </c>
      <c r="AL18" s="7">
        <v>-14.2</v>
      </c>
      <c r="AM18" s="6">
        <v>-18.3</v>
      </c>
      <c r="AN18" s="1">
        <v>-8.1</v>
      </c>
      <c r="AO18" s="1">
        <v>-5.6</v>
      </c>
      <c r="AP18" s="1">
        <v>-0.3</v>
      </c>
      <c r="AQ18" s="1">
        <v>4.4000000000000004</v>
      </c>
      <c r="AR18" s="1">
        <v>6.7</v>
      </c>
      <c r="AS18" s="1">
        <v>14.8</v>
      </c>
      <c r="AT18" s="1">
        <v>10.8</v>
      </c>
      <c r="AU18" s="1">
        <v>6.9</v>
      </c>
      <c r="AV18" s="1">
        <v>0.3</v>
      </c>
      <c r="AW18" s="1">
        <v>-2.5</v>
      </c>
      <c r="AX18" s="7">
        <v>-6.9</v>
      </c>
      <c r="AY18" s="8">
        <f t="shared" si="3"/>
        <v>0.18333333333333357</v>
      </c>
      <c r="AZ18" s="2">
        <f t="shared" si="4"/>
        <v>10.75</v>
      </c>
      <c r="BA18" s="1">
        <f t="shared" si="5"/>
        <v>9.7999999999999989</v>
      </c>
    </row>
    <row r="19" spans="1:53" x14ac:dyDescent="0.25">
      <c r="A19" s="1">
        <v>1983</v>
      </c>
      <c r="B19" s="4">
        <v>1.01</v>
      </c>
      <c r="C19" s="1">
        <v>1.1140000000000001</v>
      </c>
      <c r="D19" s="4">
        <v>1.01</v>
      </c>
      <c r="F19" s="5"/>
      <c r="H19" s="1">
        <v>1983</v>
      </c>
      <c r="I19" s="1">
        <v>56</v>
      </c>
      <c r="J19" s="1">
        <v>62</v>
      </c>
      <c r="K19" s="1">
        <v>80</v>
      </c>
      <c r="L19" s="1">
        <v>27</v>
      </c>
      <c r="M19" s="1">
        <v>41</v>
      </c>
      <c r="N19" s="1">
        <v>60</v>
      </c>
      <c r="O19" s="1">
        <v>45.4</v>
      </c>
      <c r="P19" s="6">
        <v>69</v>
      </c>
      <c r="Q19" s="1">
        <v>18</v>
      </c>
      <c r="R19" s="1">
        <v>39</v>
      </c>
      <c r="S19" s="1">
        <v>25</v>
      </c>
      <c r="T19" s="1">
        <v>66</v>
      </c>
      <c r="U19" s="1">
        <v>53</v>
      </c>
      <c r="V19" s="1">
        <v>79</v>
      </c>
      <c r="W19" s="1">
        <v>31</v>
      </c>
      <c r="X19" s="1">
        <v>48</v>
      </c>
      <c r="Y19" s="1">
        <v>90</v>
      </c>
      <c r="Z19" s="1">
        <v>45</v>
      </c>
      <c r="AA19" s="7">
        <v>42</v>
      </c>
      <c r="AB19" s="8">
        <f t="shared" si="0"/>
        <v>605</v>
      </c>
      <c r="AC19" s="2">
        <f t="shared" si="1"/>
        <v>211</v>
      </c>
      <c r="AD19" s="2">
        <f t="shared" si="2"/>
        <v>211</v>
      </c>
      <c r="AE19" s="1">
        <v>1983</v>
      </c>
      <c r="AF19" s="1">
        <v>6.7</v>
      </c>
      <c r="AG19" s="1">
        <v>14.8</v>
      </c>
      <c r="AH19" s="1">
        <v>10.8</v>
      </c>
      <c r="AI19" s="1">
        <v>6.9</v>
      </c>
      <c r="AJ19" s="1">
        <v>0.3</v>
      </c>
      <c r="AK19" s="1">
        <v>-2.5</v>
      </c>
      <c r="AL19" s="7">
        <v>-6.9</v>
      </c>
      <c r="AM19" s="6">
        <v>-10</v>
      </c>
      <c r="AN19" s="1">
        <v>-12.6</v>
      </c>
      <c r="AO19" s="1">
        <v>-7.2</v>
      </c>
      <c r="AP19" s="1">
        <v>0.8</v>
      </c>
      <c r="AQ19" s="1">
        <v>5</v>
      </c>
      <c r="AR19" s="1">
        <v>10.3</v>
      </c>
      <c r="AS19" s="1">
        <v>15.3</v>
      </c>
      <c r="AT19" s="1">
        <v>10.7</v>
      </c>
      <c r="AU19" s="1">
        <v>7.9</v>
      </c>
      <c r="AV19" s="1">
        <v>1.5</v>
      </c>
      <c r="AW19" s="1">
        <v>-10.5</v>
      </c>
      <c r="AX19" s="7">
        <v>-13.3</v>
      </c>
      <c r="AY19" s="8">
        <f t="shared" si="3"/>
        <v>-0.17499999999999982</v>
      </c>
      <c r="AZ19" s="2">
        <f t="shared" si="4"/>
        <v>12.8</v>
      </c>
      <c r="BA19" s="1">
        <f t="shared" si="5"/>
        <v>11.049999999999999</v>
      </c>
    </row>
    <row r="20" spans="1:53" x14ac:dyDescent="0.25">
      <c r="A20" s="1">
        <v>1984</v>
      </c>
      <c r="B20" s="4">
        <v>0.86399999999999999</v>
      </c>
      <c r="C20" s="1">
        <v>0.88100000000000001</v>
      </c>
      <c r="D20" s="4">
        <v>0.86399999999999999</v>
      </c>
      <c r="F20" s="5"/>
      <c r="H20" s="1">
        <v>1984</v>
      </c>
      <c r="I20" s="1">
        <v>53</v>
      </c>
      <c r="J20" s="1">
        <v>79</v>
      </c>
      <c r="K20" s="1">
        <v>31</v>
      </c>
      <c r="L20" s="1">
        <v>48</v>
      </c>
      <c r="M20" s="1">
        <v>90</v>
      </c>
      <c r="N20" s="1">
        <v>45</v>
      </c>
      <c r="O20" s="1">
        <v>42</v>
      </c>
      <c r="P20" s="6">
        <v>61</v>
      </c>
      <c r="Q20" s="1">
        <v>40</v>
      </c>
      <c r="R20" s="1">
        <v>30</v>
      </c>
      <c r="S20" s="1">
        <v>26</v>
      </c>
      <c r="T20" s="1">
        <v>24</v>
      </c>
      <c r="U20" s="1">
        <v>53</v>
      </c>
      <c r="V20" s="1">
        <v>148</v>
      </c>
      <c r="W20" s="1">
        <v>49</v>
      </c>
      <c r="X20" s="1">
        <v>25</v>
      </c>
      <c r="Y20" s="1">
        <v>51</v>
      </c>
      <c r="Z20" s="1">
        <v>48</v>
      </c>
      <c r="AA20" s="7">
        <v>34</v>
      </c>
      <c r="AB20" s="8">
        <f t="shared" si="0"/>
        <v>589</v>
      </c>
      <c r="AC20" s="2">
        <f t="shared" si="1"/>
        <v>275</v>
      </c>
      <c r="AD20" s="2">
        <f t="shared" si="2"/>
        <v>275</v>
      </c>
      <c r="AE20" s="1">
        <v>1984</v>
      </c>
      <c r="AF20" s="1">
        <v>10.3</v>
      </c>
      <c r="AG20" s="1">
        <v>15.3</v>
      </c>
      <c r="AH20" s="1">
        <v>10.7</v>
      </c>
      <c r="AI20" s="1">
        <v>7.9</v>
      </c>
      <c r="AJ20" s="1">
        <v>1.5</v>
      </c>
      <c r="AK20" s="1">
        <v>-10.5</v>
      </c>
      <c r="AL20" s="7">
        <v>-13.3</v>
      </c>
      <c r="AM20" s="6">
        <v>-11.6</v>
      </c>
      <c r="AN20" s="1">
        <v>-7.6</v>
      </c>
      <c r="AO20" s="1">
        <v>-8.4</v>
      </c>
      <c r="AP20" s="1">
        <v>-0.4</v>
      </c>
      <c r="AQ20" s="1">
        <v>8.6999999999999993</v>
      </c>
      <c r="AR20" s="1">
        <v>12.3</v>
      </c>
      <c r="AS20" s="1">
        <v>13.3</v>
      </c>
      <c r="AT20" s="1">
        <v>11</v>
      </c>
      <c r="AU20" s="1">
        <v>6</v>
      </c>
      <c r="AV20" s="1">
        <v>0.5</v>
      </c>
      <c r="AW20" s="1">
        <v>-7.4</v>
      </c>
      <c r="AX20" s="7">
        <v>-6.3</v>
      </c>
      <c r="AY20" s="8">
        <f t="shared" si="3"/>
        <v>0.84166666666666645</v>
      </c>
      <c r="AZ20" s="2">
        <f t="shared" si="4"/>
        <v>12.8</v>
      </c>
      <c r="BA20" s="1">
        <f t="shared" si="5"/>
        <v>10.65</v>
      </c>
    </row>
    <row r="21" spans="1:53" x14ac:dyDescent="0.25">
      <c r="A21" s="1">
        <v>1985</v>
      </c>
      <c r="B21" s="4">
        <v>0.83299999999999996</v>
      </c>
      <c r="C21" s="1">
        <v>0.94299999999999995</v>
      </c>
      <c r="D21" s="4">
        <v>0.83299999999999996</v>
      </c>
      <c r="F21" s="5"/>
      <c r="H21" s="1">
        <v>1985</v>
      </c>
      <c r="I21" s="1">
        <v>53</v>
      </c>
      <c r="J21" s="1">
        <v>148</v>
      </c>
      <c r="K21" s="1">
        <v>49</v>
      </c>
      <c r="L21" s="1">
        <v>25</v>
      </c>
      <c r="M21" s="1">
        <v>51</v>
      </c>
      <c r="N21" s="1">
        <v>48</v>
      </c>
      <c r="O21" s="1">
        <v>34</v>
      </c>
      <c r="P21" s="6">
        <v>14.7</v>
      </c>
      <c r="Q21" s="1">
        <v>12</v>
      </c>
      <c r="R21" s="1">
        <v>40.5</v>
      </c>
      <c r="S21" s="1">
        <v>17.5</v>
      </c>
      <c r="T21" s="1">
        <v>33.5</v>
      </c>
      <c r="U21" s="1">
        <v>20.8</v>
      </c>
      <c r="V21" s="1">
        <v>33.9</v>
      </c>
      <c r="W21" s="1">
        <v>80.599999999999994</v>
      </c>
      <c r="X21" s="1">
        <v>76</v>
      </c>
      <c r="Y21" s="1">
        <v>68.8</v>
      </c>
      <c r="Z21" s="1">
        <v>57.2</v>
      </c>
      <c r="AA21" s="7">
        <v>34</v>
      </c>
      <c r="AB21" s="8">
        <f t="shared" si="0"/>
        <v>489.5</v>
      </c>
      <c r="AC21" s="2">
        <f t="shared" si="1"/>
        <v>211.3</v>
      </c>
      <c r="AD21" s="2">
        <f t="shared" si="2"/>
        <v>211.3</v>
      </c>
      <c r="AE21" s="1">
        <v>1985</v>
      </c>
      <c r="AF21" s="1">
        <v>12.3</v>
      </c>
      <c r="AG21" s="1">
        <v>13.3</v>
      </c>
      <c r="AH21" s="1">
        <v>11</v>
      </c>
      <c r="AI21" s="1">
        <v>6</v>
      </c>
      <c r="AJ21" s="1">
        <v>0.5</v>
      </c>
      <c r="AK21" s="1">
        <v>-7.4</v>
      </c>
      <c r="AL21" s="7">
        <v>-6.3</v>
      </c>
      <c r="AM21" s="6">
        <v>-23.2</v>
      </c>
      <c r="AN21" s="1">
        <v>-20.6</v>
      </c>
      <c r="AO21" s="1">
        <v>-5.6</v>
      </c>
      <c r="AP21" s="1">
        <v>-3.5</v>
      </c>
      <c r="AQ21" s="1">
        <v>2.4</v>
      </c>
      <c r="AR21" s="1">
        <v>11.2</v>
      </c>
      <c r="AS21" s="1">
        <v>14.6</v>
      </c>
      <c r="AT21" s="1">
        <v>13</v>
      </c>
      <c r="AU21" s="1">
        <v>8</v>
      </c>
      <c r="AV21" s="1">
        <v>1.7</v>
      </c>
      <c r="AW21" s="1">
        <v>-4.5</v>
      </c>
      <c r="AX21" s="7">
        <v>-17.899999999999999</v>
      </c>
      <c r="AY21" s="8">
        <f t="shared" si="3"/>
        <v>-2.0333333333333328</v>
      </c>
      <c r="AZ21" s="2">
        <f t="shared" si="4"/>
        <v>12.899999999999999</v>
      </c>
      <c r="BA21" s="1">
        <f t="shared" si="5"/>
        <v>11.7</v>
      </c>
    </row>
    <row r="22" spans="1:53" x14ac:dyDescent="0.25">
      <c r="A22" s="1">
        <v>1986</v>
      </c>
      <c r="B22" s="4">
        <v>0.46</v>
      </c>
      <c r="C22" s="1">
        <v>0.59199999999999997</v>
      </c>
      <c r="D22" s="4">
        <v>0.46</v>
      </c>
      <c r="F22" s="5"/>
      <c r="H22" s="1">
        <v>1986</v>
      </c>
      <c r="I22" s="1">
        <v>20.8</v>
      </c>
      <c r="J22" s="1">
        <v>33.9</v>
      </c>
      <c r="K22" s="1">
        <v>80.599999999999994</v>
      </c>
      <c r="L22" s="1">
        <v>76</v>
      </c>
      <c r="M22" s="1">
        <v>68.8</v>
      </c>
      <c r="N22" s="1">
        <v>57.2</v>
      </c>
      <c r="O22" s="1">
        <v>34</v>
      </c>
      <c r="P22" s="6">
        <v>23.5</v>
      </c>
      <c r="Q22" s="1">
        <v>8.3000000000000007</v>
      </c>
      <c r="R22" s="1">
        <v>21.5</v>
      </c>
      <c r="S22" s="1">
        <v>32.299999999999997</v>
      </c>
      <c r="T22" s="1">
        <v>71.3</v>
      </c>
      <c r="U22" s="1">
        <v>24.3</v>
      </c>
      <c r="V22" s="1">
        <v>60.2</v>
      </c>
      <c r="W22" s="1">
        <v>38.799999999999997</v>
      </c>
      <c r="X22" s="1">
        <v>59.3</v>
      </c>
      <c r="Y22" s="1">
        <v>49.8</v>
      </c>
      <c r="Z22" s="1">
        <v>53.6</v>
      </c>
      <c r="AA22" s="7">
        <v>19.2</v>
      </c>
      <c r="AB22" s="8">
        <f t="shared" si="0"/>
        <v>462.1</v>
      </c>
      <c r="AC22" s="2">
        <f t="shared" si="1"/>
        <v>182.6</v>
      </c>
      <c r="AD22" s="2">
        <f t="shared" si="2"/>
        <v>182.6</v>
      </c>
      <c r="AE22" s="1">
        <v>1986</v>
      </c>
      <c r="AF22" s="1">
        <v>11.2</v>
      </c>
      <c r="AG22" s="1">
        <v>14.6</v>
      </c>
      <c r="AH22" s="1">
        <v>13</v>
      </c>
      <c r="AI22" s="1">
        <v>8</v>
      </c>
      <c r="AJ22" s="1">
        <v>1.7</v>
      </c>
      <c r="AK22" s="1">
        <v>-4.5</v>
      </c>
      <c r="AL22" s="7">
        <v>-17.899999999999999</v>
      </c>
      <c r="AM22" s="6">
        <v>-15.8</v>
      </c>
      <c r="AN22" s="1">
        <v>-14</v>
      </c>
      <c r="AO22" s="1">
        <v>-2.8</v>
      </c>
      <c r="AP22" s="1">
        <v>-1.7</v>
      </c>
      <c r="AQ22" s="1">
        <v>3.9</v>
      </c>
      <c r="AR22" s="1">
        <v>13.1</v>
      </c>
      <c r="AS22" s="1">
        <v>13.8</v>
      </c>
      <c r="AT22" s="1">
        <v>10.4</v>
      </c>
      <c r="AU22" s="1">
        <v>4.7</v>
      </c>
      <c r="AV22" s="1">
        <v>2.2999999999999998</v>
      </c>
      <c r="AW22" s="1">
        <v>-1.4</v>
      </c>
      <c r="AX22" s="7">
        <v>-16.3</v>
      </c>
      <c r="AY22" s="8">
        <f t="shared" si="3"/>
        <v>-0.31666666666666687</v>
      </c>
      <c r="AZ22" s="2">
        <f t="shared" si="4"/>
        <v>13.45</v>
      </c>
      <c r="BA22" s="1">
        <f t="shared" si="5"/>
        <v>10.5</v>
      </c>
    </row>
    <row r="23" spans="1:53" x14ac:dyDescent="0.25">
      <c r="A23" s="1">
        <v>1987</v>
      </c>
      <c r="B23" s="4">
        <v>0.54100000000000004</v>
      </c>
      <c r="C23" s="1">
        <v>0.89200000000000002</v>
      </c>
      <c r="D23" s="4">
        <v>0.54100000000000004</v>
      </c>
      <c r="F23" s="5"/>
      <c r="H23" s="1">
        <v>1987</v>
      </c>
      <c r="I23" s="1">
        <v>24.3</v>
      </c>
      <c r="J23" s="1">
        <v>60.2</v>
      </c>
      <c r="K23" s="1">
        <v>38.799999999999997</v>
      </c>
      <c r="L23" s="1">
        <v>59.3</v>
      </c>
      <c r="M23" s="1">
        <v>49.8</v>
      </c>
      <c r="N23" s="1">
        <v>53.6</v>
      </c>
      <c r="O23" s="1">
        <v>19.2</v>
      </c>
      <c r="P23" s="6">
        <v>6.2</v>
      </c>
      <c r="Q23" s="1">
        <v>38.700000000000003</v>
      </c>
      <c r="R23" s="1">
        <v>39.1</v>
      </c>
      <c r="S23" s="1">
        <v>9.1999999999999993</v>
      </c>
      <c r="T23" s="1">
        <v>39.4</v>
      </c>
      <c r="U23" s="1">
        <v>27.3</v>
      </c>
      <c r="V23" s="1">
        <v>92.3</v>
      </c>
      <c r="W23" s="1">
        <v>61.2</v>
      </c>
      <c r="X23" s="1">
        <v>62.9</v>
      </c>
      <c r="Y23" s="1">
        <v>17.899999999999999</v>
      </c>
      <c r="Z23" s="1">
        <v>23.1</v>
      </c>
      <c r="AA23" s="7">
        <v>16</v>
      </c>
      <c r="AB23" s="8">
        <f t="shared" si="0"/>
        <v>433.29999999999995</v>
      </c>
      <c r="AC23" s="2">
        <f t="shared" si="1"/>
        <v>243.70000000000002</v>
      </c>
      <c r="AD23" s="2">
        <f t="shared" si="2"/>
        <v>243.70000000000002</v>
      </c>
      <c r="AE23" s="1">
        <v>1987</v>
      </c>
      <c r="AF23" s="1">
        <v>13.1</v>
      </c>
      <c r="AG23" s="1">
        <v>13.8</v>
      </c>
      <c r="AH23" s="1">
        <v>10.4</v>
      </c>
      <c r="AI23" s="1">
        <v>4.7</v>
      </c>
      <c r="AJ23" s="1">
        <v>2.2999999999999998</v>
      </c>
      <c r="AK23" s="1">
        <v>-1.4</v>
      </c>
      <c r="AL23" s="7">
        <v>-16.3</v>
      </c>
      <c r="AM23" s="6">
        <v>-17.600000000000001</v>
      </c>
      <c r="AN23" s="1">
        <v>-15.3</v>
      </c>
      <c r="AO23" s="1">
        <v>-9.4</v>
      </c>
      <c r="AP23" s="1">
        <v>-2.2000000000000002</v>
      </c>
      <c r="AQ23" s="1">
        <v>4.5999999999999996</v>
      </c>
      <c r="AR23" s="1">
        <v>10.5</v>
      </c>
      <c r="AS23" s="1">
        <v>12.4</v>
      </c>
      <c r="AT23" s="1">
        <v>9.5</v>
      </c>
      <c r="AU23" s="1">
        <v>7</v>
      </c>
      <c r="AV23" s="1">
        <v>6.1</v>
      </c>
      <c r="AW23" s="1">
        <v>-7.6</v>
      </c>
      <c r="AX23" s="7">
        <v>-13.9</v>
      </c>
      <c r="AY23" s="8">
        <f t="shared" si="3"/>
        <v>-1.3250000000000006</v>
      </c>
      <c r="AZ23" s="2">
        <f t="shared" si="4"/>
        <v>11.45</v>
      </c>
      <c r="BA23" s="1">
        <f t="shared" si="5"/>
        <v>9.85</v>
      </c>
    </row>
    <row r="24" spans="1:53" x14ac:dyDescent="0.25">
      <c r="A24" s="1">
        <v>1988</v>
      </c>
      <c r="B24" s="4">
        <v>0.60699999999999998</v>
      </c>
      <c r="C24" s="1">
        <v>0.93799999999999994</v>
      </c>
      <c r="D24" s="4">
        <v>0.60699999999999998</v>
      </c>
      <c r="F24" s="5"/>
      <c r="H24" s="1">
        <v>1988</v>
      </c>
      <c r="I24" s="1">
        <v>27.3</v>
      </c>
      <c r="J24" s="1">
        <v>92.3</v>
      </c>
      <c r="K24" s="1">
        <v>61.2</v>
      </c>
      <c r="L24" s="1">
        <v>62.9</v>
      </c>
      <c r="M24" s="1">
        <v>17.899999999999999</v>
      </c>
      <c r="N24" s="1">
        <v>23.1</v>
      </c>
      <c r="O24" s="1">
        <v>16</v>
      </c>
      <c r="P24" s="6">
        <v>32.4</v>
      </c>
      <c r="Q24" s="1">
        <v>33.1</v>
      </c>
      <c r="R24" s="1">
        <v>22.7</v>
      </c>
      <c r="S24" s="1">
        <v>14.6</v>
      </c>
      <c r="T24" s="1">
        <v>30.9</v>
      </c>
      <c r="U24" s="1">
        <v>31.4</v>
      </c>
      <c r="V24" s="1">
        <v>55</v>
      </c>
      <c r="W24" s="1">
        <v>67</v>
      </c>
      <c r="X24" s="1">
        <v>49.5</v>
      </c>
      <c r="Y24" s="1">
        <v>42.4</v>
      </c>
      <c r="Z24" s="1">
        <v>25.5</v>
      </c>
      <c r="AA24" s="7">
        <v>16.5</v>
      </c>
      <c r="AB24" s="8">
        <f t="shared" si="0"/>
        <v>421</v>
      </c>
      <c r="AC24" s="2">
        <f t="shared" si="1"/>
        <v>202.9</v>
      </c>
      <c r="AD24" s="2">
        <f t="shared" si="2"/>
        <v>202.9</v>
      </c>
      <c r="AE24" s="1">
        <v>1988</v>
      </c>
      <c r="AF24" s="1">
        <v>10.5</v>
      </c>
      <c r="AG24" s="1">
        <v>12.4</v>
      </c>
      <c r="AH24" s="1">
        <v>9.5</v>
      </c>
      <c r="AI24" s="1">
        <v>7</v>
      </c>
      <c r="AJ24" s="1">
        <v>6.1</v>
      </c>
      <c r="AK24" s="1">
        <v>-7.6</v>
      </c>
      <c r="AL24" s="7">
        <v>-13.9</v>
      </c>
      <c r="AM24" s="6">
        <v>-12.9</v>
      </c>
      <c r="AN24" s="1">
        <v>-11</v>
      </c>
      <c r="AO24" s="1">
        <v>-8.1999999999999993</v>
      </c>
      <c r="AP24" s="1">
        <v>-3</v>
      </c>
      <c r="AQ24" s="1">
        <v>5.2</v>
      </c>
      <c r="AR24" s="1">
        <v>12.4</v>
      </c>
      <c r="AS24" s="1">
        <v>16.600000000000001</v>
      </c>
      <c r="AT24" s="1">
        <v>12.8</v>
      </c>
      <c r="AU24" s="1">
        <v>7.9</v>
      </c>
      <c r="AV24" s="1">
        <v>1.5</v>
      </c>
      <c r="AW24" s="1">
        <v>-9.6</v>
      </c>
      <c r="AX24" s="7">
        <v>-13.9</v>
      </c>
      <c r="AY24" s="8">
        <f t="shared" si="3"/>
        <v>-0.18333333333333238</v>
      </c>
      <c r="AZ24" s="2">
        <f t="shared" si="4"/>
        <v>14.5</v>
      </c>
      <c r="BA24" s="1">
        <f t="shared" si="5"/>
        <v>12.424999999999999</v>
      </c>
    </row>
    <row r="25" spans="1:53" x14ac:dyDescent="0.25">
      <c r="A25" s="1">
        <v>1989</v>
      </c>
      <c r="B25" s="4">
        <v>0.747</v>
      </c>
      <c r="C25" s="1">
        <v>1.097</v>
      </c>
      <c r="D25" s="4">
        <v>0.747</v>
      </c>
      <c r="F25" s="5"/>
      <c r="H25" s="1">
        <v>1989</v>
      </c>
      <c r="I25" s="1">
        <v>31.4</v>
      </c>
      <c r="J25" s="1">
        <v>55</v>
      </c>
      <c r="K25" s="1">
        <v>67</v>
      </c>
      <c r="L25" s="1">
        <v>49.5</v>
      </c>
      <c r="M25" s="1">
        <v>42.4</v>
      </c>
      <c r="N25" s="1">
        <v>25.5</v>
      </c>
      <c r="O25" s="1">
        <v>16.5</v>
      </c>
      <c r="P25" s="6">
        <v>58.2</v>
      </c>
      <c r="Q25" s="1">
        <v>32</v>
      </c>
      <c r="R25" s="1">
        <v>38.700000000000003</v>
      </c>
      <c r="S25" s="1">
        <v>27.5</v>
      </c>
      <c r="T25" s="1">
        <v>36.5</v>
      </c>
      <c r="U25" s="1">
        <v>78.3</v>
      </c>
      <c r="V25" s="1">
        <v>107.3</v>
      </c>
      <c r="W25" s="1">
        <v>36.1</v>
      </c>
      <c r="X25" s="1">
        <v>31.4</v>
      </c>
      <c r="Y25" s="1">
        <v>39.200000000000003</v>
      </c>
      <c r="Z25" s="1">
        <v>60.4</v>
      </c>
      <c r="AA25" s="7">
        <v>23.5</v>
      </c>
      <c r="AB25" s="8">
        <f t="shared" si="0"/>
        <v>569.1</v>
      </c>
      <c r="AC25" s="2">
        <f t="shared" si="1"/>
        <v>253.1</v>
      </c>
      <c r="AD25" s="2">
        <f t="shared" si="2"/>
        <v>253.1</v>
      </c>
      <c r="AE25" s="1">
        <v>1989</v>
      </c>
      <c r="AF25" s="1">
        <v>12.4</v>
      </c>
      <c r="AG25" s="1">
        <v>16.600000000000001</v>
      </c>
      <c r="AH25" s="1">
        <v>12.8</v>
      </c>
      <c r="AI25" s="1">
        <v>7.9</v>
      </c>
      <c r="AJ25" s="1">
        <v>1.5</v>
      </c>
      <c r="AK25" s="1">
        <v>-9.6</v>
      </c>
      <c r="AL25" s="7">
        <v>-13.9</v>
      </c>
      <c r="AM25" s="6">
        <v>-9.3000000000000007</v>
      </c>
      <c r="AN25" s="1">
        <v>-8.3000000000000007</v>
      </c>
      <c r="AO25" s="1">
        <v>-1.2</v>
      </c>
      <c r="AP25" s="1">
        <v>1.1000000000000001</v>
      </c>
      <c r="AQ25" s="1">
        <v>7</v>
      </c>
      <c r="AR25" s="1">
        <v>13.7</v>
      </c>
      <c r="AS25" s="1">
        <v>14.3</v>
      </c>
      <c r="AT25" s="1">
        <v>12.7</v>
      </c>
      <c r="AU25" s="1">
        <v>7.5</v>
      </c>
      <c r="AV25" s="1">
        <v>-0.3</v>
      </c>
      <c r="AW25" s="1">
        <v>-4</v>
      </c>
      <c r="AX25" s="7">
        <v>-10.8</v>
      </c>
      <c r="AY25" s="8">
        <f t="shared" si="3"/>
        <v>1.8666666666666669</v>
      </c>
      <c r="AZ25" s="2">
        <f t="shared" si="4"/>
        <v>14</v>
      </c>
      <c r="BA25" s="1">
        <f t="shared" si="5"/>
        <v>12.05</v>
      </c>
    </row>
    <row r="26" spans="1:53" x14ac:dyDescent="0.25">
      <c r="A26" s="1">
        <v>1990</v>
      </c>
      <c r="B26" s="4">
        <v>0.73199999999999998</v>
      </c>
      <c r="C26" s="1">
        <v>0.93100000000000005</v>
      </c>
      <c r="D26" s="4">
        <v>0.73199999999999998</v>
      </c>
      <c r="F26" s="5"/>
      <c r="H26" s="1">
        <v>1990</v>
      </c>
      <c r="I26" s="1">
        <v>78.3</v>
      </c>
      <c r="J26" s="1">
        <v>107.3</v>
      </c>
      <c r="K26" s="1">
        <v>36.1</v>
      </c>
      <c r="L26" s="1">
        <v>31.4</v>
      </c>
      <c r="M26" s="1">
        <v>39.200000000000003</v>
      </c>
      <c r="N26" s="1">
        <v>60.4</v>
      </c>
      <c r="O26" s="1">
        <v>23.5</v>
      </c>
      <c r="P26" s="6">
        <v>27.4</v>
      </c>
      <c r="Q26" s="1">
        <v>51.9</v>
      </c>
      <c r="R26" s="1">
        <v>21.2</v>
      </c>
      <c r="S26" s="1">
        <v>16.8</v>
      </c>
      <c r="T26" s="1">
        <v>20.3</v>
      </c>
      <c r="U26" s="1">
        <v>63</v>
      </c>
      <c r="V26" s="1">
        <v>58.3</v>
      </c>
      <c r="W26" s="1">
        <v>60.1</v>
      </c>
      <c r="X26" s="1">
        <v>9.5</v>
      </c>
      <c r="Y26" s="1">
        <v>21</v>
      </c>
      <c r="Z26" s="1">
        <v>37.700000000000003</v>
      </c>
      <c r="AA26" s="7">
        <v>37.9</v>
      </c>
      <c r="AB26" s="8">
        <f t="shared" si="0"/>
        <v>425.09999999999997</v>
      </c>
      <c r="AC26" s="2">
        <f t="shared" si="1"/>
        <v>190.9</v>
      </c>
      <c r="AD26" s="2">
        <f t="shared" si="2"/>
        <v>190.9</v>
      </c>
      <c r="AE26" s="1">
        <v>1990</v>
      </c>
      <c r="AF26" s="1">
        <v>13.7</v>
      </c>
      <c r="AG26" s="1">
        <v>14.3</v>
      </c>
      <c r="AH26" s="1">
        <v>12.7</v>
      </c>
      <c r="AI26" s="1">
        <v>7.5</v>
      </c>
      <c r="AJ26" s="1">
        <v>-0.3</v>
      </c>
      <c r="AK26" s="1">
        <v>-4</v>
      </c>
      <c r="AL26" s="7">
        <v>-10.8</v>
      </c>
      <c r="AM26" s="6">
        <v>-15.9</v>
      </c>
      <c r="AN26" s="1">
        <v>-2.2000000000000002</v>
      </c>
      <c r="AO26" s="1">
        <v>-4.9000000000000004</v>
      </c>
      <c r="AP26" s="1">
        <v>0.3</v>
      </c>
      <c r="AQ26" s="1">
        <v>4.5999999999999996</v>
      </c>
      <c r="AR26" s="1">
        <v>9.9</v>
      </c>
      <c r="AS26" s="1">
        <v>14.1</v>
      </c>
      <c r="AT26" s="1">
        <v>12.4</v>
      </c>
      <c r="AU26" s="1">
        <v>5.7</v>
      </c>
      <c r="AV26" s="1">
        <v>1.4</v>
      </c>
      <c r="AW26" s="1">
        <v>-8.8000000000000007</v>
      </c>
      <c r="AX26" s="7">
        <v>-6.4</v>
      </c>
      <c r="AY26" s="8">
        <f t="shared" si="3"/>
        <v>0.84999999999999953</v>
      </c>
      <c r="AZ26" s="2">
        <f t="shared" si="4"/>
        <v>12</v>
      </c>
      <c r="BA26" s="1">
        <f t="shared" si="5"/>
        <v>10.525</v>
      </c>
    </row>
    <row r="27" spans="1:53" x14ac:dyDescent="0.25">
      <c r="A27" s="1">
        <v>1991</v>
      </c>
      <c r="B27" s="4">
        <v>0.53700000000000003</v>
      </c>
      <c r="C27" s="1">
        <v>0.80100000000000005</v>
      </c>
      <c r="D27" s="4">
        <v>0.53700000000000003</v>
      </c>
      <c r="F27" s="5"/>
      <c r="H27" s="1">
        <v>1991</v>
      </c>
      <c r="I27" s="1">
        <v>63</v>
      </c>
      <c r="J27" s="1">
        <v>58.3</v>
      </c>
      <c r="K27" s="1">
        <v>60.1</v>
      </c>
      <c r="L27" s="1">
        <v>9.5</v>
      </c>
      <c r="M27" s="1">
        <v>21</v>
      </c>
      <c r="N27" s="1">
        <v>37.700000000000003</v>
      </c>
      <c r="O27" s="1">
        <v>37.9</v>
      </c>
      <c r="P27" s="6">
        <v>30.8</v>
      </c>
      <c r="Q27" s="1">
        <v>10.5</v>
      </c>
      <c r="R27" s="1">
        <v>29.5</v>
      </c>
      <c r="S27" s="1">
        <v>5.9</v>
      </c>
      <c r="T27" s="1">
        <v>46.2</v>
      </c>
      <c r="U27" s="1">
        <v>68.8</v>
      </c>
      <c r="V27" s="1">
        <v>16.2</v>
      </c>
      <c r="W27" s="1">
        <v>61</v>
      </c>
      <c r="X27" s="1">
        <v>58</v>
      </c>
      <c r="Y27" s="1">
        <v>51</v>
      </c>
      <c r="Z27" s="1">
        <v>75</v>
      </c>
      <c r="AA27" s="7">
        <v>55</v>
      </c>
      <c r="AB27" s="8">
        <f t="shared" si="0"/>
        <v>507.9</v>
      </c>
      <c r="AC27" s="2">
        <f t="shared" si="1"/>
        <v>204</v>
      </c>
      <c r="AD27" s="2">
        <f t="shared" si="2"/>
        <v>204</v>
      </c>
      <c r="AE27" s="1">
        <v>1991</v>
      </c>
      <c r="AF27" s="1">
        <v>9.9</v>
      </c>
      <c r="AG27" s="1">
        <v>14.1</v>
      </c>
      <c r="AH27" s="1">
        <v>12.4</v>
      </c>
      <c r="AI27" s="1">
        <v>5.7</v>
      </c>
      <c r="AJ27" s="1">
        <v>1.4</v>
      </c>
      <c r="AK27" s="1">
        <v>-8.8000000000000007</v>
      </c>
      <c r="AL27" s="7">
        <v>-6.4</v>
      </c>
      <c r="AM27" s="6">
        <v>-12.3</v>
      </c>
      <c r="AN27" s="1">
        <v>-11.7</v>
      </c>
      <c r="AO27" s="1">
        <v>-10</v>
      </c>
      <c r="AP27" s="1">
        <v>0.1</v>
      </c>
      <c r="AQ27" s="1">
        <v>3.5</v>
      </c>
      <c r="AR27" s="1">
        <v>10.8</v>
      </c>
      <c r="AS27" s="1">
        <v>13.8</v>
      </c>
      <c r="AT27" s="1">
        <v>13</v>
      </c>
      <c r="AU27" s="1">
        <v>5</v>
      </c>
      <c r="AV27" s="1">
        <v>2.1</v>
      </c>
      <c r="AW27" s="1">
        <v>-2.2000000000000002</v>
      </c>
      <c r="AX27" s="7">
        <v>-9.1</v>
      </c>
      <c r="AY27" s="8">
        <f t="shared" si="3"/>
        <v>0.25000000000000017</v>
      </c>
      <c r="AZ27" s="2">
        <f t="shared" si="4"/>
        <v>12.3</v>
      </c>
      <c r="BA27" s="1">
        <f t="shared" si="5"/>
        <v>10.65</v>
      </c>
    </row>
    <row r="28" spans="1:53" x14ac:dyDescent="0.25">
      <c r="A28" s="1">
        <v>1992</v>
      </c>
      <c r="B28" s="4">
        <v>0.39400000000000002</v>
      </c>
      <c r="C28" s="1">
        <v>0.75700000000000001</v>
      </c>
      <c r="D28" s="4">
        <v>0.39400000000000002</v>
      </c>
      <c r="F28" s="5"/>
      <c r="H28" s="1">
        <v>1992</v>
      </c>
      <c r="I28" s="1">
        <v>68.8</v>
      </c>
      <c r="J28" s="1">
        <v>16.2</v>
      </c>
      <c r="K28" s="1">
        <v>61</v>
      </c>
      <c r="L28" s="1">
        <v>58</v>
      </c>
      <c r="M28" s="1">
        <v>51</v>
      </c>
      <c r="N28" s="1">
        <v>75</v>
      </c>
      <c r="O28" s="1">
        <v>55</v>
      </c>
      <c r="P28" s="6">
        <v>24.7</v>
      </c>
      <c r="Q28" s="1">
        <v>39.5</v>
      </c>
      <c r="R28" s="1">
        <v>39.299999999999997</v>
      </c>
      <c r="S28" s="1">
        <v>17.5</v>
      </c>
      <c r="T28" s="1">
        <v>28.4</v>
      </c>
      <c r="U28" s="1">
        <v>53.8</v>
      </c>
      <c r="V28" s="1">
        <v>95.9</v>
      </c>
      <c r="W28" s="1">
        <v>95.8</v>
      </c>
      <c r="X28" s="1">
        <v>95.6</v>
      </c>
      <c r="Y28" s="1">
        <v>8.6</v>
      </c>
      <c r="Z28" s="1">
        <v>53.2</v>
      </c>
      <c r="AA28" s="7">
        <v>40.5</v>
      </c>
      <c r="AB28" s="8">
        <f t="shared" si="0"/>
        <v>592.80000000000007</v>
      </c>
      <c r="AC28" s="2">
        <f t="shared" si="1"/>
        <v>341.1</v>
      </c>
      <c r="AD28" s="2">
        <f t="shared" si="2"/>
        <v>341.1</v>
      </c>
      <c r="AE28" s="1">
        <v>1992</v>
      </c>
      <c r="AF28" s="1">
        <v>10.8</v>
      </c>
      <c r="AG28" s="1">
        <v>13.8</v>
      </c>
      <c r="AH28" s="1">
        <v>13</v>
      </c>
      <c r="AI28" s="1">
        <v>5</v>
      </c>
      <c r="AJ28" s="1">
        <v>2.1</v>
      </c>
      <c r="AK28" s="1">
        <v>-2.2000000000000002</v>
      </c>
      <c r="AL28" s="7">
        <v>-9.1</v>
      </c>
      <c r="AM28" s="6">
        <v>-10</v>
      </c>
      <c r="AN28" s="1">
        <v>-6.2</v>
      </c>
      <c r="AO28" s="1">
        <v>-2.2999999999999998</v>
      </c>
      <c r="AP28" s="1">
        <v>-5</v>
      </c>
      <c r="AQ28" s="1">
        <v>6.9</v>
      </c>
      <c r="AR28" s="1">
        <v>11.8</v>
      </c>
      <c r="AS28" s="1">
        <v>12</v>
      </c>
      <c r="AT28" s="1">
        <v>10.3</v>
      </c>
      <c r="AU28" s="1">
        <v>9.1999999999999993</v>
      </c>
      <c r="AV28" s="1">
        <v>-5.7</v>
      </c>
      <c r="AW28" s="1">
        <v>-8.3000000000000007</v>
      </c>
      <c r="AX28" s="7">
        <v>-4</v>
      </c>
      <c r="AY28" s="8">
        <f t="shared" si="3"/>
        <v>0.72499999999999998</v>
      </c>
      <c r="AZ28" s="2">
        <f t="shared" si="4"/>
        <v>11.9</v>
      </c>
      <c r="BA28" s="1">
        <f t="shared" si="5"/>
        <v>10.824999999999999</v>
      </c>
    </row>
    <row r="29" spans="1:53" x14ac:dyDescent="0.25">
      <c r="A29" s="1">
        <v>1993</v>
      </c>
      <c r="B29" s="4">
        <v>0.504</v>
      </c>
      <c r="C29" s="1">
        <v>0.93200000000000005</v>
      </c>
      <c r="D29" s="4">
        <v>0.504</v>
      </c>
      <c r="F29" s="5"/>
      <c r="H29" s="1">
        <v>1993</v>
      </c>
      <c r="I29" s="1">
        <v>53.8</v>
      </c>
      <c r="J29" s="1">
        <v>95.9</v>
      </c>
      <c r="K29" s="1">
        <v>95.8</v>
      </c>
      <c r="L29" s="1">
        <v>95.6</v>
      </c>
      <c r="M29" s="1">
        <v>8.6</v>
      </c>
      <c r="N29" s="1">
        <v>53.2</v>
      </c>
      <c r="O29" s="1">
        <v>40.5</v>
      </c>
      <c r="P29" s="6">
        <v>29.8</v>
      </c>
      <c r="Q29" s="1">
        <v>12.3</v>
      </c>
      <c r="R29" s="1">
        <v>38</v>
      </c>
      <c r="S29" s="1">
        <v>31</v>
      </c>
      <c r="T29" s="1">
        <v>24.7</v>
      </c>
      <c r="U29" s="1">
        <v>72.900000000000006</v>
      </c>
      <c r="V29" s="1">
        <v>57.1</v>
      </c>
      <c r="W29" s="1">
        <v>44.8</v>
      </c>
      <c r="X29" s="1">
        <v>16.899999999999999</v>
      </c>
      <c r="Y29" s="1">
        <v>41.2</v>
      </c>
      <c r="Z29" s="1">
        <v>6.6</v>
      </c>
      <c r="AA29" s="7">
        <v>57.6</v>
      </c>
      <c r="AB29" s="8">
        <f t="shared" si="0"/>
        <v>432.90000000000003</v>
      </c>
      <c r="AC29" s="2">
        <f t="shared" si="1"/>
        <v>191.70000000000002</v>
      </c>
      <c r="AD29" s="2">
        <f t="shared" si="2"/>
        <v>191.70000000000002</v>
      </c>
      <c r="AE29" s="1">
        <v>1993</v>
      </c>
      <c r="AF29" s="1">
        <v>11.8</v>
      </c>
      <c r="AG29" s="1">
        <v>12</v>
      </c>
      <c r="AH29" s="1">
        <v>10.3</v>
      </c>
      <c r="AI29" s="1">
        <v>9.1999999999999993</v>
      </c>
      <c r="AJ29" s="1">
        <v>-5.7</v>
      </c>
      <c r="AK29" s="1">
        <v>-8.3000000000000007</v>
      </c>
      <c r="AL29" s="7">
        <v>-4</v>
      </c>
      <c r="AM29" s="6">
        <v>-8.6</v>
      </c>
      <c r="AN29" s="1">
        <v>-8.8000000000000007</v>
      </c>
      <c r="AO29" s="1">
        <v>-6.1</v>
      </c>
      <c r="AP29" s="1">
        <v>-2.6</v>
      </c>
      <c r="AQ29" s="1">
        <v>5.3</v>
      </c>
      <c r="AR29" s="1">
        <v>9.4</v>
      </c>
      <c r="AS29" s="1">
        <v>14.5</v>
      </c>
      <c r="AT29" s="1">
        <v>12.1</v>
      </c>
      <c r="AU29" s="1">
        <v>3.3</v>
      </c>
      <c r="AV29" s="1">
        <v>-1.6</v>
      </c>
      <c r="AW29" s="1">
        <v>-6.4</v>
      </c>
      <c r="AX29" s="7">
        <v>-10.4</v>
      </c>
      <c r="AY29" s="8">
        <f t="shared" si="3"/>
        <v>8.3333333333331563E-3</v>
      </c>
      <c r="AZ29" s="2">
        <f t="shared" si="4"/>
        <v>11.95</v>
      </c>
      <c r="BA29" s="1">
        <f t="shared" si="5"/>
        <v>9.8249999999999993</v>
      </c>
    </row>
    <row r="30" spans="1:53" x14ac:dyDescent="0.25">
      <c r="A30" s="1">
        <v>1994</v>
      </c>
      <c r="B30" s="4">
        <v>0.498</v>
      </c>
      <c r="C30" s="1">
        <v>0.94299999999999995</v>
      </c>
      <c r="D30" s="4">
        <v>0.498</v>
      </c>
      <c r="F30" s="5"/>
      <c r="H30" s="1">
        <v>1994</v>
      </c>
      <c r="I30" s="1">
        <v>72.900000000000006</v>
      </c>
      <c r="J30" s="1">
        <v>57.1</v>
      </c>
      <c r="K30" s="1">
        <v>44.8</v>
      </c>
      <c r="L30" s="1">
        <v>16.899999999999999</v>
      </c>
      <c r="M30" s="1">
        <v>41.2</v>
      </c>
      <c r="N30" s="1">
        <v>6.6</v>
      </c>
      <c r="O30" s="1">
        <v>57.6</v>
      </c>
      <c r="P30" s="6">
        <v>48.1</v>
      </c>
      <c r="Q30" s="1">
        <v>15.9</v>
      </c>
      <c r="R30" s="1">
        <v>24.4</v>
      </c>
      <c r="S30" s="1">
        <v>37.6</v>
      </c>
      <c r="T30" s="1">
        <v>43.4</v>
      </c>
      <c r="U30" s="1">
        <v>62.2</v>
      </c>
      <c r="V30" s="1">
        <v>95.9</v>
      </c>
      <c r="W30" s="1">
        <v>39.799999999999997</v>
      </c>
      <c r="X30" s="1">
        <v>47.4</v>
      </c>
      <c r="Y30" s="1">
        <v>44</v>
      </c>
      <c r="Z30" s="1">
        <v>29.7</v>
      </c>
      <c r="AA30" s="7">
        <v>45.8</v>
      </c>
      <c r="AB30" s="8">
        <f t="shared" si="0"/>
        <v>534.19999999999993</v>
      </c>
      <c r="AC30" s="2">
        <f t="shared" si="1"/>
        <v>245.30000000000004</v>
      </c>
      <c r="AD30" s="2">
        <f t="shared" si="2"/>
        <v>245.30000000000004</v>
      </c>
      <c r="AE30" s="1">
        <v>1994</v>
      </c>
      <c r="AF30" s="1">
        <v>9.4</v>
      </c>
      <c r="AG30" s="1">
        <v>14.5</v>
      </c>
      <c r="AH30" s="1">
        <v>12.1</v>
      </c>
      <c r="AI30" s="1">
        <v>3.3</v>
      </c>
      <c r="AJ30" s="1">
        <v>-1.6</v>
      </c>
      <c r="AK30" s="1">
        <v>-6.4</v>
      </c>
      <c r="AL30" s="7">
        <v>-10.4</v>
      </c>
      <c r="AM30" s="6">
        <v>-13</v>
      </c>
      <c r="AN30" s="1">
        <v>-12.8</v>
      </c>
      <c r="AO30" s="1">
        <v>-6.2</v>
      </c>
      <c r="AP30" s="1">
        <v>1.2</v>
      </c>
      <c r="AQ30" s="1">
        <v>3.1</v>
      </c>
      <c r="AR30" s="1">
        <v>11.5</v>
      </c>
      <c r="AS30" s="1">
        <v>14.2</v>
      </c>
      <c r="AT30" s="1">
        <v>12.2</v>
      </c>
      <c r="AU30" s="1">
        <v>6.1</v>
      </c>
      <c r="AV30" s="1">
        <v>0.6</v>
      </c>
      <c r="AW30" s="1">
        <v>-6.3</v>
      </c>
      <c r="AX30" s="7">
        <v>-5.6</v>
      </c>
      <c r="AY30" s="8">
        <f t="shared" si="3"/>
        <v>0.41666666666666652</v>
      </c>
      <c r="AZ30" s="2">
        <f t="shared" si="4"/>
        <v>12.85</v>
      </c>
      <c r="BA30" s="1">
        <f t="shared" si="5"/>
        <v>11</v>
      </c>
    </row>
    <row r="31" spans="1:53" x14ac:dyDescent="0.25">
      <c r="A31" s="1">
        <v>1995</v>
      </c>
      <c r="B31" s="4">
        <v>0.57099999999999995</v>
      </c>
      <c r="C31" s="1">
        <v>0.97899999999999998</v>
      </c>
      <c r="D31" s="4">
        <v>0.57099999999999995</v>
      </c>
      <c r="F31" s="5"/>
      <c r="H31" s="1">
        <v>1995</v>
      </c>
      <c r="I31" s="1">
        <v>62.2</v>
      </c>
      <c r="J31" s="1">
        <v>95.9</v>
      </c>
      <c r="K31" s="1">
        <v>39.799999999999997</v>
      </c>
      <c r="L31" s="1">
        <v>47.4</v>
      </c>
      <c r="M31" s="1">
        <v>44</v>
      </c>
      <c r="N31" s="1">
        <v>29.7</v>
      </c>
      <c r="O31" s="1">
        <v>45.8</v>
      </c>
      <c r="P31" s="6">
        <v>24.6</v>
      </c>
      <c r="Q31" s="1">
        <v>46.9</v>
      </c>
      <c r="R31" s="1">
        <v>16.8</v>
      </c>
      <c r="S31" s="1">
        <v>25.4</v>
      </c>
      <c r="T31" s="1">
        <v>48.8</v>
      </c>
      <c r="U31" s="1">
        <v>40.1</v>
      </c>
      <c r="V31" s="1">
        <v>58.3</v>
      </c>
      <c r="W31" s="1">
        <v>73.900000000000006</v>
      </c>
      <c r="X31" s="1">
        <v>28.6</v>
      </c>
      <c r="Y31" s="1">
        <v>132.30000000000001</v>
      </c>
      <c r="Z31" s="1">
        <v>66.7</v>
      </c>
      <c r="AA31" s="7">
        <v>12.2</v>
      </c>
      <c r="AB31" s="8">
        <f t="shared" si="0"/>
        <v>574.6</v>
      </c>
      <c r="AC31" s="2">
        <f t="shared" si="1"/>
        <v>200.9</v>
      </c>
      <c r="AD31" s="2">
        <f t="shared" si="2"/>
        <v>200.9</v>
      </c>
      <c r="AE31" s="1">
        <v>1995</v>
      </c>
      <c r="AF31" s="1">
        <v>11.5</v>
      </c>
      <c r="AG31" s="1">
        <v>14.2</v>
      </c>
      <c r="AH31" s="1">
        <v>12.2</v>
      </c>
      <c r="AI31" s="1">
        <v>6.1</v>
      </c>
      <c r="AJ31" s="1">
        <v>0.6</v>
      </c>
      <c r="AK31" s="1">
        <v>-6.3</v>
      </c>
      <c r="AL31" s="7">
        <v>-5.6</v>
      </c>
      <c r="AM31" s="6">
        <v>-7.7</v>
      </c>
      <c r="AN31" s="1">
        <v>-7.9</v>
      </c>
      <c r="AO31" s="1">
        <v>-3</v>
      </c>
      <c r="AP31" s="1">
        <v>-0.3</v>
      </c>
      <c r="AQ31" s="1">
        <v>4.8</v>
      </c>
      <c r="AR31" s="1">
        <v>12.5</v>
      </c>
      <c r="AS31" s="1">
        <v>12.7</v>
      </c>
      <c r="AT31" s="1">
        <v>11.4</v>
      </c>
      <c r="AU31" s="1">
        <v>6.5</v>
      </c>
      <c r="AV31" s="1">
        <v>1.2</v>
      </c>
      <c r="AW31" s="1">
        <v>-9.1999999999999993</v>
      </c>
      <c r="AX31" s="7">
        <v>-14.7</v>
      </c>
      <c r="AY31" s="8">
        <f t="shared" si="3"/>
        <v>0.52500000000000002</v>
      </c>
      <c r="AZ31" s="2">
        <f t="shared" si="4"/>
        <v>12.6</v>
      </c>
      <c r="BA31" s="1">
        <f t="shared" si="5"/>
        <v>10.775</v>
      </c>
    </row>
    <row r="32" spans="1:53" x14ac:dyDescent="0.25">
      <c r="A32" s="1">
        <v>1996</v>
      </c>
      <c r="B32" s="4">
        <v>0.51800000000000002</v>
      </c>
      <c r="C32" s="1">
        <v>0.89100000000000001</v>
      </c>
      <c r="D32" s="4">
        <v>0.51800000000000002</v>
      </c>
      <c r="F32" s="5"/>
      <c r="H32" s="1">
        <v>1996</v>
      </c>
      <c r="I32" s="1">
        <v>40.1</v>
      </c>
      <c r="J32" s="1">
        <v>58.3</v>
      </c>
      <c r="K32" s="1">
        <v>73.900000000000006</v>
      </c>
      <c r="L32" s="1">
        <v>28.6</v>
      </c>
      <c r="M32" s="1">
        <v>132.30000000000001</v>
      </c>
      <c r="N32" s="1">
        <v>66.7</v>
      </c>
      <c r="O32" s="1">
        <v>12.2</v>
      </c>
      <c r="P32" s="6">
        <v>9</v>
      </c>
      <c r="Q32" s="1">
        <v>25.5</v>
      </c>
      <c r="R32" s="1">
        <v>9.9</v>
      </c>
      <c r="S32" s="1">
        <v>26.7</v>
      </c>
      <c r="T32" s="1">
        <v>59.3</v>
      </c>
      <c r="U32" s="1">
        <v>43.4</v>
      </c>
      <c r="V32" s="1">
        <v>82.9</v>
      </c>
      <c r="W32" s="1">
        <v>36.5</v>
      </c>
      <c r="X32" s="1">
        <v>21.8</v>
      </c>
      <c r="Y32" s="1">
        <v>52.2</v>
      </c>
      <c r="Z32" s="1">
        <v>106.4</v>
      </c>
      <c r="AA32" s="7">
        <v>32.4</v>
      </c>
      <c r="AB32" s="8">
        <f t="shared" si="0"/>
        <v>506</v>
      </c>
      <c r="AC32" s="2">
        <f t="shared" si="1"/>
        <v>184.60000000000002</v>
      </c>
      <c r="AD32" s="2">
        <f t="shared" si="2"/>
        <v>184.60000000000002</v>
      </c>
      <c r="AE32" s="1">
        <v>1996</v>
      </c>
      <c r="AF32" s="1">
        <v>12.5</v>
      </c>
      <c r="AG32" s="1">
        <v>12.7</v>
      </c>
      <c r="AH32" s="1">
        <v>11.4</v>
      </c>
      <c r="AI32" s="1">
        <v>6.5</v>
      </c>
      <c r="AJ32" s="1">
        <v>1.2</v>
      </c>
      <c r="AK32" s="1">
        <v>-9.1999999999999993</v>
      </c>
      <c r="AL32" s="7">
        <v>-14.7</v>
      </c>
      <c r="AM32" s="6">
        <v>-9</v>
      </c>
      <c r="AN32" s="1">
        <v>-12.4</v>
      </c>
      <c r="AO32" s="1">
        <v>-6.4</v>
      </c>
      <c r="AP32" s="1">
        <v>-1.9</v>
      </c>
      <c r="AQ32" s="1">
        <v>2.7</v>
      </c>
      <c r="AR32" s="1">
        <v>9.1</v>
      </c>
      <c r="AS32" s="1">
        <v>12.3</v>
      </c>
      <c r="AT32" s="1">
        <v>13.5</v>
      </c>
      <c r="AU32" s="1">
        <v>5.7</v>
      </c>
      <c r="AV32" s="1">
        <v>2.2999999999999998</v>
      </c>
      <c r="AW32" s="1">
        <v>-2.5</v>
      </c>
      <c r="AX32" s="7">
        <v>-9.4</v>
      </c>
      <c r="AY32" s="8">
        <f t="shared" si="3"/>
        <v>0.33333333333333348</v>
      </c>
      <c r="AZ32" s="2">
        <f t="shared" si="4"/>
        <v>10.7</v>
      </c>
      <c r="BA32" s="1">
        <f t="shared" si="5"/>
        <v>10.15</v>
      </c>
    </row>
    <row r="33" spans="1:53" x14ac:dyDescent="0.25">
      <c r="A33" s="1">
        <v>1997</v>
      </c>
      <c r="B33" s="4">
        <v>0.67700000000000005</v>
      </c>
      <c r="C33" s="1">
        <v>1.1180000000000001</v>
      </c>
      <c r="D33" s="4">
        <v>0.67700000000000005</v>
      </c>
      <c r="F33" s="5"/>
      <c r="H33" s="1">
        <v>1997</v>
      </c>
      <c r="I33" s="1">
        <v>43.4</v>
      </c>
      <c r="J33" s="1">
        <v>82.9</v>
      </c>
      <c r="K33" s="1">
        <v>36.5</v>
      </c>
      <c r="L33" s="1">
        <v>21.8</v>
      </c>
      <c r="M33" s="1">
        <v>52.2</v>
      </c>
      <c r="N33" s="1">
        <v>106.4</v>
      </c>
      <c r="O33" s="1">
        <v>32.4</v>
      </c>
      <c r="P33" s="6">
        <v>42.1</v>
      </c>
      <c r="Q33" s="1">
        <v>39.5</v>
      </c>
      <c r="R33" s="1">
        <v>63.4</v>
      </c>
      <c r="S33" s="1">
        <v>31.4</v>
      </c>
      <c r="T33" s="1">
        <v>34.9</v>
      </c>
      <c r="U33" s="1">
        <v>40.299999999999997</v>
      </c>
      <c r="V33" s="1">
        <v>64.2</v>
      </c>
      <c r="W33" s="1">
        <v>46.6</v>
      </c>
      <c r="X33" s="1">
        <v>83</v>
      </c>
      <c r="Y33" s="1">
        <v>17.8</v>
      </c>
      <c r="Z33" s="1">
        <v>23.2</v>
      </c>
      <c r="AA33" s="7">
        <v>14.7</v>
      </c>
      <c r="AB33" s="8">
        <f t="shared" si="0"/>
        <v>501.1</v>
      </c>
      <c r="AC33" s="2">
        <f t="shared" si="1"/>
        <v>234.1</v>
      </c>
      <c r="AD33" s="2">
        <f t="shared" si="2"/>
        <v>234.1</v>
      </c>
      <c r="AE33" s="1">
        <v>1997</v>
      </c>
      <c r="AF33" s="1">
        <v>9.1</v>
      </c>
      <c r="AG33" s="1">
        <v>12.3</v>
      </c>
      <c r="AH33" s="1">
        <v>13.5</v>
      </c>
      <c r="AI33" s="1">
        <v>5.7</v>
      </c>
      <c r="AJ33" s="1">
        <v>2.2999999999999998</v>
      </c>
      <c r="AK33" s="1">
        <v>-2.5</v>
      </c>
      <c r="AL33" s="7">
        <v>-9.4</v>
      </c>
      <c r="AM33" s="6">
        <v>-13.4</v>
      </c>
      <c r="AN33" s="1">
        <v>-11.3</v>
      </c>
      <c r="AO33" s="1">
        <v>-5.3</v>
      </c>
      <c r="AP33" s="1">
        <v>-3.8</v>
      </c>
      <c r="AQ33" s="1">
        <v>3.5</v>
      </c>
      <c r="AR33" s="1">
        <v>11.8</v>
      </c>
      <c r="AS33" s="1">
        <v>14.6</v>
      </c>
      <c r="AT33" s="1">
        <v>13.6</v>
      </c>
      <c r="AU33" s="1">
        <v>8.3000000000000007</v>
      </c>
      <c r="AV33" s="1">
        <v>0</v>
      </c>
      <c r="AW33" s="1">
        <v>-5.8</v>
      </c>
      <c r="AX33" s="7">
        <v>-9.1999999999999993</v>
      </c>
      <c r="AY33" s="8">
        <f t="shared" si="3"/>
        <v>0.24999999999999969</v>
      </c>
      <c r="AZ33" s="2">
        <f t="shared" si="4"/>
        <v>13.2</v>
      </c>
      <c r="BA33" s="1">
        <f t="shared" si="5"/>
        <v>12.074999999999999</v>
      </c>
    </row>
    <row r="34" spans="1:53" x14ac:dyDescent="0.25">
      <c r="A34" s="1">
        <v>1998</v>
      </c>
      <c r="B34" s="4">
        <v>0.71299999999999997</v>
      </c>
      <c r="C34" s="1">
        <v>1.0149999999999999</v>
      </c>
      <c r="D34" s="4">
        <v>0.71299999999999997</v>
      </c>
      <c r="F34" s="5"/>
      <c r="H34" s="1">
        <v>1998</v>
      </c>
      <c r="I34" s="1">
        <v>40.299999999999997</v>
      </c>
      <c r="J34" s="1">
        <v>64.2</v>
      </c>
      <c r="K34" s="1">
        <v>46.6</v>
      </c>
      <c r="L34" s="1">
        <v>83</v>
      </c>
      <c r="M34" s="1">
        <v>17.8</v>
      </c>
      <c r="N34" s="1">
        <v>23.2</v>
      </c>
      <c r="O34" s="1">
        <v>14.7</v>
      </c>
      <c r="P34" s="6">
        <v>69</v>
      </c>
      <c r="Q34" s="1">
        <v>53</v>
      </c>
      <c r="R34" s="1">
        <v>34</v>
      </c>
      <c r="S34" s="1">
        <v>22</v>
      </c>
      <c r="T34" s="1">
        <v>71</v>
      </c>
      <c r="U34" s="1">
        <v>76</v>
      </c>
      <c r="V34" s="1">
        <v>68</v>
      </c>
      <c r="W34" s="1">
        <v>41</v>
      </c>
      <c r="X34" s="1">
        <v>62</v>
      </c>
      <c r="Y34" s="1">
        <v>81</v>
      </c>
      <c r="Z34" s="1">
        <v>19</v>
      </c>
      <c r="AA34" s="7">
        <v>29</v>
      </c>
      <c r="AB34" s="8">
        <f t="shared" ref="AB34:AB57" si="6">SUM(P34:AA34)</f>
        <v>625</v>
      </c>
      <c r="AC34" s="2">
        <f t="shared" ref="AC34:AC56" si="7">SUM(U34,V34:X34)</f>
        <v>247</v>
      </c>
      <c r="AD34" s="2">
        <f t="shared" ref="AD34:AD57" si="8">SUM(U34:X34)</f>
        <v>247</v>
      </c>
      <c r="AE34" s="1">
        <v>1998</v>
      </c>
      <c r="AF34" s="1">
        <v>11.8</v>
      </c>
      <c r="AG34" s="1">
        <v>14.6</v>
      </c>
      <c r="AH34" s="1">
        <v>13.6</v>
      </c>
      <c r="AI34" s="1">
        <v>8.3000000000000007</v>
      </c>
      <c r="AJ34" s="1">
        <v>0</v>
      </c>
      <c r="AK34" s="1">
        <v>-5.8</v>
      </c>
      <c r="AL34" s="7">
        <v>-9.1999999999999993</v>
      </c>
      <c r="AM34" s="6">
        <v>-12</v>
      </c>
      <c r="AN34" s="1">
        <v>-21.3</v>
      </c>
      <c r="AO34" s="1">
        <v>-9.6999999999999993</v>
      </c>
      <c r="AP34" s="1">
        <v>-4</v>
      </c>
      <c r="AQ34" s="1">
        <v>3.8</v>
      </c>
      <c r="AR34" s="1">
        <v>9.8000000000000007</v>
      </c>
      <c r="AS34" s="1">
        <v>16.3</v>
      </c>
      <c r="AT34" s="1">
        <v>11.1</v>
      </c>
      <c r="AU34" s="1">
        <v>7</v>
      </c>
      <c r="AV34" s="1">
        <v>1.2</v>
      </c>
      <c r="AW34" s="1">
        <v>-8.1</v>
      </c>
      <c r="AX34" s="7">
        <v>-10.7</v>
      </c>
      <c r="AY34" s="8">
        <f t="shared" ref="AY34:AY57" si="9">AVERAGE(AM34:AX34)</f>
        <v>-1.3833333333333337</v>
      </c>
      <c r="AZ34" s="2">
        <f t="shared" ref="AZ34:AZ57" si="10">AVERAGE(AR34:AS34)</f>
        <v>13.05</v>
      </c>
      <c r="BA34" s="1">
        <f t="shared" ref="BA34:BA57" si="11">AVERAGE(AR34:AU34)</f>
        <v>11.05</v>
      </c>
    </row>
    <row r="35" spans="1:53" x14ac:dyDescent="0.25">
      <c r="A35" s="1">
        <v>1999</v>
      </c>
      <c r="B35" s="4">
        <v>0.76700000000000002</v>
      </c>
      <c r="C35" s="1">
        <v>1.022</v>
      </c>
      <c r="D35" s="4">
        <v>0.76700000000000002</v>
      </c>
      <c r="F35" s="5"/>
      <c r="H35" s="1">
        <v>1999</v>
      </c>
      <c r="I35" s="1">
        <v>76</v>
      </c>
      <c r="J35" s="1">
        <v>68</v>
      </c>
      <c r="K35" s="1">
        <v>41</v>
      </c>
      <c r="L35" s="1">
        <v>62</v>
      </c>
      <c r="M35" s="1">
        <v>81</v>
      </c>
      <c r="N35" s="1">
        <v>19</v>
      </c>
      <c r="O35" s="1">
        <v>29</v>
      </c>
      <c r="P35" s="6">
        <v>43.6</v>
      </c>
      <c r="Q35" s="1">
        <v>37.4</v>
      </c>
      <c r="R35" s="1">
        <v>43.4</v>
      </c>
      <c r="S35" s="1">
        <v>10.7</v>
      </c>
      <c r="T35" s="1">
        <v>18.8</v>
      </c>
      <c r="U35" s="1">
        <v>49</v>
      </c>
      <c r="V35" s="1">
        <v>96.9</v>
      </c>
      <c r="W35" s="1">
        <v>58.6</v>
      </c>
      <c r="X35" s="1">
        <v>48.3</v>
      </c>
      <c r="Y35" s="1">
        <v>92.8</v>
      </c>
      <c r="Z35" s="1">
        <v>32.700000000000003</v>
      </c>
      <c r="AA35" s="7">
        <v>45.2</v>
      </c>
      <c r="AB35" s="8">
        <f t="shared" si="6"/>
        <v>577.40000000000009</v>
      </c>
      <c r="AC35" s="2">
        <f t="shared" si="7"/>
        <v>252.8</v>
      </c>
      <c r="AD35" s="2">
        <f t="shared" si="8"/>
        <v>252.8</v>
      </c>
      <c r="AE35" s="1">
        <v>1999</v>
      </c>
      <c r="AF35" s="1">
        <v>9.8000000000000007</v>
      </c>
      <c r="AG35" s="1">
        <v>16.3</v>
      </c>
      <c r="AH35" s="1">
        <v>11.1</v>
      </c>
      <c r="AI35" s="1">
        <v>7</v>
      </c>
      <c r="AJ35" s="1">
        <v>1.2</v>
      </c>
      <c r="AK35" s="1">
        <v>-8.1</v>
      </c>
      <c r="AL35" s="7">
        <v>-10.7</v>
      </c>
      <c r="AM35" s="6">
        <v>-16.5</v>
      </c>
      <c r="AN35" s="1">
        <v>-13.3</v>
      </c>
      <c r="AO35" s="1">
        <v>-7</v>
      </c>
      <c r="AP35" s="1">
        <v>0</v>
      </c>
      <c r="AQ35" s="1">
        <v>1.5</v>
      </c>
      <c r="AR35" s="1">
        <v>13.3</v>
      </c>
      <c r="AS35" s="1">
        <v>14.7</v>
      </c>
      <c r="AT35" s="1">
        <v>10.7</v>
      </c>
      <c r="AU35" s="1">
        <v>8.1999999999999993</v>
      </c>
      <c r="AV35" s="1">
        <v>3.4</v>
      </c>
      <c r="AW35" s="1">
        <v>-4.2</v>
      </c>
      <c r="AX35" s="7">
        <v>-10.3</v>
      </c>
      <c r="AY35" s="8">
        <f t="shared" si="9"/>
        <v>4.1666666666666664E-2</v>
      </c>
      <c r="AZ35" s="2">
        <f t="shared" si="10"/>
        <v>14</v>
      </c>
      <c r="BA35" s="1">
        <f t="shared" si="11"/>
        <v>11.725000000000001</v>
      </c>
    </row>
    <row r="36" spans="1:53" x14ac:dyDescent="0.25">
      <c r="A36" s="1">
        <v>2000</v>
      </c>
      <c r="B36" s="4">
        <v>0.89700000000000002</v>
      </c>
      <c r="C36" s="1">
        <v>1.1080000000000001</v>
      </c>
      <c r="D36" s="4">
        <v>0.89700000000000002</v>
      </c>
      <c r="F36" s="5"/>
      <c r="H36" s="1">
        <v>2000</v>
      </c>
      <c r="I36" s="1">
        <v>49</v>
      </c>
      <c r="J36" s="1">
        <v>96.9</v>
      </c>
      <c r="K36" s="1">
        <v>58.6</v>
      </c>
      <c r="L36" s="1">
        <v>48.3</v>
      </c>
      <c r="M36" s="1">
        <v>92.8</v>
      </c>
      <c r="N36" s="1">
        <v>32.700000000000003</v>
      </c>
      <c r="O36" s="1">
        <v>45.2</v>
      </c>
      <c r="P36" s="6">
        <v>87.4</v>
      </c>
      <c r="Q36" s="1">
        <v>39.6</v>
      </c>
      <c r="R36" s="1">
        <v>34.6</v>
      </c>
      <c r="S36" s="1">
        <v>57.8</v>
      </c>
      <c r="T36" s="1">
        <v>37.6</v>
      </c>
      <c r="U36" s="1">
        <v>60.6</v>
      </c>
      <c r="V36" s="1">
        <v>59</v>
      </c>
      <c r="W36" s="1">
        <v>33</v>
      </c>
      <c r="X36" s="1">
        <v>51.5</v>
      </c>
      <c r="Y36" s="1">
        <v>53</v>
      </c>
      <c r="Z36" s="1">
        <v>59.8</v>
      </c>
      <c r="AA36" s="7">
        <v>54.4</v>
      </c>
      <c r="AB36" s="8">
        <f t="shared" si="6"/>
        <v>628.29999999999995</v>
      </c>
      <c r="AC36" s="2">
        <f t="shared" si="7"/>
        <v>204.1</v>
      </c>
      <c r="AD36" s="2">
        <f t="shared" si="8"/>
        <v>204.1</v>
      </c>
      <c r="AE36" s="1">
        <v>2000</v>
      </c>
      <c r="AF36" s="1">
        <v>13.3</v>
      </c>
      <c r="AG36" s="1">
        <v>14.7</v>
      </c>
      <c r="AH36" s="1">
        <v>10.7</v>
      </c>
      <c r="AI36" s="1">
        <v>8.1999999999999993</v>
      </c>
      <c r="AJ36" s="1">
        <v>3.4</v>
      </c>
      <c r="AK36" s="1">
        <v>-4.2</v>
      </c>
      <c r="AL36" s="7">
        <v>-10.3</v>
      </c>
      <c r="AM36" s="6">
        <v>-10.8</v>
      </c>
      <c r="AN36" s="1">
        <v>-10</v>
      </c>
      <c r="AO36" s="1">
        <v>-4.7</v>
      </c>
      <c r="AP36" s="1">
        <v>0.5</v>
      </c>
      <c r="AQ36" s="1">
        <v>5.4</v>
      </c>
      <c r="AR36" s="1">
        <v>12.2</v>
      </c>
      <c r="AS36" s="1">
        <v>16</v>
      </c>
      <c r="AT36" s="1">
        <v>12.8</v>
      </c>
      <c r="AU36" s="1">
        <v>7.4</v>
      </c>
      <c r="AV36" s="1">
        <v>5.2</v>
      </c>
      <c r="AW36" s="1">
        <v>-1.7</v>
      </c>
      <c r="AX36" s="7">
        <v>-8</v>
      </c>
      <c r="AY36" s="8">
        <f t="shared" si="9"/>
        <v>2.0249999999999999</v>
      </c>
      <c r="AZ36" s="2">
        <f t="shared" si="10"/>
        <v>14.1</v>
      </c>
      <c r="BA36" s="1">
        <f t="shared" si="11"/>
        <v>12.1</v>
      </c>
    </row>
    <row r="37" spans="1:53" x14ac:dyDescent="0.25">
      <c r="A37" s="1">
        <v>2001</v>
      </c>
      <c r="B37" s="4">
        <v>0.84599999999999997</v>
      </c>
      <c r="C37" s="1">
        <v>0.98899999999999999</v>
      </c>
      <c r="D37" s="4">
        <v>0.84599999999999997</v>
      </c>
      <c r="F37" s="5"/>
      <c r="H37" s="1">
        <v>2001</v>
      </c>
      <c r="I37" s="1">
        <v>60.6</v>
      </c>
      <c r="J37" s="1">
        <v>59</v>
      </c>
      <c r="K37" s="1">
        <v>33</v>
      </c>
      <c r="L37" s="1">
        <v>51.5</v>
      </c>
      <c r="M37" s="1">
        <v>53</v>
      </c>
      <c r="N37" s="1">
        <v>59.8</v>
      </c>
      <c r="O37" s="1">
        <v>54.4</v>
      </c>
      <c r="P37" s="6">
        <v>20.9</v>
      </c>
      <c r="Q37" s="1">
        <v>41.5</v>
      </c>
      <c r="R37" s="1">
        <v>16.5</v>
      </c>
      <c r="S37" s="1">
        <v>50.1</v>
      </c>
      <c r="T37" s="1">
        <v>33</v>
      </c>
      <c r="U37" s="1">
        <v>13.9</v>
      </c>
      <c r="V37" s="1">
        <v>65.2</v>
      </c>
      <c r="W37" s="1">
        <v>18.100000000000001</v>
      </c>
      <c r="X37" s="1">
        <v>20.3</v>
      </c>
      <c r="Y37" s="1">
        <v>57.2</v>
      </c>
      <c r="Z37" s="1">
        <v>31.9</v>
      </c>
      <c r="AA37" s="7">
        <v>8.5</v>
      </c>
      <c r="AB37" s="8">
        <f t="shared" si="6"/>
        <v>377.1</v>
      </c>
      <c r="AC37" s="2">
        <f t="shared" si="7"/>
        <v>117.50000000000001</v>
      </c>
      <c r="AD37" s="2">
        <f t="shared" si="8"/>
        <v>117.50000000000001</v>
      </c>
      <c r="AE37" s="1">
        <v>2001</v>
      </c>
      <c r="AF37" s="1">
        <v>12.2</v>
      </c>
      <c r="AG37" s="1">
        <v>16</v>
      </c>
      <c r="AH37" s="1">
        <v>12.8</v>
      </c>
      <c r="AI37" s="1">
        <v>7.4</v>
      </c>
      <c r="AJ37" s="1">
        <v>5.2</v>
      </c>
      <c r="AK37" s="1">
        <v>-1.7</v>
      </c>
      <c r="AL37" s="7">
        <v>-8</v>
      </c>
      <c r="AM37" s="6">
        <v>-5.8</v>
      </c>
      <c r="AN37" s="1">
        <v>-13.1</v>
      </c>
      <c r="AO37" s="1">
        <v>-10.9</v>
      </c>
      <c r="AP37" s="1">
        <v>-0.5</v>
      </c>
      <c r="AQ37" s="1">
        <v>4.3</v>
      </c>
      <c r="AR37" s="1">
        <v>13.1</v>
      </c>
      <c r="AS37" s="1">
        <v>15.5</v>
      </c>
      <c r="AT37" s="1">
        <v>11.6</v>
      </c>
      <c r="AU37" s="1">
        <v>7.7</v>
      </c>
      <c r="AV37" s="1">
        <v>0.7</v>
      </c>
      <c r="AW37" s="1">
        <v>-7.3</v>
      </c>
      <c r="AX37" s="7">
        <v>-11.8</v>
      </c>
      <c r="AY37" s="8">
        <f t="shared" si="9"/>
        <v>0.29166666666666669</v>
      </c>
      <c r="AZ37" s="2">
        <f t="shared" si="10"/>
        <v>14.3</v>
      </c>
      <c r="BA37" s="1">
        <f t="shared" si="11"/>
        <v>11.975000000000001</v>
      </c>
    </row>
    <row r="38" spans="1:53" x14ac:dyDescent="0.25">
      <c r="A38" s="1">
        <v>2002</v>
      </c>
      <c r="B38" s="4">
        <v>0.70199999999999996</v>
      </c>
      <c r="C38" s="1">
        <v>0.81799999999999995</v>
      </c>
      <c r="D38" s="4">
        <v>0.70199999999999996</v>
      </c>
      <c r="F38" s="5"/>
      <c r="H38" s="1">
        <v>2002</v>
      </c>
      <c r="I38" s="1">
        <v>13.9</v>
      </c>
      <c r="J38" s="1">
        <v>65.2</v>
      </c>
      <c r="K38" s="1">
        <v>18.100000000000001</v>
      </c>
      <c r="L38" s="1">
        <v>20.3</v>
      </c>
      <c r="M38" s="1">
        <v>57.2</v>
      </c>
      <c r="N38" s="1">
        <v>31.9</v>
      </c>
      <c r="O38" s="1">
        <v>8.5</v>
      </c>
      <c r="P38" s="6">
        <v>38.200000000000003</v>
      </c>
      <c r="Q38" s="1">
        <v>65.7</v>
      </c>
      <c r="R38" s="1">
        <v>21.6</v>
      </c>
      <c r="S38" s="1">
        <v>17.8</v>
      </c>
      <c r="T38" s="1">
        <v>28.1</v>
      </c>
      <c r="U38" s="1">
        <v>46.6</v>
      </c>
      <c r="V38" s="1">
        <v>151.9</v>
      </c>
      <c r="W38" s="1">
        <v>56.7</v>
      </c>
      <c r="X38" s="1">
        <v>46</v>
      </c>
      <c r="Y38" s="1">
        <v>24</v>
      </c>
      <c r="Z38" s="1">
        <v>27.2</v>
      </c>
      <c r="AA38" s="7">
        <v>14.4</v>
      </c>
      <c r="AB38" s="8">
        <f t="shared" si="6"/>
        <v>538.19999999999993</v>
      </c>
      <c r="AC38" s="2">
        <f t="shared" si="7"/>
        <v>301.2</v>
      </c>
      <c r="AD38" s="2">
        <f t="shared" si="8"/>
        <v>301.2</v>
      </c>
      <c r="AE38" s="1">
        <v>2002</v>
      </c>
      <c r="AF38" s="1">
        <v>13.1</v>
      </c>
      <c r="AG38" s="1">
        <v>15.5</v>
      </c>
      <c r="AH38" s="1">
        <v>11.6</v>
      </c>
      <c r="AI38" s="1">
        <v>7.7</v>
      </c>
      <c r="AJ38" s="1">
        <v>0.7</v>
      </c>
      <c r="AK38" s="1">
        <v>-7.3</v>
      </c>
      <c r="AL38" s="7">
        <v>-11.8</v>
      </c>
      <c r="AM38" s="6">
        <v>-13.1</v>
      </c>
      <c r="AN38" s="1">
        <v>-10.1</v>
      </c>
      <c r="AO38" s="1">
        <v>-6.5</v>
      </c>
      <c r="AP38" s="1">
        <v>-0.3</v>
      </c>
      <c r="AQ38" s="1">
        <v>5.0999999999999996</v>
      </c>
      <c r="AR38" s="1">
        <v>12.5</v>
      </c>
      <c r="AS38" s="1">
        <v>15.7</v>
      </c>
      <c r="AT38" s="1">
        <v>11.5</v>
      </c>
      <c r="AU38" s="1">
        <v>6.2</v>
      </c>
      <c r="AV38" s="1">
        <v>-1.1000000000000001</v>
      </c>
      <c r="AW38" s="1">
        <v>-10.9</v>
      </c>
      <c r="AX38" s="7">
        <v>-13.6</v>
      </c>
      <c r="AY38" s="8">
        <f t="shared" si="9"/>
        <v>-0.38333333333333347</v>
      </c>
      <c r="AZ38" s="2">
        <f t="shared" si="10"/>
        <v>14.1</v>
      </c>
      <c r="BA38" s="1">
        <f t="shared" si="11"/>
        <v>11.475000000000001</v>
      </c>
    </row>
    <row r="39" spans="1:53" x14ac:dyDescent="0.25">
      <c r="A39" s="1">
        <v>2003</v>
      </c>
      <c r="B39" s="4">
        <v>0.84599999999999997</v>
      </c>
      <c r="C39" s="1">
        <v>1.0980000000000001</v>
      </c>
      <c r="D39" s="4">
        <v>0.84599999999999997</v>
      </c>
      <c r="F39" s="5"/>
      <c r="H39" s="1">
        <v>2003</v>
      </c>
      <c r="I39" s="1">
        <v>46.6</v>
      </c>
      <c r="J39" s="1">
        <v>151.9</v>
      </c>
      <c r="K39" s="1">
        <v>56.7</v>
      </c>
      <c r="L39" s="1">
        <v>46</v>
      </c>
      <c r="M39" s="1">
        <v>24</v>
      </c>
      <c r="N39" s="1">
        <v>27.2</v>
      </c>
      <c r="O39" s="1">
        <v>14.4</v>
      </c>
      <c r="P39" s="6">
        <v>52.8</v>
      </c>
      <c r="Q39" s="1">
        <v>18.3</v>
      </c>
      <c r="R39" s="1">
        <v>23.4</v>
      </c>
      <c r="S39" s="1">
        <v>9.4</v>
      </c>
      <c r="T39" s="1">
        <v>72.2</v>
      </c>
      <c r="U39" s="1">
        <v>12.8</v>
      </c>
      <c r="V39" s="1">
        <v>53.5</v>
      </c>
      <c r="W39" s="1">
        <v>55.6</v>
      </c>
      <c r="X39" s="1">
        <v>35.6</v>
      </c>
      <c r="Y39" s="1">
        <v>72.400000000000006</v>
      </c>
      <c r="Z39" s="1">
        <v>39.200000000000003</v>
      </c>
      <c r="AA39" s="7">
        <v>64</v>
      </c>
      <c r="AB39" s="8">
        <f t="shared" si="6"/>
        <v>509.2000000000001</v>
      </c>
      <c r="AC39" s="2">
        <f t="shared" si="7"/>
        <v>157.5</v>
      </c>
      <c r="AD39" s="2">
        <f t="shared" si="8"/>
        <v>157.5</v>
      </c>
      <c r="AE39" s="1">
        <v>2003</v>
      </c>
      <c r="AF39" s="1">
        <v>12.5</v>
      </c>
      <c r="AG39" s="1">
        <v>15.7</v>
      </c>
      <c r="AH39" s="1">
        <v>11.5</v>
      </c>
      <c r="AI39" s="1">
        <v>6.2</v>
      </c>
      <c r="AJ39" s="1">
        <v>-1.1000000000000001</v>
      </c>
      <c r="AK39" s="1">
        <v>-10.9</v>
      </c>
      <c r="AL39" s="7">
        <v>-13.6</v>
      </c>
      <c r="AM39" s="6">
        <v>-17.7</v>
      </c>
      <c r="AN39" s="1">
        <v>-6.6</v>
      </c>
      <c r="AO39" s="1">
        <v>-3.3</v>
      </c>
      <c r="AP39" s="1">
        <v>-1.1000000000000001</v>
      </c>
      <c r="AQ39" s="1">
        <v>6.7</v>
      </c>
      <c r="AR39" s="1">
        <v>9.1</v>
      </c>
      <c r="AS39" s="1">
        <v>17.100000000000001</v>
      </c>
      <c r="AT39" s="1">
        <v>13.3</v>
      </c>
      <c r="AU39" s="1">
        <v>7.7</v>
      </c>
      <c r="AV39" s="1">
        <v>1.8</v>
      </c>
      <c r="AW39" s="1">
        <v>-2.5</v>
      </c>
      <c r="AX39" s="7">
        <v>-9.5</v>
      </c>
      <c r="AY39" s="8">
        <f t="shared" si="9"/>
        <v>1.25</v>
      </c>
      <c r="AZ39" s="2">
        <f t="shared" si="10"/>
        <v>13.100000000000001</v>
      </c>
      <c r="BA39" s="1">
        <f t="shared" si="11"/>
        <v>11.8</v>
      </c>
    </row>
    <row r="40" spans="1:53" x14ac:dyDescent="0.25">
      <c r="A40" s="1">
        <v>2004</v>
      </c>
      <c r="B40" s="4">
        <v>1.0880000000000001</v>
      </c>
      <c r="C40" s="1">
        <v>1.2070000000000001</v>
      </c>
      <c r="D40" s="4">
        <v>1.0880000000000001</v>
      </c>
      <c r="F40" s="5"/>
      <c r="H40" s="1">
        <v>2004</v>
      </c>
      <c r="I40" s="1">
        <v>12.8</v>
      </c>
      <c r="J40" s="1">
        <v>53.5</v>
      </c>
      <c r="K40" s="1">
        <v>55.6</v>
      </c>
      <c r="L40" s="1">
        <v>35.6</v>
      </c>
      <c r="M40" s="1">
        <v>72.400000000000006</v>
      </c>
      <c r="N40" s="1">
        <v>39.200000000000003</v>
      </c>
      <c r="O40" s="1">
        <v>64</v>
      </c>
      <c r="P40" s="6">
        <v>36.299999999999997</v>
      </c>
      <c r="Q40" s="1">
        <v>45.9</v>
      </c>
      <c r="R40" s="1">
        <v>25.2</v>
      </c>
      <c r="S40" s="1">
        <v>41.7</v>
      </c>
      <c r="T40" s="1">
        <v>37</v>
      </c>
      <c r="U40" s="1">
        <v>48.4</v>
      </c>
      <c r="V40" s="1">
        <v>64.400000000000006</v>
      </c>
      <c r="W40" s="1">
        <v>66.2</v>
      </c>
      <c r="X40" s="1">
        <v>110</v>
      </c>
      <c r="Y40" s="1">
        <v>28.7</v>
      </c>
      <c r="Z40" s="1">
        <v>37.200000000000003</v>
      </c>
      <c r="AA40" s="7">
        <v>53.9</v>
      </c>
      <c r="AB40" s="8">
        <f t="shared" si="6"/>
        <v>594.9</v>
      </c>
      <c r="AC40" s="2">
        <f t="shared" si="7"/>
        <v>289</v>
      </c>
      <c r="AD40" s="2">
        <f t="shared" si="8"/>
        <v>289</v>
      </c>
      <c r="AE40" s="1">
        <v>2004</v>
      </c>
      <c r="AF40" s="1">
        <v>9.1</v>
      </c>
      <c r="AG40" s="1">
        <v>17.100000000000001</v>
      </c>
      <c r="AH40" s="1">
        <v>13.3</v>
      </c>
      <c r="AI40" s="1">
        <v>7.7</v>
      </c>
      <c r="AJ40" s="1">
        <v>1.8</v>
      </c>
      <c r="AK40" s="1">
        <v>-2.5</v>
      </c>
      <c r="AL40" s="7">
        <v>-9.5</v>
      </c>
      <c r="AM40" s="6">
        <v>-10.9</v>
      </c>
      <c r="AN40" s="1">
        <v>-12.4</v>
      </c>
      <c r="AO40" s="1">
        <v>-5.4</v>
      </c>
      <c r="AP40" s="1">
        <v>-1.4</v>
      </c>
      <c r="AQ40" s="1">
        <v>4.7</v>
      </c>
      <c r="AR40" s="1">
        <v>10.7</v>
      </c>
      <c r="AS40" s="1">
        <v>16.899999999999999</v>
      </c>
      <c r="AT40" s="1">
        <v>12.5</v>
      </c>
      <c r="AU40" s="1">
        <v>7.8</v>
      </c>
      <c r="AV40" s="1">
        <v>1.2</v>
      </c>
      <c r="AW40" s="1">
        <v>-6.2</v>
      </c>
      <c r="AX40" s="7">
        <v>-6.7</v>
      </c>
      <c r="AY40" s="8">
        <f t="shared" si="9"/>
        <v>0.8999999999999998</v>
      </c>
      <c r="AZ40" s="2">
        <f t="shared" si="10"/>
        <v>13.799999999999999</v>
      </c>
      <c r="BA40" s="1">
        <f t="shared" si="11"/>
        <v>11.974999999999998</v>
      </c>
    </row>
    <row r="41" spans="1:53" x14ac:dyDescent="0.25">
      <c r="A41" s="1">
        <v>2005</v>
      </c>
      <c r="B41" s="4">
        <v>0.91100000000000003</v>
      </c>
      <c r="C41" s="1">
        <v>0.92800000000000005</v>
      </c>
      <c r="D41" s="4">
        <v>0.91100000000000003</v>
      </c>
      <c r="F41" s="5"/>
      <c r="H41" s="1">
        <v>2005</v>
      </c>
      <c r="I41" s="1">
        <v>48.4</v>
      </c>
      <c r="J41" s="1">
        <v>64.400000000000006</v>
      </c>
      <c r="K41" s="1">
        <v>66.2</v>
      </c>
      <c r="L41" s="1">
        <v>110</v>
      </c>
      <c r="M41" s="1">
        <v>28.7</v>
      </c>
      <c r="N41" s="1">
        <v>37.200000000000003</v>
      </c>
      <c r="O41" s="1">
        <v>53.9</v>
      </c>
      <c r="P41" s="6">
        <v>63.1</v>
      </c>
      <c r="Q41" s="1">
        <v>15</v>
      </c>
      <c r="R41" s="1">
        <v>12.6</v>
      </c>
      <c r="S41" s="1">
        <v>34.5</v>
      </c>
      <c r="T41" s="1">
        <v>74</v>
      </c>
      <c r="U41" s="1">
        <v>25.8</v>
      </c>
      <c r="V41" s="1">
        <v>102.8</v>
      </c>
      <c r="W41" s="1">
        <v>68.400000000000006</v>
      </c>
      <c r="X41" s="1">
        <v>103.7</v>
      </c>
      <c r="Y41" s="1">
        <v>48.5</v>
      </c>
      <c r="Z41" s="1">
        <v>69.099999999999994</v>
      </c>
      <c r="AA41" s="7">
        <v>54.5</v>
      </c>
      <c r="AB41" s="8">
        <f t="shared" si="6"/>
        <v>672.00000000000011</v>
      </c>
      <c r="AC41" s="2">
        <f t="shared" si="7"/>
        <v>300.7</v>
      </c>
      <c r="AD41" s="2">
        <f t="shared" si="8"/>
        <v>300.7</v>
      </c>
      <c r="AE41" s="1">
        <v>2005</v>
      </c>
      <c r="AF41" s="1">
        <v>10.7</v>
      </c>
      <c r="AG41" s="1">
        <v>16.899999999999999</v>
      </c>
      <c r="AH41" s="1">
        <v>12.5</v>
      </c>
      <c r="AI41" s="1">
        <v>7.8</v>
      </c>
      <c r="AJ41" s="1">
        <v>1.2</v>
      </c>
      <c r="AK41" s="1">
        <v>-6.2</v>
      </c>
      <c r="AL41" s="7">
        <v>-6.7</v>
      </c>
      <c r="AM41" s="6">
        <v>-6.9</v>
      </c>
      <c r="AN41" s="1">
        <v>-10.1</v>
      </c>
      <c r="AO41" s="1">
        <v>-9.3000000000000007</v>
      </c>
      <c r="AP41" s="1">
        <v>-0.2</v>
      </c>
      <c r="AQ41" s="1">
        <v>5.0999999999999996</v>
      </c>
      <c r="AR41" s="1">
        <v>12.4</v>
      </c>
      <c r="AS41" s="1">
        <v>15.8</v>
      </c>
      <c r="AT41" s="1">
        <v>14.5</v>
      </c>
      <c r="AU41" s="1">
        <v>8.3000000000000007</v>
      </c>
      <c r="AV41" s="1">
        <v>3.7</v>
      </c>
      <c r="AW41" s="1">
        <v>0.8</v>
      </c>
      <c r="AX41" s="7">
        <v>-7.9</v>
      </c>
      <c r="AY41" s="8">
        <f t="shared" si="9"/>
        <v>2.1833333333333336</v>
      </c>
      <c r="AZ41" s="2">
        <f t="shared" si="10"/>
        <v>14.100000000000001</v>
      </c>
      <c r="BA41" s="1">
        <f t="shared" si="11"/>
        <v>12.75</v>
      </c>
    </row>
    <row r="42" spans="1:53" x14ac:dyDescent="0.25">
      <c r="A42" s="1">
        <v>2006</v>
      </c>
      <c r="B42" s="4">
        <v>1.0840000000000001</v>
      </c>
      <c r="C42" s="1">
        <v>1.119</v>
      </c>
      <c r="D42" s="4">
        <v>1.0840000000000001</v>
      </c>
      <c r="F42" s="5"/>
      <c r="H42" s="1">
        <v>2006</v>
      </c>
      <c r="I42" s="1">
        <v>25.8</v>
      </c>
      <c r="J42" s="1">
        <v>102.8</v>
      </c>
      <c r="K42" s="1">
        <v>68.400000000000006</v>
      </c>
      <c r="L42" s="1">
        <v>103.7</v>
      </c>
      <c r="M42" s="1">
        <v>48.5</v>
      </c>
      <c r="N42" s="1">
        <v>69.099999999999994</v>
      </c>
      <c r="O42" s="1">
        <v>54.5</v>
      </c>
      <c r="P42" s="6">
        <v>43.3</v>
      </c>
      <c r="Q42" s="1">
        <v>17.600000000000001</v>
      </c>
      <c r="R42" s="1">
        <v>11.3</v>
      </c>
      <c r="S42" s="1">
        <v>44.7</v>
      </c>
      <c r="T42" s="1">
        <v>74.599999999999994</v>
      </c>
      <c r="U42" s="1">
        <v>48</v>
      </c>
      <c r="V42" s="1">
        <v>43</v>
      </c>
      <c r="W42" s="1">
        <v>21</v>
      </c>
      <c r="X42" s="1">
        <v>71.5</v>
      </c>
      <c r="Y42" s="1">
        <v>58.4</v>
      </c>
      <c r="Z42" s="1">
        <v>51.9</v>
      </c>
      <c r="AA42" s="7">
        <v>57.4</v>
      </c>
      <c r="AB42" s="8">
        <f t="shared" si="6"/>
        <v>542.69999999999993</v>
      </c>
      <c r="AC42" s="2">
        <f t="shared" si="7"/>
        <v>183.5</v>
      </c>
      <c r="AD42" s="2">
        <f t="shared" si="8"/>
        <v>183.5</v>
      </c>
      <c r="AE42" s="1">
        <v>2006</v>
      </c>
      <c r="AF42" s="1">
        <v>12.4</v>
      </c>
      <c r="AG42" s="1">
        <v>15.8</v>
      </c>
      <c r="AH42" s="1">
        <v>14.5</v>
      </c>
      <c r="AI42" s="1">
        <v>8.3000000000000007</v>
      </c>
      <c r="AJ42" s="1">
        <v>3.7</v>
      </c>
      <c r="AK42" s="1">
        <v>0.8</v>
      </c>
      <c r="AL42" s="7">
        <v>-7.9</v>
      </c>
      <c r="AM42" s="6">
        <v>-10</v>
      </c>
      <c r="AN42" s="1">
        <v>-13.6</v>
      </c>
      <c r="AO42" s="1">
        <v>-9.9</v>
      </c>
      <c r="AP42" s="1">
        <v>0.7</v>
      </c>
      <c r="AQ42" s="1">
        <v>5.9</v>
      </c>
      <c r="AR42" s="1">
        <v>13.9</v>
      </c>
      <c r="AS42" s="1">
        <v>13.5</v>
      </c>
      <c r="AT42" s="1">
        <v>12.9</v>
      </c>
      <c r="AU42" s="1">
        <v>7.5</v>
      </c>
      <c r="AV42" s="1">
        <v>0.1</v>
      </c>
      <c r="AW42" s="1">
        <v>-5.2</v>
      </c>
      <c r="AX42" s="7">
        <v>-4.8</v>
      </c>
      <c r="AY42" s="8">
        <f t="shared" si="9"/>
        <v>0.91666666666666696</v>
      </c>
      <c r="AZ42" s="2">
        <f t="shared" si="10"/>
        <v>13.7</v>
      </c>
      <c r="BA42" s="1">
        <f t="shared" si="11"/>
        <v>11.95</v>
      </c>
    </row>
    <row r="43" spans="1:53" x14ac:dyDescent="0.25">
      <c r="A43" s="1">
        <v>2007</v>
      </c>
      <c r="B43" s="4">
        <v>1.024</v>
      </c>
      <c r="C43" s="1">
        <v>0.99199999999999999</v>
      </c>
      <c r="D43" s="4">
        <v>1.024</v>
      </c>
      <c r="F43" s="5"/>
      <c r="H43" s="1">
        <v>2007</v>
      </c>
      <c r="I43" s="1">
        <v>48</v>
      </c>
      <c r="J43" s="1">
        <v>43</v>
      </c>
      <c r="K43" s="1">
        <v>21</v>
      </c>
      <c r="L43" s="1">
        <v>71.5</v>
      </c>
      <c r="M43" s="1">
        <v>58.4</v>
      </c>
      <c r="N43" s="1">
        <v>51.9</v>
      </c>
      <c r="O43" s="1">
        <v>57.4</v>
      </c>
      <c r="P43" s="6">
        <v>58.7</v>
      </c>
      <c r="Q43" s="1">
        <v>14.3</v>
      </c>
      <c r="R43" s="1">
        <v>57.8</v>
      </c>
      <c r="S43" s="1">
        <v>39.700000000000003</v>
      </c>
      <c r="T43" s="1">
        <v>64.5</v>
      </c>
      <c r="U43" s="1">
        <v>42.4</v>
      </c>
      <c r="V43" s="1">
        <v>88.6</v>
      </c>
      <c r="W43" s="1">
        <v>85.6</v>
      </c>
      <c r="X43" s="1">
        <v>61</v>
      </c>
      <c r="Y43" s="1">
        <v>48.7</v>
      </c>
      <c r="Z43" s="1">
        <v>46.4</v>
      </c>
      <c r="AA43" s="7">
        <v>39.799999999999997</v>
      </c>
      <c r="AB43" s="8">
        <f t="shared" si="6"/>
        <v>647.5</v>
      </c>
      <c r="AC43" s="2">
        <f t="shared" si="7"/>
        <v>277.60000000000002</v>
      </c>
      <c r="AD43" s="2">
        <f t="shared" si="8"/>
        <v>277.60000000000002</v>
      </c>
      <c r="AE43" s="1">
        <v>2007</v>
      </c>
      <c r="AF43" s="1">
        <v>13.9</v>
      </c>
      <c r="AG43" s="1">
        <v>13.5</v>
      </c>
      <c r="AH43" s="1">
        <v>12.9</v>
      </c>
      <c r="AI43" s="1">
        <v>7.5</v>
      </c>
      <c r="AJ43" s="1">
        <v>0.1</v>
      </c>
      <c r="AK43" s="1">
        <v>-5.2</v>
      </c>
      <c r="AL43" s="7">
        <v>-4.8</v>
      </c>
      <c r="AM43" s="6">
        <v>-10.4</v>
      </c>
      <c r="AN43" s="1">
        <v>-18.3</v>
      </c>
      <c r="AO43" s="1">
        <v>-1.5</v>
      </c>
      <c r="AP43" s="1">
        <v>0.5</v>
      </c>
      <c r="AQ43" s="1">
        <v>5.5</v>
      </c>
      <c r="AR43" s="1">
        <v>11</v>
      </c>
      <c r="AS43" s="1">
        <v>14.4</v>
      </c>
      <c r="AT43" s="1">
        <v>14.2</v>
      </c>
      <c r="AU43" s="1">
        <v>7.2</v>
      </c>
      <c r="AV43" s="1">
        <v>4.7</v>
      </c>
      <c r="AW43" s="1">
        <v>-3.8</v>
      </c>
      <c r="AX43" s="7">
        <v>-2.4</v>
      </c>
      <c r="AY43" s="8">
        <f t="shared" si="9"/>
        <v>1.7583333333333331</v>
      </c>
      <c r="AZ43" s="2">
        <f t="shared" si="10"/>
        <v>12.7</v>
      </c>
      <c r="BA43" s="1">
        <f t="shared" si="11"/>
        <v>11.7</v>
      </c>
    </row>
    <row r="44" spans="1:53" x14ac:dyDescent="0.25">
      <c r="A44" s="1">
        <v>2008</v>
      </c>
      <c r="B44" s="4">
        <v>1.29</v>
      </c>
      <c r="C44" s="1">
        <v>1.2569999999999999</v>
      </c>
      <c r="D44" s="4">
        <v>1.29</v>
      </c>
      <c r="F44" s="5"/>
      <c r="H44" s="1">
        <v>2008</v>
      </c>
      <c r="I44" s="1">
        <v>42.4</v>
      </c>
      <c r="J44" s="1">
        <v>88.6</v>
      </c>
      <c r="K44" s="1">
        <v>85.6</v>
      </c>
      <c r="L44" s="1">
        <v>61</v>
      </c>
      <c r="M44" s="1">
        <v>48.7</v>
      </c>
      <c r="N44" s="1">
        <v>46.4</v>
      </c>
      <c r="O44" s="1">
        <v>39.799999999999997</v>
      </c>
      <c r="P44" s="6">
        <v>49</v>
      </c>
      <c r="Q44" s="1">
        <v>26.3</v>
      </c>
      <c r="R44" s="1">
        <v>30.6</v>
      </c>
      <c r="S44" s="1">
        <v>25.6</v>
      </c>
      <c r="T44" s="1">
        <v>33.1</v>
      </c>
      <c r="U44" s="1">
        <v>96.3</v>
      </c>
      <c r="V44" s="1">
        <v>68.900000000000006</v>
      </c>
      <c r="W44" s="1">
        <v>98.4</v>
      </c>
      <c r="X44" s="1">
        <v>34.200000000000003</v>
      </c>
      <c r="Y44" s="1">
        <v>55.2</v>
      </c>
      <c r="Z44" s="1">
        <v>64.3</v>
      </c>
      <c r="AA44" s="7">
        <v>45.5</v>
      </c>
      <c r="AB44" s="8">
        <f t="shared" si="6"/>
        <v>627.39999999999986</v>
      </c>
      <c r="AC44" s="2">
        <f t="shared" si="7"/>
        <v>297.8</v>
      </c>
      <c r="AD44" s="2">
        <f t="shared" si="8"/>
        <v>297.8</v>
      </c>
      <c r="AE44" s="1">
        <v>2008</v>
      </c>
      <c r="AF44" s="1">
        <v>11</v>
      </c>
      <c r="AG44" s="1">
        <v>14.4</v>
      </c>
      <c r="AH44" s="1">
        <v>14.2</v>
      </c>
      <c r="AI44" s="1">
        <v>7.2</v>
      </c>
      <c r="AJ44" s="1">
        <v>4.7</v>
      </c>
      <c r="AK44" s="1">
        <v>-3.8</v>
      </c>
      <c r="AL44" s="7">
        <v>-2.4</v>
      </c>
      <c r="AM44" s="6">
        <v>-9</v>
      </c>
      <c r="AN44" s="1">
        <v>-7.6</v>
      </c>
      <c r="AO44" s="1">
        <v>-7.1</v>
      </c>
      <c r="AP44" s="1">
        <v>-1.2</v>
      </c>
      <c r="AQ44" s="1">
        <v>3.6</v>
      </c>
      <c r="AR44" s="1">
        <v>11.2</v>
      </c>
      <c r="AS44" s="1">
        <v>13.7</v>
      </c>
      <c r="AT44" s="1">
        <v>10.5</v>
      </c>
      <c r="AU44" s="1">
        <v>6</v>
      </c>
      <c r="AV44" s="1">
        <v>2.9</v>
      </c>
      <c r="AW44" s="1">
        <v>-3.3</v>
      </c>
      <c r="AX44" s="7">
        <v>-3</v>
      </c>
      <c r="AY44" s="8">
        <f t="shared" si="9"/>
        <v>1.3916666666666664</v>
      </c>
      <c r="AZ44" s="2">
        <f t="shared" si="10"/>
        <v>12.45</v>
      </c>
      <c r="BA44" s="1">
        <f t="shared" si="11"/>
        <v>10.35</v>
      </c>
    </row>
    <row r="45" spans="1:53" x14ac:dyDescent="0.25">
      <c r="A45" s="1">
        <v>2009</v>
      </c>
      <c r="B45" s="4">
        <v>1.228</v>
      </c>
      <c r="C45" s="1">
        <v>0.96099999999999997</v>
      </c>
      <c r="D45" s="4">
        <v>1.228</v>
      </c>
      <c r="F45" s="5"/>
      <c r="H45" s="1">
        <v>2009</v>
      </c>
      <c r="I45" s="1">
        <v>96.3</v>
      </c>
      <c r="J45" s="1">
        <v>68.900000000000006</v>
      </c>
      <c r="K45" s="1">
        <v>98.4</v>
      </c>
      <c r="L45" s="1">
        <v>34.200000000000003</v>
      </c>
      <c r="M45" s="1">
        <v>55.2</v>
      </c>
      <c r="N45" s="1">
        <v>64.3</v>
      </c>
      <c r="O45" s="1">
        <v>45.5</v>
      </c>
      <c r="P45" s="6">
        <v>24.4</v>
      </c>
      <c r="Q45" s="1">
        <v>27.7</v>
      </c>
      <c r="R45" s="1">
        <v>19.600000000000001</v>
      </c>
      <c r="S45" s="1">
        <v>9</v>
      </c>
      <c r="T45" s="1">
        <v>38.5</v>
      </c>
      <c r="U45" s="1">
        <v>68.2</v>
      </c>
      <c r="V45" s="1">
        <v>98.2</v>
      </c>
      <c r="W45" s="1">
        <v>105.3</v>
      </c>
      <c r="X45" s="1">
        <v>72.7</v>
      </c>
      <c r="Y45" s="1">
        <v>42</v>
      </c>
      <c r="Z45" s="1">
        <v>41.9</v>
      </c>
      <c r="AA45" s="7">
        <v>37.1</v>
      </c>
      <c r="AB45" s="8">
        <f t="shared" si="6"/>
        <v>584.6</v>
      </c>
      <c r="AC45" s="2">
        <f t="shared" si="7"/>
        <v>344.4</v>
      </c>
      <c r="AD45" s="2">
        <f t="shared" si="8"/>
        <v>344.4</v>
      </c>
      <c r="AE45" s="1">
        <v>2009</v>
      </c>
      <c r="AF45" s="1">
        <v>11.2</v>
      </c>
      <c r="AG45" s="1">
        <v>13.7</v>
      </c>
      <c r="AH45" s="1">
        <v>10.5</v>
      </c>
      <c r="AI45" s="1">
        <v>6</v>
      </c>
      <c r="AJ45" s="1">
        <v>2.9</v>
      </c>
      <c r="AK45" s="1">
        <v>-3.3</v>
      </c>
      <c r="AL45" s="7">
        <v>-3</v>
      </c>
      <c r="AM45" s="6">
        <v>-10</v>
      </c>
      <c r="AN45" s="1">
        <v>-11.2</v>
      </c>
      <c r="AO45" s="1">
        <v>-6.9</v>
      </c>
      <c r="AP45" s="1">
        <v>-1.7</v>
      </c>
      <c r="AQ45" s="1">
        <v>6.6</v>
      </c>
      <c r="AR45" s="1">
        <v>10.7</v>
      </c>
      <c r="AS45" s="1">
        <v>13.5</v>
      </c>
      <c r="AT45" s="1">
        <v>13.4</v>
      </c>
      <c r="AU45" s="1">
        <v>9.4</v>
      </c>
      <c r="AV45" s="1">
        <v>-0.7</v>
      </c>
      <c r="AW45" s="1">
        <v>-1.5</v>
      </c>
      <c r="AX45" s="7">
        <v>-9.1</v>
      </c>
      <c r="AY45" s="8">
        <f t="shared" si="9"/>
        <v>1.0416666666666665</v>
      </c>
      <c r="AZ45" s="2">
        <f t="shared" si="10"/>
        <v>12.1</v>
      </c>
      <c r="BA45" s="1">
        <f t="shared" si="11"/>
        <v>11.75</v>
      </c>
    </row>
    <row r="46" spans="1:53" x14ac:dyDescent="0.25">
      <c r="A46" s="1">
        <v>2010</v>
      </c>
      <c r="B46" s="4">
        <v>1.4370000000000001</v>
      </c>
      <c r="C46" s="1">
        <v>1.2230000000000001</v>
      </c>
      <c r="D46" s="4">
        <v>1.4370000000000001</v>
      </c>
      <c r="F46" s="5"/>
      <c r="H46" s="1">
        <v>2010</v>
      </c>
      <c r="I46" s="1">
        <v>68.2</v>
      </c>
      <c r="J46" s="1">
        <v>98.2</v>
      </c>
      <c r="K46" s="1">
        <v>105.3</v>
      </c>
      <c r="L46" s="1">
        <v>72.7</v>
      </c>
      <c r="M46" s="1">
        <v>42</v>
      </c>
      <c r="N46" s="1">
        <v>41.9</v>
      </c>
      <c r="O46" s="1">
        <v>37.1</v>
      </c>
      <c r="P46" s="6">
        <v>7.2</v>
      </c>
      <c r="Q46" s="1">
        <v>59.1</v>
      </c>
      <c r="R46" s="1">
        <v>34.1</v>
      </c>
      <c r="S46" s="1">
        <v>19.3</v>
      </c>
      <c r="T46" s="1">
        <v>97.5</v>
      </c>
      <c r="U46" s="1">
        <v>73.2</v>
      </c>
      <c r="V46" s="1">
        <v>45.2</v>
      </c>
      <c r="W46" s="1">
        <v>71.2</v>
      </c>
      <c r="X46" s="1">
        <v>64.900000000000006</v>
      </c>
      <c r="Y46" s="1">
        <v>52.5</v>
      </c>
      <c r="Z46" s="1">
        <v>10.8</v>
      </c>
      <c r="AA46" s="7">
        <v>20.399999999999999</v>
      </c>
      <c r="AB46" s="8">
        <f t="shared" si="6"/>
        <v>555.39999999999986</v>
      </c>
      <c r="AC46" s="2">
        <f t="shared" si="7"/>
        <v>254.50000000000003</v>
      </c>
      <c r="AD46" s="2">
        <f t="shared" si="8"/>
        <v>254.50000000000003</v>
      </c>
      <c r="AE46" s="1">
        <v>2010</v>
      </c>
      <c r="AF46" s="1">
        <v>10.7</v>
      </c>
      <c r="AG46" s="1">
        <v>13.5</v>
      </c>
      <c r="AH46" s="1">
        <v>13.4</v>
      </c>
      <c r="AI46" s="1">
        <v>9.4</v>
      </c>
      <c r="AJ46" s="1">
        <v>-0.7</v>
      </c>
      <c r="AK46" s="1">
        <v>-1.5</v>
      </c>
      <c r="AL46" s="7">
        <v>-9.1</v>
      </c>
      <c r="AM46" s="6">
        <v>-15.7</v>
      </c>
      <c r="AN46" s="1">
        <v>-14.3</v>
      </c>
      <c r="AO46" s="1">
        <v>-8.6999999999999993</v>
      </c>
      <c r="AP46" s="1">
        <v>1.3</v>
      </c>
      <c r="AQ46" s="1">
        <v>7.6</v>
      </c>
      <c r="AR46" s="1">
        <v>10.7</v>
      </c>
      <c r="AS46" s="1">
        <v>16.3</v>
      </c>
      <c r="AT46" s="1">
        <v>12</v>
      </c>
      <c r="AU46" s="1">
        <v>8.1999999999999993</v>
      </c>
      <c r="AV46" s="1">
        <v>3.2</v>
      </c>
      <c r="AW46" s="1">
        <v>-7</v>
      </c>
      <c r="AX46" s="7">
        <v>-12.8</v>
      </c>
      <c r="AY46" s="8">
        <f t="shared" si="9"/>
        <v>6.6666666666666138E-2</v>
      </c>
      <c r="AZ46" s="2">
        <f t="shared" si="10"/>
        <v>13.5</v>
      </c>
      <c r="BA46" s="1">
        <f t="shared" si="11"/>
        <v>11.8</v>
      </c>
    </row>
    <row r="47" spans="1:53" x14ac:dyDescent="0.25">
      <c r="A47" s="1">
        <v>2011</v>
      </c>
      <c r="B47" s="4">
        <v>1.4259999999999999</v>
      </c>
      <c r="C47" s="1">
        <v>1.0449999999999999</v>
      </c>
      <c r="D47" s="4">
        <v>1.4259999999999999</v>
      </c>
      <c r="F47" s="5"/>
      <c r="H47" s="1">
        <v>2011</v>
      </c>
      <c r="I47" s="1">
        <v>73.2</v>
      </c>
      <c r="J47" s="1">
        <v>45.2</v>
      </c>
      <c r="K47" s="1">
        <v>71.2</v>
      </c>
      <c r="L47" s="1">
        <v>64.900000000000006</v>
      </c>
      <c r="M47" s="1">
        <v>52.5</v>
      </c>
      <c r="N47" s="1">
        <v>10.8</v>
      </c>
      <c r="O47" s="1">
        <v>20.399999999999999</v>
      </c>
      <c r="P47" s="6">
        <v>48.3</v>
      </c>
      <c r="Q47" s="1">
        <v>17.100000000000001</v>
      </c>
      <c r="R47" s="1">
        <v>28.9</v>
      </c>
      <c r="S47" s="1">
        <v>15</v>
      </c>
      <c r="T47" s="1">
        <v>67.900000000000006</v>
      </c>
      <c r="U47" s="1">
        <v>23.5</v>
      </c>
      <c r="V47" s="1">
        <v>94.5</v>
      </c>
      <c r="W47" s="1">
        <v>59.5</v>
      </c>
      <c r="X47" s="1">
        <v>44.4</v>
      </c>
      <c r="Y47" s="1">
        <v>63</v>
      </c>
      <c r="Z47" s="1">
        <v>37</v>
      </c>
      <c r="AA47" s="7">
        <v>55.6</v>
      </c>
      <c r="AB47" s="8">
        <f t="shared" si="6"/>
        <v>554.70000000000005</v>
      </c>
      <c r="AC47" s="2">
        <f t="shared" si="7"/>
        <v>221.9</v>
      </c>
      <c r="AD47" s="2">
        <f t="shared" si="8"/>
        <v>221.9</v>
      </c>
      <c r="AE47" s="1">
        <v>2011</v>
      </c>
      <c r="AF47" s="1">
        <v>10.7</v>
      </c>
      <c r="AG47" s="1">
        <v>16.3</v>
      </c>
      <c r="AH47" s="1">
        <v>12</v>
      </c>
      <c r="AI47" s="1">
        <v>8.1999999999999993</v>
      </c>
      <c r="AJ47" s="1">
        <v>3.2</v>
      </c>
      <c r="AK47" s="1">
        <v>-7</v>
      </c>
      <c r="AL47" s="7">
        <v>-12.8</v>
      </c>
      <c r="AM47" s="6">
        <v>-12.9</v>
      </c>
      <c r="AN47" s="1">
        <v>-17.2</v>
      </c>
      <c r="AO47" s="1">
        <v>-5.2</v>
      </c>
      <c r="AP47" s="1">
        <v>2.1</v>
      </c>
      <c r="AQ47" s="1">
        <v>6.4</v>
      </c>
      <c r="AR47" s="1">
        <v>14</v>
      </c>
      <c r="AS47" s="1">
        <v>16.3</v>
      </c>
      <c r="AT47" s="1">
        <v>12</v>
      </c>
      <c r="AU47" s="1">
        <v>9</v>
      </c>
      <c r="AV47" s="1">
        <v>3.9</v>
      </c>
      <c r="AW47" s="1">
        <v>-1.8</v>
      </c>
      <c r="AX47" s="7">
        <v>-2.5</v>
      </c>
      <c r="AY47" s="8">
        <f t="shared" si="9"/>
        <v>2.0083333333333329</v>
      </c>
      <c r="AZ47" s="2">
        <f t="shared" si="10"/>
        <v>15.15</v>
      </c>
      <c r="BA47" s="1">
        <f t="shared" si="11"/>
        <v>12.824999999999999</v>
      </c>
    </row>
    <row r="48" spans="1:53" x14ac:dyDescent="0.25">
      <c r="A48" s="1">
        <v>2012</v>
      </c>
      <c r="B48" s="4">
        <v>1.1319999999999999</v>
      </c>
      <c r="C48" s="1">
        <v>0.80300000000000005</v>
      </c>
      <c r="D48" s="4">
        <v>1.1319999999999999</v>
      </c>
      <c r="F48" s="5"/>
      <c r="H48" s="1">
        <v>2012</v>
      </c>
      <c r="I48" s="1">
        <v>23.5</v>
      </c>
      <c r="J48" s="1">
        <v>94.5</v>
      </c>
      <c r="K48" s="1">
        <v>59.5</v>
      </c>
      <c r="L48" s="1">
        <v>44.4</v>
      </c>
      <c r="M48" s="1">
        <v>63</v>
      </c>
      <c r="N48" s="1">
        <v>37</v>
      </c>
      <c r="O48" s="1">
        <v>55.6</v>
      </c>
      <c r="P48" s="6">
        <v>37.4</v>
      </c>
      <c r="Q48" s="1">
        <v>40.700000000000003</v>
      </c>
      <c r="R48" s="1">
        <v>29.2</v>
      </c>
      <c r="S48" s="1">
        <v>28.1</v>
      </c>
      <c r="T48" s="1">
        <v>46.7</v>
      </c>
      <c r="U48" s="1">
        <v>64.900000000000006</v>
      </c>
      <c r="V48" s="1">
        <v>71.5</v>
      </c>
      <c r="W48" s="1">
        <v>22.2</v>
      </c>
      <c r="X48" s="1">
        <v>90.5</v>
      </c>
      <c r="Y48" s="1">
        <v>77.8</v>
      </c>
      <c r="Z48" s="1">
        <v>52.8</v>
      </c>
      <c r="AA48" s="7">
        <v>47.9</v>
      </c>
      <c r="AB48" s="8">
        <f t="shared" si="6"/>
        <v>609.69999999999993</v>
      </c>
      <c r="AC48" s="2">
        <f t="shared" si="7"/>
        <v>249.1</v>
      </c>
      <c r="AD48" s="2">
        <f t="shared" si="8"/>
        <v>249.1</v>
      </c>
      <c r="AE48" s="1">
        <v>2012</v>
      </c>
      <c r="AF48" s="1">
        <v>14</v>
      </c>
      <c r="AG48" s="1">
        <v>16.3</v>
      </c>
      <c r="AH48" s="1">
        <v>12</v>
      </c>
      <c r="AI48" s="1">
        <v>9</v>
      </c>
      <c r="AJ48" s="1">
        <v>3.9</v>
      </c>
      <c r="AK48" s="1">
        <v>-1.8</v>
      </c>
      <c r="AL48" s="7">
        <v>-2.5</v>
      </c>
      <c r="AM48" s="6">
        <v>-11.4</v>
      </c>
      <c r="AN48" s="1">
        <v>-15.2</v>
      </c>
      <c r="AO48" s="1">
        <v>-5</v>
      </c>
      <c r="AP48" s="1">
        <v>-1</v>
      </c>
      <c r="AQ48" s="1">
        <v>6.4</v>
      </c>
      <c r="AR48" s="1">
        <v>11.2</v>
      </c>
      <c r="AS48" s="1">
        <v>14</v>
      </c>
      <c r="AT48" s="1">
        <v>11.7</v>
      </c>
      <c r="AU48" s="1">
        <v>8.1</v>
      </c>
      <c r="AV48" s="1">
        <v>1.3</v>
      </c>
      <c r="AW48" s="1">
        <v>-2.5</v>
      </c>
      <c r="AX48" s="7">
        <v>-14.4</v>
      </c>
      <c r="AY48" s="8">
        <f t="shared" si="9"/>
        <v>0.26666666666666644</v>
      </c>
      <c r="AZ48" s="2">
        <f t="shared" si="10"/>
        <v>12.6</v>
      </c>
      <c r="BA48" s="1">
        <f t="shared" si="11"/>
        <v>11.25</v>
      </c>
    </row>
    <row r="49" spans="1:53" x14ac:dyDescent="0.25">
      <c r="A49" s="1">
        <v>2013</v>
      </c>
      <c r="B49" s="4">
        <v>1.105</v>
      </c>
      <c r="C49" s="1">
        <v>0.97599999999999998</v>
      </c>
      <c r="D49" s="4">
        <v>1.105</v>
      </c>
      <c r="H49" s="1">
        <v>2013</v>
      </c>
      <c r="I49" s="1">
        <v>64.900000000000006</v>
      </c>
      <c r="J49" s="1">
        <v>71.5</v>
      </c>
      <c r="K49" s="1">
        <v>22.2</v>
      </c>
      <c r="L49" s="1">
        <v>90.5</v>
      </c>
      <c r="M49" s="1">
        <v>77.8</v>
      </c>
      <c r="N49" s="1">
        <v>52.8</v>
      </c>
      <c r="O49" s="1">
        <v>47.9</v>
      </c>
      <c r="P49" s="6">
        <v>44.7</v>
      </c>
      <c r="Q49" s="1">
        <v>27.1</v>
      </c>
      <c r="R49" s="1">
        <v>17.399999999999999</v>
      </c>
      <c r="S49" s="1">
        <v>32.299999999999997</v>
      </c>
      <c r="T49" s="1">
        <v>25.3</v>
      </c>
      <c r="U49" s="1">
        <v>77.5</v>
      </c>
      <c r="V49" s="1">
        <v>64.099999999999994</v>
      </c>
      <c r="W49" s="1">
        <v>37.5</v>
      </c>
      <c r="X49" s="1">
        <v>26.2</v>
      </c>
      <c r="Y49" s="1">
        <v>74.900000000000006</v>
      </c>
      <c r="Z49" s="1">
        <v>41.3</v>
      </c>
      <c r="AA49" s="7">
        <v>48.2</v>
      </c>
      <c r="AB49" s="8">
        <f t="shared" si="6"/>
        <v>516.5</v>
      </c>
      <c r="AC49" s="2">
        <f t="shared" si="7"/>
        <v>205.29999999999998</v>
      </c>
      <c r="AD49" s="2">
        <f t="shared" si="8"/>
        <v>205.29999999999998</v>
      </c>
      <c r="AE49" s="1">
        <v>2013</v>
      </c>
      <c r="AF49" s="1">
        <v>11.2</v>
      </c>
      <c r="AG49" s="1">
        <v>14</v>
      </c>
      <c r="AH49" s="1">
        <v>11.7</v>
      </c>
      <c r="AI49" s="1">
        <v>8.1</v>
      </c>
      <c r="AJ49" s="1">
        <v>1.3</v>
      </c>
      <c r="AK49" s="1">
        <v>-2.5</v>
      </c>
      <c r="AL49" s="7">
        <v>-14.4</v>
      </c>
      <c r="AM49" s="6">
        <v>-9.6</v>
      </c>
      <c r="AN49" s="1">
        <v>-7.8</v>
      </c>
      <c r="AO49" s="1">
        <v>-12.6</v>
      </c>
      <c r="AP49" s="1">
        <v>-0.5</v>
      </c>
      <c r="AQ49" s="1">
        <v>7.1</v>
      </c>
      <c r="AR49" s="1">
        <v>13.7</v>
      </c>
      <c r="AS49" s="1">
        <v>15.5</v>
      </c>
      <c r="AT49" s="1">
        <v>14.7</v>
      </c>
      <c r="AU49" s="1">
        <v>9.1999999999999993</v>
      </c>
      <c r="AV49" s="1">
        <v>1</v>
      </c>
      <c r="AW49" s="1">
        <v>-4.2</v>
      </c>
      <c r="AX49" s="7">
        <v>-7.2</v>
      </c>
      <c r="AY49" s="8">
        <f t="shared" si="9"/>
        <v>1.6083333333333334</v>
      </c>
      <c r="AZ49" s="2">
        <f t="shared" si="10"/>
        <v>14.6</v>
      </c>
      <c r="BA49" s="1">
        <f t="shared" si="11"/>
        <v>13.274999999999999</v>
      </c>
    </row>
    <row r="50" spans="1:53" x14ac:dyDescent="0.25">
      <c r="A50" s="1">
        <v>2014</v>
      </c>
      <c r="B50" s="4">
        <v>1.2669999999999999</v>
      </c>
      <c r="C50" s="1">
        <v>1.0680000000000001</v>
      </c>
      <c r="D50" s="4">
        <v>1.2669999999999999</v>
      </c>
      <c r="H50" s="1">
        <v>2014</v>
      </c>
      <c r="I50" s="1">
        <v>77.5</v>
      </c>
      <c r="J50" s="1">
        <v>64.099999999999994</v>
      </c>
      <c r="K50" s="1">
        <v>37.5</v>
      </c>
      <c r="L50" s="1">
        <v>26.2</v>
      </c>
      <c r="M50" s="1">
        <v>74.900000000000006</v>
      </c>
      <c r="N50" s="1">
        <v>41.3</v>
      </c>
      <c r="O50" s="1">
        <v>48.2</v>
      </c>
      <c r="P50" s="6">
        <v>29.9</v>
      </c>
      <c r="Q50" s="1">
        <v>39.4</v>
      </c>
      <c r="R50" s="1">
        <v>33.5</v>
      </c>
      <c r="S50" s="1">
        <v>15.6</v>
      </c>
      <c r="T50" s="1">
        <v>23.7</v>
      </c>
      <c r="U50" s="1">
        <v>43.9</v>
      </c>
      <c r="V50" s="1">
        <v>101.4</v>
      </c>
      <c r="W50" s="1">
        <v>104.4</v>
      </c>
      <c r="X50" s="1">
        <v>79.5</v>
      </c>
      <c r="Y50" s="1">
        <v>36.5</v>
      </c>
      <c r="Z50" s="1">
        <v>27.4</v>
      </c>
      <c r="AA50" s="7">
        <v>49.8</v>
      </c>
      <c r="AB50" s="8">
        <f t="shared" si="6"/>
        <v>584.99999999999989</v>
      </c>
      <c r="AC50" s="2">
        <f t="shared" si="7"/>
        <v>329.20000000000005</v>
      </c>
      <c r="AD50" s="2">
        <f t="shared" si="8"/>
        <v>329.20000000000005</v>
      </c>
      <c r="AE50" s="1">
        <v>2014</v>
      </c>
      <c r="AF50" s="1">
        <v>13.7</v>
      </c>
      <c r="AG50" s="1">
        <v>15.5</v>
      </c>
      <c r="AH50" s="1">
        <v>14.7</v>
      </c>
      <c r="AI50" s="1">
        <v>9.1999999999999993</v>
      </c>
      <c r="AJ50" s="1">
        <v>1</v>
      </c>
      <c r="AK50" s="1">
        <v>-4.2</v>
      </c>
      <c r="AL50" s="7">
        <v>-7.2</v>
      </c>
      <c r="AM50" s="6">
        <v>-14.3</v>
      </c>
      <c r="AN50" s="1">
        <v>-4.7</v>
      </c>
      <c r="AO50" s="1">
        <v>-2.7</v>
      </c>
      <c r="AP50" s="1">
        <v>0.4</v>
      </c>
      <c r="AQ50" s="1">
        <v>5.4</v>
      </c>
      <c r="AR50" s="1">
        <v>9.8000000000000007</v>
      </c>
      <c r="AS50" s="1">
        <v>16.8</v>
      </c>
      <c r="AT50" s="1">
        <v>14.3</v>
      </c>
      <c r="AU50" s="1">
        <v>8</v>
      </c>
      <c r="AV50" s="1">
        <v>-0.2</v>
      </c>
      <c r="AW50" s="1">
        <v>-5</v>
      </c>
      <c r="AX50" s="7">
        <v>-7.8</v>
      </c>
      <c r="AY50" s="8">
        <f t="shared" si="9"/>
        <v>1.6666666666666663</v>
      </c>
      <c r="AZ50" s="2">
        <f t="shared" si="10"/>
        <v>13.3</v>
      </c>
      <c r="BA50" s="1">
        <f t="shared" si="11"/>
        <v>12.225000000000001</v>
      </c>
    </row>
    <row r="51" spans="1:53" x14ac:dyDescent="0.25">
      <c r="A51" s="1">
        <v>2015</v>
      </c>
      <c r="B51" s="4">
        <v>1.1459999999999999</v>
      </c>
      <c r="C51" s="1">
        <v>0.94099999999999995</v>
      </c>
      <c r="D51" s="4">
        <v>1.1459999999999999</v>
      </c>
      <c r="H51" s="1">
        <v>2015</v>
      </c>
      <c r="I51" s="1">
        <v>43.9</v>
      </c>
      <c r="J51" s="1">
        <v>101.4</v>
      </c>
      <c r="K51" s="1">
        <v>104.4</v>
      </c>
      <c r="L51" s="1">
        <v>79.5</v>
      </c>
      <c r="M51" s="1">
        <v>36.5</v>
      </c>
      <c r="N51" s="1">
        <v>27.4</v>
      </c>
      <c r="O51" s="1">
        <v>49.8</v>
      </c>
      <c r="P51" s="6">
        <v>45.6</v>
      </c>
      <c r="Q51" s="1">
        <v>23.1</v>
      </c>
      <c r="R51" s="1">
        <v>38.5</v>
      </c>
      <c r="S51" s="1">
        <v>45.5</v>
      </c>
      <c r="T51" s="1">
        <v>38.9</v>
      </c>
      <c r="U51" s="1">
        <v>110.2</v>
      </c>
      <c r="V51" s="1">
        <v>113.8</v>
      </c>
      <c r="W51" s="1">
        <v>55.8</v>
      </c>
      <c r="X51" s="1">
        <v>59</v>
      </c>
      <c r="Y51" s="1">
        <v>32.200000000000003</v>
      </c>
      <c r="Z51" s="1">
        <v>61.8</v>
      </c>
      <c r="AA51" s="7">
        <v>61.2</v>
      </c>
      <c r="AB51" s="8">
        <f t="shared" si="6"/>
        <v>685.60000000000014</v>
      </c>
      <c r="AC51" s="2">
        <f t="shared" si="7"/>
        <v>338.8</v>
      </c>
      <c r="AD51" s="2">
        <f t="shared" si="8"/>
        <v>338.8</v>
      </c>
      <c r="AE51" s="1">
        <v>2015</v>
      </c>
      <c r="AF51" s="1">
        <v>9.8000000000000007</v>
      </c>
      <c r="AG51" s="1">
        <v>16.8</v>
      </c>
      <c r="AH51" s="1">
        <v>14.3</v>
      </c>
      <c r="AI51" s="1">
        <v>8</v>
      </c>
      <c r="AJ51" s="1">
        <v>-0.2</v>
      </c>
      <c r="AK51" s="1">
        <v>-5</v>
      </c>
      <c r="AL51" s="7">
        <v>-7.8</v>
      </c>
      <c r="AM51" s="6">
        <v>-12.5</v>
      </c>
      <c r="AN51" s="1">
        <v>-7.4</v>
      </c>
      <c r="AO51" s="1">
        <v>-1.5</v>
      </c>
      <c r="AP51" s="1">
        <v>1</v>
      </c>
      <c r="AQ51" s="1">
        <v>7.1</v>
      </c>
      <c r="AR51" s="1">
        <v>10.7</v>
      </c>
      <c r="AS51" s="1">
        <v>11.7</v>
      </c>
      <c r="AT51" s="1">
        <v>13</v>
      </c>
      <c r="AU51" s="1">
        <v>9.9</v>
      </c>
      <c r="AV51" s="1">
        <v>2.2999999999999998</v>
      </c>
      <c r="AW51" s="1">
        <v>-2</v>
      </c>
      <c r="AX51" s="7">
        <v>-8.3000000000000007</v>
      </c>
      <c r="AY51" s="8">
        <f t="shared" si="9"/>
        <v>1.9999999999999998</v>
      </c>
      <c r="AZ51" s="2">
        <f t="shared" si="10"/>
        <v>11.2</v>
      </c>
      <c r="BA51" s="1">
        <f t="shared" si="11"/>
        <v>11.324999999999999</v>
      </c>
    </row>
    <row r="52" spans="1:53" x14ac:dyDescent="0.25">
      <c r="A52" s="1">
        <v>2016</v>
      </c>
      <c r="B52" s="4">
        <v>1.35</v>
      </c>
      <c r="C52" s="1">
        <v>1.1639999999999999</v>
      </c>
      <c r="D52" s="4">
        <v>1.35</v>
      </c>
      <c r="H52" s="1">
        <v>2016</v>
      </c>
      <c r="I52" s="1">
        <v>110.2</v>
      </c>
      <c r="J52" s="1">
        <v>113.8</v>
      </c>
      <c r="K52" s="1">
        <v>55.8</v>
      </c>
      <c r="L52" s="1">
        <v>59</v>
      </c>
      <c r="M52" s="1">
        <v>32.200000000000003</v>
      </c>
      <c r="N52" s="1">
        <v>61.8</v>
      </c>
      <c r="O52" s="1">
        <v>61.2</v>
      </c>
      <c r="P52" s="6">
        <v>38.700000000000003</v>
      </c>
      <c r="Q52" s="1">
        <v>71.099999999999994</v>
      </c>
      <c r="R52" s="1">
        <v>12.7</v>
      </c>
      <c r="S52" s="1">
        <v>37.9</v>
      </c>
      <c r="T52" s="1">
        <v>17.100000000000001</v>
      </c>
      <c r="U52" s="1">
        <v>71.3</v>
      </c>
      <c r="V52" s="1">
        <v>78.099999999999994</v>
      </c>
      <c r="W52" s="1">
        <v>119</v>
      </c>
      <c r="X52" s="1">
        <v>64.2</v>
      </c>
      <c r="Y52" s="1">
        <v>18.8</v>
      </c>
      <c r="Z52" s="1">
        <v>55.2</v>
      </c>
      <c r="AA52" s="7">
        <v>44.8</v>
      </c>
      <c r="AB52" s="8">
        <f t="shared" si="6"/>
        <v>628.9</v>
      </c>
      <c r="AC52" s="2">
        <f t="shared" si="7"/>
        <v>332.59999999999997</v>
      </c>
      <c r="AD52" s="2">
        <f t="shared" si="8"/>
        <v>332.59999999999997</v>
      </c>
      <c r="AE52" s="1">
        <v>2016</v>
      </c>
      <c r="AF52" s="1">
        <v>10.7</v>
      </c>
      <c r="AG52" s="1">
        <v>11.7</v>
      </c>
      <c r="AH52" s="1">
        <v>13</v>
      </c>
      <c r="AI52" s="1">
        <v>9.9</v>
      </c>
      <c r="AJ52" s="1">
        <v>2.2999999999999998</v>
      </c>
      <c r="AK52" s="1">
        <v>-2</v>
      </c>
      <c r="AL52" s="7">
        <v>-8.3000000000000007</v>
      </c>
      <c r="AM52" s="6">
        <v>-16.899999999999999</v>
      </c>
      <c r="AN52" s="1">
        <v>-4.7</v>
      </c>
      <c r="AO52" s="1">
        <v>-3.6</v>
      </c>
      <c r="AP52" s="1">
        <v>1.4</v>
      </c>
      <c r="AQ52" s="1">
        <v>9.1999999999999993</v>
      </c>
      <c r="AR52" s="1">
        <v>11.6</v>
      </c>
      <c r="AS52" s="1">
        <v>17.7</v>
      </c>
      <c r="AT52" s="1">
        <v>13.3</v>
      </c>
      <c r="AU52" s="1">
        <v>8.3000000000000007</v>
      </c>
      <c r="AV52" s="1">
        <v>2.7</v>
      </c>
      <c r="AW52" s="1">
        <v>-4.3</v>
      </c>
      <c r="AX52" s="7">
        <v>-6.9</v>
      </c>
      <c r="AY52" s="8">
        <f t="shared" si="9"/>
        <v>2.3166666666666669</v>
      </c>
      <c r="AZ52" s="2">
        <f t="shared" si="10"/>
        <v>14.649999999999999</v>
      </c>
      <c r="BA52" s="1">
        <f t="shared" si="11"/>
        <v>12.724999999999998</v>
      </c>
    </row>
    <row r="53" spans="1:53" x14ac:dyDescent="0.25">
      <c r="A53" s="1">
        <v>2017</v>
      </c>
      <c r="B53" s="4">
        <v>1.55</v>
      </c>
      <c r="C53" s="1">
        <v>1.1559999999999999</v>
      </c>
      <c r="D53" s="4">
        <v>1.55</v>
      </c>
      <c r="H53" s="1">
        <v>2017</v>
      </c>
      <c r="I53" s="1">
        <v>71.3</v>
      </c>
      <c r="J53" s="1">
        <v>78.099999999999994</v>
      </c>
      <c r="K53" s="1">
        <v>119</v>
      </c>
      <c r="L53" s="1">
        <v>64.2</v>
      </c>
      <c r="M53" s="1">
        <v>18.8</v>
      </c>
      <c r="N53" s="1">
        <v>55.2</v>
      </c>
      <c r="O53" s="1">
        <v>44.8</v>
      </c>
      <c r="P53" s="6">
        <v>26.9</v>
      </c>
      <c r="Q53" s="1">
        <v>17.2</v>
      </c>
      <c r="R53" s="1">
        <v>46.8</v>
      </c>
      <c r="S53" s="1">
        <v>24.8</v>
      </c>
      <c r="T53" s="1">
        <v>22.8</v>
      </c>
      <c r="U53" s="1">
        <v>46.4</v>
      </c>
      <c r="V53" s="1">
        <v>57.3</v>
      </c>
      <c r="W53" s="1">
        <v>177.9</v>
      </c>
      <c r="X53" s="1">
        <v>44.5</v>
      </c>
      <c r="Y53" s="1">
        <v>66.7</v>
      </c>
      <c r="Z53" s="1">
        <v>51.4</v>
      </c>
      <c r="AA53" s="7">
        <v>84.4</v>
      </c>
      <c r="AB53" s="8">
        <f t="shared" si="6"/>
        <v>667.1</v>
      </c>
      <c r="AC53" s="2">
        <f t="shared" si="7"/>
        <v>326.10000000000002</v>
      </c>
      <c r="AD53" s="2">
        <f t="shared" si="8"/>
        <v>326.10000000000002</v>
      </c>
      <c r="AE53" s="1">
        <v>2017</v>
      </c>
      <c r="AF53" s="1">
        <v>11.6</v>
      </c>
      <c r="AG53" s="1">
        <v>17.7</v>
      </c>
      <c r="AH53" s="1">
        <v>13.3</v>
      </c>
      <c r="AI53" s="1">
        <v>8.3000000000000007</v>
      </c>
      <c r="AJ53" s="1">
        <v>2.7</v>
      </c>
      <c r="AK53" s="1">
        <v>-4.3</v>
      </c>
      <c r="AL53" s="7">
        <v>-6.9</v>
      </c>
      <c r="AM53" s="9">
        <v>-10.4</v>
      </c>
      <c r="AN53" s="1">
        <v>-8.8000000000000007</v>
      </c>
      <c r="AO53" s="1">
        <v>-4.0999999999999996</v>
      </c>
      <c r="AP53" s="1">
        <v>-1.9</v>
      </c>
      <c r="AQ53" s="1">
        <v>3.1</v>
      </c>
      <c r="AR53" s="1">
        <v>8.8000000000000007</v>
      </c>
      <c r="AS53" s="1">
        <v>15</v>
      </c>
      <c r="AT53" s="1">
        <v>12.4</v>
      </c>
      <c r="AU53" s="1">
        <v>6.9</v>
      </c>
      <c r="AV53" s="1">
        <v>2.4</v>
      </c>
      <c r="AW53" s="1">
        <v>-3.4</v>
      </c>
      <c r="AX53" s="10">
        <v>-7.6</v>
      </c>
      <c r="AY53" s="8">
        <f t="shared" si="9"/>
        <v>1.0333333333333334</v>
      </c>
      <c r="AZ53" s="2">
        <f t="shared" si="10"/>
        <v>11.9</v>
      </c>
      <c r="BA53" s="1">
        <f t="shared" si="11"/>
        <v>10.775</v>
      </c>
    </row>
    <row r="54" spans="1:53" x14ac:dyDescent="0.25">
      <c r="A54" s="1">
        <v>2018</v>
      </c>
      <c r="B54" s="4">
        <v>1.3240000000000001</v>
      </c>
      <c r="C54" s="1">
        <v>0.84699999999999998</v>
      </c>
      <c r="D54" s="4">
        <v>1.3240000000000001</v>
      </c>
      <c r="H54" s="1">
        <v>2018</v>
      </c>
      <c r="I54" s="1">
        <v>46.4</v>
      </c>
      <c r="J54" s="1">
        <v>57.3</v>
      </c>
      <c r="K54" s="1">
        <v>177.9</v>
      </c>
      <c r="L54" s="1">
        <v>44.5</v>
      </c>
      <c r="M54" s="1">
        <v>66.7</v>
      </c>
      <c r="N54" s="1">
        <v>51.4</v>
      </c>
      <c r="O54" s="1">
        <v>84.4</v>
      </c>
      <c r="P54" s="6">
        <v>62.3</v>
      </c>
      <c r="Q54" s="1">
        <v>11.3</v>
      </c>
      <c r="R54" s="1">
        <v>16.399999999999999</v>
      </c>
      <c r="S54" s="1">
        <v>29.4</v>
      </c>
      <c r="T54" s="1">
        <v>34.6</v>
      </c>
      <c r="U54" s="1">
        <v>86.7</v>
      </c>
      <c r="V54" s="1">
        <v>30.2</v>
      </c>
      <c r="W54" s="1">
        <v>45.7</v>
      </c>
      <c r="X54" s="1">
        <v>53</v>
      </c>
      <c r="Y54" s="1">
        <v>23.9</v>
      </c>
      <c r="Z54" s="1">
        <v>29</v>
      </c>
      <c r="AA54" s="7">
        <v>32.700000000000003</v>
      </c>
      <c r="AB54" s="8">
        <f t="shared" si="6"/>
        <v>455.19999999999993</v>
      </c>
      <c r="AC54" s="2">
        <f t="shared" si="7"/>
        <v>215.60000000000002</v>
      </c>
      <c r="AD54" s="2">
        <f t="shared" si="8"/>
        <v>215.60000000000002</v>
      </c>
      <c r="AE54" s="1">
        <v>2018</v>
      </c>
      <c r="AF54" s="1">
        <v>8.8000000000000007</v>
      </c>
      <c r="AG54" s="1">
        <v>15</v>
      </c>
      <c r="AH54" s="1">
        <v>12.4</v>
      </c>
      <c r="AI54" s="1">
        <v>6.9</v>
      </c>
      <c r="AJ54" s="1">
        <v>2.4</v>
      </c>
      <c r="AK54" s="1">
        <v>-3.4</v>
      </c>
      <c r="AL54" s="10">
        <v>-7.6</v>
      </c>
      <c r="AM54" s="9">
        <v>-9</v>
      </c>
      <c r="AN54" s="1">
        <v>-11.5</v>
      </c>
      <c r="AO54" s="1">
        <v>-9.8000000000000007</v>
      </c>
      <c r="AP54" s="1">
        <v>0.6</v>
      </c>
      <c r="AQ54" s="1">
        <v>8.8000000000000007</v>
      </c>
      <c r="AR54" s="1">
        <v>10.9</v>
      </c>
      <c r="AS54" s="1">
        <v>18.7</v>
      </c>
      <c r="AT54" s="1">
        <v>14.4</v>
      </c>
      <c r="AU54" s="1">
        <v>9</v>
      </c>
      <c r="AV54" s="1">
        <v>0.5</v>
      </c>
      <c r="AW54" s="1">
        <v>-0.7</v>
      </c>
      <c r="AX54" s="10">
        <v>-7.6</v>
      </c>
      <c r="AY54" s="8">
        <f t="shared" si="9"/>
        <v>2.0250000000000004</v>
      </c>
      <c r="AZ54" s="2">
        <f t="shared" si="10"/>
        <v>14.8</v>
      </c>
      <c r="BA54" s="1">
        <f t="shared" si="11"/>
        <v>13.25</v>
      </c>
    </row>
    <row r="55" spans="1:53" x14ac:dyDescent="0.25">
      <c r="A55" s="1">
        <v>2019</v>
      </c>
      <c r="B55" s="4">
        <v>1.131</v>
      </c>
      <c r="C55" s="1">
        <v>0.76500000000000001</v>
      </c>
      <c r="D55" s="4">
        <v>1.131</v>
      </c>
      <c r="H55" s="1">
        <v>2019</v>
      </c>
      <c r="I55" s="1">
        <v>86.7</v>
      </c>
      <c r="J55" s="1">
        <v>30.2</v>
      </c>
      <c r="K55" s="1">
        <v>45.7</v>
      </c>
      <c r="L55" s="1">
        <v>53</v>
      </c>
      <c r="M55" s="1">
        <v>23.9</v>
      </c>
      <c r="N55" s="1">
        <v>29</v>
      </c>
      <c r="O55" s="1">
        <v>32.700000000000003</v>
      </c>
      <c r="P55" s="6">
        <v>47.4</v>
      </c>
      <c r="Q55" s="1">
        <v>65.2</v>
      </c>
      <c r="R55" s="1">
        <v>49.3</v>
      </c>
      <c r="S55" s="1">
        <v>5.5</v>
      </c>
      <c r="T55" s="1">
        <v>59.4</v>
      </c>
      <c r="U55" s="1">
        <v>76.099999999999994</v>
      </c>
      <c r="V55" s="1">
        <v>77.7</v>
      </c>
      <c r="W55" s="1">
        <v>30.8</v>
      </c>
      <c r="X55" s="1">
        <v>27.9</v>
      </c>
      <c r="Y55" s="1">
        <v>58.3</v>
      </c>
      <c r="Z55" s="1">
        <v>72.3</v>
      </c>
      <c r="AA55" s="7">
        <v>82.1</v>
      </c>
      <c r="AB55" s="8">
        <f t="shared" si="6"/>
        <v>652</v>
      </c>
      <c r="AC55" s="2">
        <f t="shared" si="7"/>
        <v>212.50000000000003</v>
      </c>
      <c r="AD55" s="2">
        <f t="shared" si="8"/>
        <v>212.50000000000003</v>
      </c>
      <c r="AE55" s="1">
        <v>2019</v>
      </c>
      <c r="AF55" s="1">
        <v>10.9</v>
      </c>
      <c r="AG55" s="1">
        <v>18.7</v>
      </c>
      <c r="AH55" s="1">
        <v>14.4</v>
      </c>
      <c r="AI55" s="1">
        <v>9</v>
      </c>
      <c r="AJ55" s="1">
        <v>0.5</v>
      </c>
      <c r="AK55" s="1">
        <v>-0.7</v>
      </c>
      <c r="AL55" s="10">
        <v>-7.6</v>
      </c>
      <c r="AM55" s="9">
        <v>-13.2</v>
      </c>
      <c r="AN55" s="1">
        <v>-10.3</v>
      </c>
      <c r="AO55" s="1">
        <v>-6.2</v>
      </c>
      <c r="AP55" s="1">
        <v>2</v>
      </c>
      <c r="AQ55" s="1">
        <v>5.6</v>
      </c>
      <c r="AR55" s="1">
        <v>11.9</v>
      </c>
      <c r="AS55" s="1">
        <v>12.9</v>
      </c>
      <c r="AT55" s="1">
        <v>11.7</v>
      </c>
      <c r="AU55" s="1">
        <v>8.1999999999999993</v>
      </c>
      <c r="AV55" s="1">
        <v>-0.4</v>
      </c>
      <c r="AW55" s="1">
        <v>-5.4</v>
      </c>
      <c r="AX55" s="10">
        <v>-5.2</v>
      </c>
      <c r="AY55" s="8">
        <f t="shared" si="9"/>
        <v>0.96666666666666645</v>
      </c>
      <c r="AZ55" s="2">
        <f t="shared" si="10"/>
        <v>12.4</v>
      </c>
      <c r="BA55" s="1">
        <f t="shared" si="11"/>
        <v>11.175000000000001</v>
      </c>
    </row>
    <row r="56" spans="1:53" x14ac:dyDescent="0.25">
      <c r="A56" s="1">
        <v>2020</v>
      </c>
      <c r="B56" s="4">
        <v>1.319</v>
      </c>
      <c r="C56" s="1">
        <v>1.151</v>
      </c>
      <c r="D56" s="4">
        <v>1.319</v>
      </c>
      <c r="H56" s="1">
        <v>2020</v>
      </c>
      <c r="I56" s="1">
        <v>76.099999999999994</v>
      </c>
      <c r="J56" s="1">
        <v>77.7</v>
      </c>
      <c r="K56" s="1">
        <v>30.8</v>
      </c>
      <c r="L56" s="1">
        <v>27.9</v>
      </c>
      <c r="M56" s="1">
        <v>58.3</v>
      </c>
      <c r="N56" s="1">
        <v>72.3</v>
      </c>
      <c r="O56" s="1">
        <v>82.1</v>
      </c>
      <c r="P56" s="6">
        <v>51.1</v>
      </c>
      <c r="Q56" s="1">
        <v>52.1</v>
      </c>
      <c r="R56" s="1">
        <v>42.5</v>
      </c>
      <c r="S56" s="1">
        <v>40.9</v>
      </c>
      <c r="T56" s="1">
        <v>33.700000000000003</v>
      </c>
      <c r="U56" s="1">
        <v>34.299999999999997</v>
      </c>
      <c r="V56" s="1">
        <v>92.6</v>
      </c>
      <c r="W56" s="1">
        <v>57.2</v>
      </c>
      <c r="X56" s="1">
        <v>42.5</v>
      </c>
      <c r="Y56" s="1">
        <v>69.3</v>
      </c>
      <c r="Z56" s="1">
        <v>70.2</v>
      </c>
      <c r="AA56" s="7">
        <v>36.200000000000003</v>
      </c>
      <c r="AB56" s="8">
        <f t="shared" si="6"/>
        <v>622.60000000000014</v>
      </c>
      <c r="AC56" s="2">
        <f t="shared" si="7"/>
        <v>226.6</v>
      </c>
      <c r="AD56" s="2">
        <f t="shared" si="8"/>
        <v>226.6</v>
      </c>
      <c r="AE56" s="1">
        <v>2020</v>
      </c>
      <c r="AF56" s="1">
        <v>11.9</v>
      </c>
      <c r="AG56" s="1">
        <v>12.9</v>
      </c>
      <c r="AH56" s="1">
        <v>11.7</v>
      </c>
      <c r="AI56" s="1">
        <v>8.1999999999999993</v>
      </c>
      <c r="AJ56" s="1">
        <v>-0.4</v>
      </c>
      <c r="AK56" s="1">
        <v>-5.4</v>
      </c>
      <c r="AL56" s="10">
        <v>-5.2</v>
      </c>
      <c r="AM56" s="9">
        <v>-9</v>
      </c>
      <c r="AN56" s="1">
        <v>-6.5</v>
      </c>
      <c r="AO56" s="1">
        <v>-3.9</v>
      </c>
      <c r="AP56" s="1">
        <v>-0.4</v>
      </c>
      <c r="AQ56" s="1">
        <v>5.4</v>
      </c>
      <c r="AR56" s="1">
        <v>14.9</v>
      </c>
      <c r="AS56" s="1">
        <v>16.100000000000001</v>
      </c>
      <c r="AT56" s="1">
        <v>13</v>
      </c>
      <c r="AU56" s="1">
        <v>8.5</v>
      </c>
      <c r="AV56" s="1">
        <v>3.4</v>
      </c>
      <c r="AW56" s="1">
        <v>-0.1</v>
      </c>
      <c r="AX56" s="10">
        <v>-4.8</v>
      </c>
      <c r="AY56" s="8">
        <f t="shared" si="9"/>
        <v>3.0500000000000007</v>
      </c>
      <c r="AZ56" s="2">
        <f t="shared" si="10"/>
        <v>15.5</v>
      </c>
      <c r="BA56" s="1">
        <f t="shared" si="11"/>
        <v>13.125</v>
      </c>
    </row>
    <row r="57" spans="1:53" x14ac:dyDescent="0.25">
      <c r="A57" s="1">
        <v>2021</v>
      </c>
      <c r="B57" s="4">
        <v>1.4530000000000001</v>
      </c>
      <c r="C57" s="1">
        <v>1.1020000000000001</v>
      </c>
      <c r="D57" s="4">
        <v>1.4530000000000001</v>
      </c>
      <c r="H57" s="1">
        <v>2021</v>
      </c>
      <c r="I57" s="1">
        <v>34.299999999999997</v>
      </c>
      <c r="J57" s="1">
        <v>92.6</v>
      </c>
      <c r="K57" s="1">
        <v>57.2</v>
      </c>
      <c r="L57" s="1">
        <v>42.5</v>
      </c>
      <c r="M57" s="1">
        <v>69.3</v>
      </c>
      <c r="N57" s="1">
        <v>70.2</v>
      </c>
      <c r="O57" s="1">
        <v>36.200000000000003</v>
      </c>
      <c r="P57" s="6">
        <v>43</v>
      </c>
      <c r="Q57" s="1">
        <v>24.5</v>
      </c>
      <c r="R57" s="1">
        <v>21.4</v>
      </c>
      <c r="S57" s="1">
        <v>48.8</v>
      </c>
      <c r="T57" s="1">
        <v>22.5</v>
      </c>
      <c r="U57" s="1">
        <v>119.3</v>
      </c>
      <c r="V57" s="1">
        <v>37.1</v>
      </c>
      <c r="W57" s="1">
        <v>115.7</v>
      </c>
      <c r="X57" s="1">
        <v>78.3</v>
      </c>
      <c r="Y57" s="1">
        <v>79.2</v>
      </c>
      <c r="Z57" s="1">
        <v>45.1</v>
      </c>
      <c r="AA57" s="7">
        <v>54.1</v>
      </c>
      <c r="AB57" s="8">
        <f t="shared" si="6"/>
        <v>689.00000000000011</v>
      </c>
      <c r="AC57" s="2">
        <f>SUM(U57,V57)</f>
        <v>156.4</v>
      </c>
      <c r="AD57" s="2">
        <f t="shared" si="8"/>
        <v>350.40000000000003</v>
      </c>
      <c r="AE57" s="1">
        <v>2021</v>
      </c>
      <c r="AF57" s="1">
        <v>14.9</v>
      </c>
      <c r="AG57" s="1">
        <v>16.100000000000001</v>
      </c>
      <c r="AH57" s="1">
        <v>13</v>
      </c>
      <c r="AI57" s="1">
        <v>8.5</v>
      </c>
      <c r="AJ57" s="1">
        <v>3.4</v>
      </c>
      <c r="AK57" s="1">
        <v>-0.1</v>
      </c>
      <c r="AL57" s="10">
        <v>-4.8</v>
      </c>
      <c r="AM57" s="9">
        <v>-13</v>
      </c>
      <c r="AN57" s="1">
        <v>-15.9</v>
      </c>
      <c r="AO57" s="1">
        <v>-5.8</v>
      </c>
      <c r="AP57" s="1">
        <v>1.7</v>
      </c>
      <c r="AQ57" s="1">
        <v>5.2</v>
      </c>
      <c r="AR57" s="1">
        <v>15.1</v>
      </c>
      <c r="AS57" s="1">
        <v>16</v>
      </c>
      <c r="AT57" s="1">
        <v>12</v>
      </c>
      <c r="AU57" s="1">
        <v>5.6</v>
      </c>
      <c r="AV57" s="1">
        <v>2</v>
      </c>
      <c r="AW57" s="1">
        <v>-6.1</v>
      </c>
      <c r="AX57" s="10">
        <v>-11.9</v>
      </c>
      <c r="AY57" s="8">
        <f t="shared" si="9"/>
        <v>0.40833333333333366</v>
      </c>
      <c r="AZ57" s="2">
        <f t="shared" si="10"/>
        <v>15.55</v>
      </c>
      <c r="BA57" s="1">
        <f t="shared" si="11"/>
        <v>12.175000000000001</v>
      </c>
    </row>
    <row r="58" spans="1:53" x14ac:dyDescent="0.25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D58" s="1">
        <f>AVERAGE(AD2:AD57)</f>
        <v>242.80178571428573</v>
      </c>
      <c r="AM58" s="14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5"/>
      <c r="AY58" s="8"/>
      <c r="AZ58" s="8"/>
      <c r="BA58" s="1">
        <f>AVERAGE(BA2:BA57)</f>
        <v>11.372321428571428</v>
      </c>
    </row>
    <row r="59" spans="1:53" x14ac:dyDescent="0.25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2"/>
      <c r="AZ59" s="2"/>
    </row>
    <row r="60" spans="1:53" x14ac:dyDescent="0.25">
      <c r="AB60" s="16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3" x14ac:dyDescent="0.25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28</v>
      </c>
      <c r="AA61" s="1" t="s">
        <v>29</v>
      </c>
      <c r="AB61" s="16"/>
    </row>
    <row r="62" spans="1:53" x14ac:dyDescent="0.25">
      <c r="H62" s="1" t="s">
        <v>30</v>
      </c>
      <c r="I62" s="1">
        <f t="shared" ref="I62:Y62" si="12">CORREL($B$2:$B$57,I2:I57)</f>
        <v>0.17317305686214154</v>
      </c>
      <c r="J62" s="1">
        <f t="shared" si="12"/>
        <v>0.16436774966884296</v>
      </c>
      <c r="K62" s="1">
        <f t="shared" si="12"/>
        <v>0.3009058305769719</v>
      </c>
      <c r="L62" s="1">
        <f t="shared" si="12"/>
        <v>9.7730454663690486E-2</v>
      </c>
      <c r="M62" s="1">
        <f t="shared" si="12"/>
        <v>2.2934950169805367E-2</v>
      </c>
      <c r="N62" s="1">
        <f t="shared" si="12"/>
        <v>6.5242439800394333E-2</v>
      </c>
      <c r="O62" s="1">
        <f t="shared" si="12"/>
        <v>0.35346594379111679</v>
      </c>
      <c r="P62" s="1">
        <f t="shared" si="12"/>
        <v>0.19003954085828628</v>
      </c>
      <c r="Q62" s="1">
        <f t="shared" si="12"/>
        <v>7.5082708719254251E-2</v>
      </c>
      <c r="R62" s="1">
        <f t="shared" si="12"/>
        <v>3.5885370267905101E-2</v>
      </c>
      <c r="S62" s="1">
        <f t="shared" si="12"/>
        <v>0.15420980765756931</v>
      </c>
      <c r="T62" s="1">
        <f t="shared" si="12"/>
        <v>7.8027134227593581E-2</v>
      </c>
      <c r="U62" s="1">
        <f t="shared" si="12"/>
        <v>0.28598030570551286</v>
      </c>
      <c r="V62" s="1">
        <f t="shared" si="12"/>
        <v>-8.6311014506495018E-2</v>
      </c>
      <c r="W62" s="1">
        <f t="shared" si="12"/>
        <v>0.39254350173334612</v>
      </c>
      <c r="X62" s="1">
        <f t="shared" si="12"/>
        <v>0.13328870503160131</v>
      </c>
      <c r="Y62" s="1">
        <f t="shared" si="12"/>
        <v>7.0448757623447544E-2</v>
      </c>
      <c r="Z62" s="1">
        <f>CORREL($B$2:$B$57,AC2:AC57)</f>
        <v>0.22386989359418402</v>
      </c>
      <c r="AA62" s="1">
        <f>CORREL($B$2:$B$57,AD2:AD57)</f>
        <v>0.33616309468885652</v>
      </c>
      <c r="AB62" s="16"/>
    </row>
    <row r="63" spans="1:53" x14ac:dyDescent="0.25">
      <c r="H63" s="1" t="s">
        <v>31</v>
      </c>
      <c r="I63" s="1">
        <f t="shared" ref="I63:Y63" si="13">CORREL($B$2:$B$57,AF2:AF57)</f>
        <v>2.2954766980524392E-2</v>
      </c>
      <c r="J63" s="1">
        <f t="shared" si="13"/>
        <v>0.26846021762414612</v>
      </c>
      <c r="K63" s="1">
        <f t="shared" si="13"/>
        <v>0.28101444812304799</v>
      </c>
      <c r="L63" s="1">
        <f t="shared" si="13"/>
        <v>0.45447584972360305</v>
      </c>
      <c r="M63" s="1">
        <f t="shared" si="13"/>
        <v>0.23602527480927482</v>
      </c>
      <c r="N63" s="1">
        <f t="shared" si="13"/>
        <v>0.32399816878932575</v>
      </c>
      <c r="O63" s="1">
        <f t="shared" si="13"/>
        <v>0.31587878247990681</v>
      </c>
      <c r="P63" s="1">
        <f t="shared" si="13"/>
        <v>6.4409597649442929E-2</v>
      </c>
      <c r="Q63" s="1">
        <f t="shared" si="13"/>
        <v>3.1338933826223429E-2</v>
      </c>
      <c r="R63" s="1">
        <f t="shared" si="13"/>
        <v>2.3630904962667263E-2</v>
      </c>
      <c r="S63" s="1">
        <f t="shared" si="13"/>
        <v>0.35409549941628204</v>
      </c>
      <c r="T63" s="1">
        <f t="shared" si="13"/>
        <v>0.38533463578934707</v>
      </c>
      <c r="U63" s="1">
        <f t="shared" si="13"/>
        <v>0.13669256082698661</v>
      </c>
      <c r="V63" s="1">
        <f t="shared" si="13"/>
        <v>0.40624385606281088</v>
      </c>
      <c r="W63" s="1">
        <f t="shared" si="13"/>
        <v>0.27165783795561949</v>
      </c>
      <c r="X63" s="1">
        <f t="shared" si="13"/>
        <v>0.35340425200202741</v>
      </c>
      <c r="Y63" s="1">
        <f t="shared" si="13"/>
        <v>0.20678084055706716</v>
      </c>
      <c r="Z63" s="1">
        <f>CORREL($B$2:$B$57,AZ2:AZ57)</f>
        <v>0.34134742877229013</v>
      </c>
      <c r="AA63" s="1">
        <f>CORREL($B$2:$B$57,BA2:BA57)</f>
        <v>0.43116668438831052</v>
      </c>
      <c r="AB63" s="16"/>
    </row>
    <row r="64" spans="1:53" x14ac:dyDescent="0.25">
      <c r="H64" s="1" t="s">
        <v>32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</row>
    <row r="65" spans="7:28" x14ac:dyDescent="0.25">
      <c r="H65" s="1" t="s">
        <v>33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">
        <v>0.31</v>
      </c>
      <c r="AB65" s="16"/>
    </row>
    <row r="66" spans="7:28" x14ac:dyDescent="0.25">
      <c r="H66" s="18" t="s">
        <v>34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</row>
    <row r="67" spans="7:28" x14ac:dyDescent="0.25">
      <c r="H67" s="1" t="s">
        <v>35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</row>
    <row r="68" spans="7:28" x14ac:dyDescent="0.25">
      <c r="H68" s="1" t="s">
        <v>36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">
        <v>-0.31</v>
      </c>
      <c r="AB68" s="16"/>
    </row>
    <row r="69" spans="7:28" x14ac:dyDescent="0.25">
      <c r="H69" s="18" t="s">
        <v>37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</row>
    <row r="70" spans="7:28" x14ac:dyDescent="0.25">
      <c r="G70" s="1" t="s">
        <v>38</v>
      </c>
      <c r="H70" s="19">
        <f>MAX(I62:Y62)</f>
        <v>0.39254350173334612</v>
      </c>
      <c r="AB70" s="16"/>
    </row>
    <row r="71" spans="7:28" x14ac:dyDescent="0.25">
      <c r="G71" s="1" t="s">
        <v>39</v>
      </c>
      <c r="H71" s="20">
        <f>MIN(I62:Y62)</f>
        <v>-8.6311014506495018E-2</v>
      </c>
      <c r="AB71" s="16"/>
    </row>
    <row r="72" spans="7:28" x14ac:dyDescent="0.25">
      <c r="G72" s="1" t="s">
        <v>40</v>
      </c>
      <c r="H72" s="19">
        <f>MAX(I63:Y63)</f>
        <v>0.45447584972360305</v>
      </c>
      <c r="AB72" s="16"/>
    </row>
    <row r="73" spans="7:28" x14ac:dyDescent="0.25">
      <c r="G73" s="1" t="s">
        <v>41</v>
      </c>
      <c r="H73" s="20">
        <f>MIN(I63:Y63)</f>
        <v>2.2954766980524392E-2</v>
      </c>
      <c r="AB73" s="16"/>
    </row>
    <row r="74" spans="7:28" x14ac:dyDescent="0.25">
      <c r="AB74" s="16"/>
    </row>
    <row r="75" spans="7:28" x14ac:dyDescent="0.25">
      <c r="AB75" s="16"/>
    </row>
    <row r="76" spans="7:28" x14ac:dyDescent="0.25">
      <c r="AB76" s="16"/>
    </row>
    <row r="77" spans="7:28" x14ac:dyDescent="0.25">
      <c r="AB77" s="16"/>
    </row>
    <row r="78" spans="7:28" x14ac:dyDescent="0.25">
      <c r="AB78" s="16"/>
    </row>
    <row r="79" spans="7:28" x14ac:dyDescent="0.25">
      <c r="AB79" s="16"/>
    </row>
    <row r="95" spans="6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</row>
    <row r="96" spans="6:19" x14ac:dyDescent="0.25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2:19" x14ac:dyDescent="0.25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2:19" x14ac:dyDescent="0.25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2:19" x14ac:dyDescent="0.25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2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spans="2:19" x14ac:dyDescent="0.25">
      <c r="B103" s="22"/>
      <c r="C103" s="22"/>
      <c r="E103" s="22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</row>
    <row r="104" spans="2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2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2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2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2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2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2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2:19" x14ac:dyDescent="0.25">
      <c r="B111" s="22"/>
      <c r="C111" s="22"/>
      <c r="E111" s="22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</row>
    <row r="112" spans="2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2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2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2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2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spans="2:19" x14ac:dyDescent="0.25">
      <c r="B119" s="22"/>
      <c r="C119" s="22"/>
      <c r="E119" s="22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</row>
    <row r="120" spans="2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2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2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2:19" x14ac:dyDescent="0.25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2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spans="2:19" x14ac:dyDescent="0.25">
      <c r="B127" s="22"/>
      <c r="C127" s="22"/>
      <c r="E127" s="22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</row>
    <row r="128" spans="2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2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2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2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2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spans="2:19" x14ac:dyDescent="0.25">
      <c r="B135" s="22"/>
      <c r="C135" s="22"/>
      <c r="E135" s="22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</row>
    <row r="136" spans="2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2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2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2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2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F96:S100 F104:S108 F112:S116 F120:S124 F128:S132 F136:S140">
    <cfRule type="colorScale" priority="10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AA62 Z63:AA63 Z66:AA66">
    <cfRule type="top10" dxfId="183" priority="13" bottom="1" rank="5"/>
    <cfRule type="top10" dxfId="182" priority="14" rank="5"/>
  </conditionalFormatting>
  <conditionalFormatting sqref="J62:AA63 I62:I64 J66:AA66 I66:I67 I69:AA69 AB86:AB87">
    <cfRule type="top10" dxfId="181" priority="11" rank="5"/>
    <cfRule type="top10" dxfId="180" priority="12" bottom="1" rank="5"/>
  </conditionalFormatting>
  <conditionalFormatting sqref="J63:AA63 I63:I64 J66:AA66 I66:I67 I69:AA69">
    <cfRule type="top10" dxfId="179" priority="15" bottom="1" rank="5"/>
    <cfRule type="top10" dxfId="178" priority="16" rank="5"/>
  </conditionalFormatting>
  <conditionalFormatting sqref="J64:AA64">
    <cfRule type="top10" dxfId="177" priority="6" bottom="1" rank="5"/>
    <cfRule type="top10" dxfId="176" priority="7" bottom="1" rank="5"/>
    <cfRule type="top10" dxfId="175" priority="8" rank="5"/>
    <cfRule type="top10" dxfId="174" priority="9" rank="5"/>
  </conditionalFormatting>
  <conditionalFormatting sqref="J67:AA67">
    <cfRule type="top10" dxfId="173" priority="2" bottom="1" rank="5"/>
    <cfRule type="top10" dxfId="172" priority="3" bottom="1" rank="5"/>
    <cfRule type="top10" dxfId="171" priority="4" rank="5"/>
    <cfRule type="top10" dxfId="170" priority="5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40"/>
  <sheetViews>
    <sheetView topLeftCell="A31" zoomScale="60" zoomScaleNormal="60" workbookViewId="0">
      <selection activeCell="P2" sqref="P2:AA57"/>
    </sheetView>
  </sheetViews>
  <sheetFormatPr defaultColWidth="8.875" defaultRowHeight="15.75" x14ac:dyDescent="0.25"/>
  <cols>
    <col min="1" max="14" width="8.875" style="1"/>
    <col min="15" max="15" width="8.875" style="10"/>
    <col min="16" max="26" width="8.875" style="1"/>
    <col min="27" max="27" width="8.875" style="10"/>
    <col min="28" max="38" width="8.875" style="1"/>
    <col min="39" max="39" width="8.875" style="10"/>
    <col min="40" max="50" width="8.875" style="1"/>
    <col min="51" max="51" width="8.875" style="10"/>
    <col min="52" max="1024" width="8.875" style="1"/>
  </cols>
  <sheetData>
    <row r="1" spans="1:54" x14ac:dyDescent="0.25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28</v>
      </c>
      <c r="BB1" s="1" t="s">
        <v>29</v>
      </c>
    </row>
    <row r="2" spans="1:54" s="1" customFormat="1" x14ac:dyDescent="0.25">
      <c r="A2" s="1">
        <v>1966</v>
      </c>
      <c r="B2" s="1">
        <v>0.38800000000000001</v>
      </c>
      <c r="C2" s="1">
        <v>0.38800000000000001</v>
      </c>
      <c r="D2" s="1">
        <v>0.71799999999999997</v>
      </c>
      <c r="F2" s="5"/>
      <c r="H2" s="1">
        <v>1966</v>
      </c>
      <c r="P2" s="41">
        <v>31</v>
      </c>
      <c r="Q2" s="42">
        <v>26</v>
      </c>
      <c r="R2" s="42">
        <v>20</v>
      </c>
      <c r="S2" s="42">
        <v>16</v>
      </c>
      <c r="T2" s="42">
        <v>24</v>
      </c>
      <c r="U2" s="42">
        <v>93</v>
      </c>
      <c r="V2" s="42">
        <v>88</v>
      </c>
      <c r="W2" s="42">
        <v>90</v>
      </c>
      <c r="X2" s="42">
        <v>132</v>
      </c>
      <c r="Y2" s="42">
        <v>42</v>
      </c>
      <c r="Z2" s="42">
        <v>34</v>
      </c>
      <c r="AA2" s="43">
        <v>6</v>
      </c>
      <c r="AB2" s="24">
        <f t="shared" ref="AB2:AB33" si="0">SUM(P2:AA2)</f>
        <v>602</v>
      </c>
      <c r="AC2" s="2">
        <f t="shared" ref="AC2:AC33" si="1">SUM(U2:X2)</f>
        <v>403</v>
      </c>
      <c r="AD2" s="2">
        <f t="shared" ref="AD2:AD33" si="2">SUM(U2:X2)</f>
        <v>403</v>
      </c>
      <c r="AE2" s="2"/>
      <c r="AF2" s="1">
        <v>1966</v>
      </c>
      <c r="AN2" s="23">
        <v>-21.9</v>
      </c>
      <c r="AO2" s="1">
        <v>-34.4</v>
      </c>
      <c r="AP2" s="1">
        <v>-23.7</v>
      </c>
      <c r="AQ2" s="1">
        <v>-13.5</v>
      </c>
      <c r="AR2" s="1">
        <v>-1.4</v>
      </c>
      <c r="AS2" s="1">
        <v>5.7</v>
      </c>
      <c r="AT2" s="1">
        <v>14.2</v>
      </c>
      <c r="AU2" s="1">
        <v>10.6</v>
      </c>
      <c r="AV2" s="1">
        <v>4.8</v>
      </c>
      <c r="AW2" s="1">
        <v>-9.4</v>
      </c>
      <c r="AX2" s="1">
        <v>-11.9</v>
      </c>
      <c r="AY2" s="10">
        <v>-19.100000000000001</v>
      </c>
      <c r="AZ2" s="2">
        <f t="shared" ref="AZ2:AZ33" si="3">AVERAGE(AN2:AY2)</f>
        <v>-8.3333333333333357</v>
      </c>
      <c r="BA2" s="1">
        <f t="shared" ref="BA2:BA33" si="4">AVERAGE(AS2:AT2)</f>
        <v>9.9499999999999993</v>
      </c>
      <c r="BB2" s="1">
        <f t="shared" ref="BB2:BB33" si="5">AVERAGE(AS2:AV2)</f>
        <v>8.8249999999999993</v>
      </c>
    </row>
    <row r="3" spans="1:54" x14ac:dyDescent="0.25">
      <c r="A3" s="1">
        <v>1967</v>
      </c>
      <c r="B3" s="1">
        <v>1.0469999999999999</v>
      </c>
      <c r="C3" s="1">
        <v>1.0469999999999999</v>
      </c>
      <c r="D3" s="1">
        <v>1.01</v>
      </c>
      <c r="F3" s="5"/>
      <c r="H3" s="1">
        <v>1967</v>
      </c>
      <c r="I3" s="1">
        <v>93</v>
      </c>
      <c r="J3" s="1">
        <v>88</v>
      </c>
      <c r="K3" s="1">
        <v>90</v>
      </c>
      <c r="L3" s="1">
        <v>132</v>
      </c>
      <c r="M3" s="1">
        <v>42</v>
      </c>
      <c r="N3" s="1">
        <v>34</v>
      </c>
      <c r="O3" s="10">
        <v>6</v>
      </c>
      <c r="P3" s="41">
        <v>19</v>
      </c>
      <c r="Q3" s="42">
        <v>6</v>
      </c>
      <c r="R3" s="42">
        <v>18</v>
      </c>
      <c r="S3" s="42">
        <v>33</v>
      </c>
      <c r="T3" s="42">
        <v>67</v>
      </c>
      <c r="U3" s="42">
        <v>86</v>
      </c>
      <c r="V3" s="42">
        <v>129</v>
      </c>
      <c r="W3" s="42">
        <v>36</v>
      </c>
      <c r="X3" s="42">
        <v>48</v>
      </c>
      <c r="Y3" s="42">
        <v>50</v>
      </c>
      <c r="Z3" s="42">
        <v>30</v>
      </c>
      <c r="AA3" s="43">
        <v>39</v>
      </c>
      <c r="AB3" s="24">
        <f t="shared" si="0"/>
        <v>561</v>
      </c>
      <c r="AC3" s="2">
        <f t="shared" si="1"/>
        <v>299</v>
      </c>
      <c r="AD3" s="2">
        <f t="shared" si="2"/>
        <v>299</v>
      </c>
      <c r="AE3" s="2"/>
      <c r="AF3" s="1">
        <v>1967</v>
      </c>
      <c r="AG3" s="1">
        <v>5.7</v>
      </c>
      <c r="AH3" s="1">
        <v>14.2</v>
      </c>
      <c r="AI3" s="1">
        <v>10.6</v>
      </c>
      <c r="AJ3" s="1">
        <v>4.8</v>
      </c>
      <c r="AK3" s="1">
        <v>-9.4</v>
      </c>
      <c r="AL3" s="1">
        <v>-11.9</v>
      </c>
      <c r="AM3" s="10">
        <v>-19.100000000000001</v>
      </c>
      <c r="AN3" s="23">
        <v>-25.6</v>
      </c>
      <c r="AO3" s="1">
        <v>-20.6</v>
      </c>
      <c r="AP3" s="1">
        <v>-9</v>
      </c>
      <c r="AQ3" s="1">
        <v>-1.8</v>
      </c>
      <c r="AR3" s="1">
        <v>-1.2</v>
      </c>
      <c r="AS3" s="1">
        <v>8.8000000000000007</v>
      </c>
      <c r="AT3" s="1">
        <v>15.6</v>
      </c>
      <c r="AU3" s="1">
        <v>11.6</v>
      </c>
      <c r="AV3" s="1">
        <v>4.7</v>
      </c>
      <c r="AW3" s="1">
        <v>-0.4</v>
      </c>
      <c r="AX3" s="1">
        <v>-6.7</v>
      </c>
      <c r="AY3" s="10">
        <v>-18</v>
      </c>
      <c r="AZ3" s="2">
        <f t="shared" si="3"/>
        <v>-3.5500000000000003</v>
      </c>
      <c r="BA3" s="1">
        <f t="shared" si="4"/>
        <v>12.2</v>
      </c>
      <c r="BB3" s="1">
        <f t="shared" si="5"/>
        <v>10.175000000000001</v>
      </c>
    </row>
    <row r="4" spans="1:54" x14ac:dyDescent="0.25">
      <c r="A4" s="1">
        <v>1968</v>
      </c>
      <c r="B4" s="1">
        <v>0.57499999999999996</v>
      </c>
      <c r="C4" s="1">
        <v>0.57499999999999996</v>
      </c>
      <c r="D4" s="1">
        <v>0.52</v>
      </c>
      <c r="F4" s="5"/>
      <c r="H4" s="1">
        <v>1968</v>
      </c>
      <c r="I4" s="1">
        <v>86</v>
      </c>
      <c r="J4" s="1">
        <v>129</v>
      </c>
      <c r="K4" s="1">
        <v>36</v>
      </c>
      <c r="L4" s="1">
        <v>48</v>
      </c>
      <c r="M4" s="1">
        <v>50</v>
      </c>
      <c r="N4" s="1">
        <v>30</v>
      </c>
      <c r="O4" s="10">
        <v>39</v>
      </c>
      <c r="P4" s="41">
        <v>18</v>
      </c>
      <c r="Q4" s="42">
        <v>26</v>
      </c>
      <c r="R4" s="42">
        <v>41</v>
      </c>
      <c r="S4" s="42">
        <v>23</v>
      </c>
      <c r="T4" s="42">
        <v>27</v>
      </c>
      <c r="U4" s="42">
        <v>31</v>
      </c>
      <c r="V4" s="42">
        <v>127</v>
      </c>
      <c r="W4" s="42">
        <v>69</v>
      </c>
      <c r="X4" s="42">
        <v>34</v>
      </c>
      <c r="Y4" s="42">
        <v>31</v>
      </c>
      <c r="Z4" s="42">
        <v>11</v>
      </c>
      <c r="AA4" s="43">
        <v>14</v>
      </c>
      <c r="AB4" s="24">
        <f t="shared" si="0"/>
        <v>452</v>
      </c>
      <c r="AC4" s="2">
        <f t="shared" si="1"/>
        <v>261</v>
      </c>
      <c r="AD4" s="2">
        <f t="shared" si="2"/>
        <v>261</v>
      </c>
      <c r="AE4" s="2"/>
      <c r="AF4" s="1">
        <v>1968</v>
      </c>
      <c r="AG4" s="1">
        <v>8.8000000000000007</v>
      </c>
      <c r="AH4" s="1">
        <v>15.6</v>
      </c>
      <c r="AI4" s="1">
        <v>11.6</v>
      </c>
      <c r="AJ4" s="1">
        <v>4.7</v>
      </c>
      <c r="AK4" s="1">
        <v>-0.4</v>
      </c>
      <c r="AL4" s="1">
        <v>-6.7</v>
      </c>
      <c r="AM4" s="10">
        <v>-18</v>
      </c>
      <c r="AN4" s="23">
        <v>-28.8</v>
      </c>
      <c r="AO4" s="1">
        <v>-20.7</v>
      </c>
      <c r="AP4" s="1">
        <v>-10</v>
      </c>
      <c r="AQ4" s="1">
        <v>-12.3</v>
      </c>
      <c r="AR4" s="1">
        <v>-1.1000000000000001</v>
      </c>
      <c r="AS4" s="1">
        <v>5.2</v>
      </c>
      <c r="AT4" s="1">
        <v>10.9</v>
      </c>
      <c r="AU4" s="1">
        <v>10.5</v>
      </c>
      <c r="AV4" s="1">
        <v>2.6</v>
      </c>
      <c r="AW4" s="1">
        <v>-5.8</v>
      </c>
      <c r="AX4" s="1">
        <v>-25.6</v>
      </c>
      <c r="AY4" s="10">
        <v>-29.9</v>
      </c>
      <c r="AZ4" s="2">
        <f t="shared" si="3"/>
        <v>-8.75</v>
      </c>
      <c r="BA4" s="1">
        <f t="shared" si="4"/>
        <v>8.0500000000000007</v>
      </c>
      <c r="BB4" s="1">
        <f t="shared" si="5"/>
        <v>7.3000000000000007</v>
      </c>
    </row>
    <row r="5" spans="1:54" x14ac:dyDescent="0.25">
      <c r="A5" s="1">
        <v>1969</v>
      </c>
      <c r="B5" s="1">
        <v>1.0389999999999999</v>
      </c>
      <c r="C5" s="1">
        <v>1.0389999999999999</v>
      </c>
      <c r="D5" s="1">
        <v>0.79400000000000004</v>
      </c>
      <c r="F5" s="5"/>
      <c r="H5" s="1">
        <v>1969</v>
      </c>
      <c r="I5" s="1">
        <v>31</v>
      </c>
      <c r="J5" s="1">
        <v>127</v>
      </c>
      <c r="K5" s="1">
        <v>69</v>
      </c>
      <c r="L5" s="1">
        <v>34</v>
      </c>
      <c r="M5" s="1">
        <v>31</v>
      </c>
      <c r="N5" s="1">
        <v>11</v>
      </c>
      <c r="O5" s="10">
        <v>14</v>
      </c>
      <c r="P5" s="41">
        <v>9</v>
      </c>
      <c r="Q5" s="42">
        <v>7</v>
      </c>
      <c r="R5" s="42">
        <v>17</v>
      </c>
      <c r="S5" s="42">
        <v>16</v>
      </c>
      <c r="T5" s="42">
        <v>18</v>
      </c>
      <c r="U5" s="42">
        <v>96</v>
      </c>
      <c r="V5" s="42">
        <v>60</v>
      </c>
      <c r="W5" s="42">
        <v>24</v>
      </c>
      <c r="X5" s="42">
        <v>22</v>
      </c>
      <c r="Y5" s="42">
        <v>34</v>
      </c>
      <c r="Z5" s="42">
        <v>27</v>
      </c>
      <c r="AA5" s="43">
        <v>5</v>
      </c>
      <c r="AB5" s="24">
        <f t="shared" si="0"/>
        <v>335</v>
      </c>
      <c r="AC5" s="2">
        <f t="shared" si="1"/>
        <v>202</v>
      </c>
      <c r="AD5" s="2">
        <f t="shared" si="2"/>
        <v>202</v>
      </c>
      <c r="AE5" s="2"/>
      <c r="AF5" s="1">
        <v>1969</v>
      </c>
      <c r="AG5" s="1">
        <v>5.2</v>
      </c>
      <c r="AH5" s="1">
        <v>10.9</v>
      </c>
      <c r="AI5" s="1">
        <v>10.5</v>
      </c>
      <c r="AJ5" s="1">
        <v>2.6</v>
      </c>
      <c r="AK5" s="1">
        <v>-5.8</v>
      </c>
      <c r="AL5" s="1">
        <v>-25.6</v>
      </c>
      <c r="AM5" s="10">
        <v>-29.9</v>
      </c>
      <c r="AN5" s="23">
        <v>-29.8</v>
      </c>
      <c r="AO5" s="1">
        <v>-26.6</v>
      </c>
      <c r="AP5" s="1">
        <v>-19.100000000000001</v>
      </c>
      <c r="AQ5" s="1">
        <v>-11.7</v>
      </c>
      <c r="AR5" s="1">
        <v>-6.1</v>
      </c>
      <c r="AS5" s="1">
        <v>5.6</v>
      </c>
      <c r="AT5" s="1">
        <v>14.8</v>
      </c>
      <c r="AU5" s="1">
        <v>8.4</v>
      </c>
      <c r="AV5" s="1">
        <v>3.9</v>
      </c>
      <c r="AW5" s="1">
        <v>-6.3</v>
      </c>
      <c r="AX5" s="1">
        <v>-10.8</v>
      </c>
      <c r="AY5" s="10">
        <v>-19.7</v>
      </c>
      <c r="AZ5" s="2">
        <f t="shared" si="3"/>
        <v>-8.1166666666666671</v>
      </c>
      <c r="BA5" s="1">
        <f t="shared" si="4"/>
        <v>10.199999999999999</v>
      </c>
      <c r="BB5" s="1">
        <f t="shared" si="5"/>
        <v>8.1749999999999989</v>
      </c>
    </row>
    <row r="6" spans="1:54" x14ac:dyDescent="0.25">
      <c r="A6" s="1">
        <v>1970</v>
      </c>
      <c r="B6" s="1">
        <v>0.77</v>
      </c>
      <c r="C6" s="1">
        <v>0.77</v>
      </c>
      <c r="D6" s="1">
        <v>0.56000000000000005</v>
      </c>
      <c r="F6" s="5"/>
      <c r="H6" s="1">
        <v>1970</v>
      </c>
      <c r="I6" s="1">
        <v>96</v>
      </c>
      <c r="J6" s="1">
        <v>60</v>
      </c>
      <c r="K6" s="1">
        <v>24</v>
      </c>
      <c r="L6" s="1">
        <v>22</v>
      </c>
      <c r="M6" s="1">
        <v>34</v>
      </c>
      <c r="N6" s="1">
        <v>27</v>
      </c>
      <c r="O6" s="10">
        <v>5</v>
      </c>
      <c r="P6" s="41">
        <v>28</v>
      </c>
      <c r="Q6" s="42">
        <v>21</v>
      </c>
      <c r="R6" s="42">
        <v>18</v>
      </c>
      <c r="S6" s="42">
        <v>16</v>
      </c>
      <c r="T6" s="42">
        <v>19</v>
      </c>
      <c r="U6" s="42">
        <v>23</v>
      </c>
      <c r="V6" s="42">
        <v>24</v>
      </c>
      <c r="W6" s="42">
        <v>28</v>
      </c>
      <c r="X6" s="42">
        <v>48</v>
      </c>
      <c r="Y6" s="42">
        <v>38</v>
      </c>
      <c r="Z6" s="42">
        <v>22</v>
      </c>
      <c r="AA6" s="43">
        <v>30</v>
      </c>
      <c r="AB6" s="24">
        <f t="shared" si="0"/>
        <v>315</v>
      </c>
      <c r="AC6" s="2">
        <f t="shared" si="1"/>
        <v>123</v>
      </c>
      <c r="AD6" s="2">
        <f t="shared" si="2"/>
        <v>123</v>
      </c>
      <c r="AE6" s="2"/>
      <c r="AF6" s="1">
        <v>1970</v>
      </c>
      <c r="AG6" s="1">
        <v>5.6</v>
      </c>
      <c r="AH6" s="1">
        <v>14.8</v>
      </c>
      <c r="AI6" s="1">
        <v>8.4</v>
      </c>
      <c r="AJ6" s="1">
        <v>3.9</v>
      </c>
      <c r="AK6" s="1">
        <v>-6.3</v>
      </c>
      <c r="AL6" s="1">
        <v>-10.8</v>
      </c>
      <c r="AM6" s="10">
        <v>-19.7</v>
      </c>
      <c r="AN6" s="23">
        <v>-29.4</v>
      </c>
      <c r="AO6" s="1">
        <v>-24.5</v>
      </c>
      <c r="AP6" s="1">
        <v>-14.3</v>
      </c>
      <c r="AQ6" s="1">
        <v>-12.3</v>
      </c>
      <c r="AR6" s="1">
        <v>-5.2</v>
      </c>
      <c r="AS6" s="1">
        <v>4.9000000000000004</v>
      </c>
      <c r="AT6" s="1">
        <v>13.3</v>
      </c>
      <c r="AU6" s="1">
        <v>8.4</v>
      </c>
      <c r="AV6" s="1">
        <v>6.8</v>
      </c>
      <c r="AW6" s="1">
        <v>-6.4</v>
      </c>
      <c r="AX6" s="1">
        <v>-17.3</v>
      </c>
      <c r="AY6" s="10">
        <v>-21.1</v>
      </c>
      <c r="AZ6" s="2">
        <f t="shared" si="3"/>
        <v>-8.0916666666666668</v>
      </c>
      <c r="BA6" s="1">
        <f t="shared" si="4"/>
        <v>9.1000000000000014</v>
      </c>
      <c r="BB6" s="1">
        <f t="shared" si="5"/>
        <v>8.35</v>
      </c>
    </row>
    <row r="7" spans="1:54" x14ac:dyDescent="0.25">
      <c r="A7" s="1">
        <v>1971</v>
      </c>
      <c r="B7" s="1">
        <v>0.70599999999999996</v>
      </c>
      <c r="C7" s="1">
        <v>0.70599999999999996</v>
      </c>
      <c r="D7" s="1">
        <v>0.45500000000000002</v>
      </c>
      <c r="F7" s="5"/>
      <c r="H7" s="1">
        <v>1971</v>
      </c>
      <c r="I7" s="1">
        <v>23</v>
      </c>
      <c r="J7" s="1">
        <v>24</v>
      </c>
      <c r="K7" s="1">
        <v>28</v>
      </c>
      <c r="L7" s="1">
        <v>48</v>
      </c>
      <c r="M7" s="1">
        <v>38</v>
      </c>
      <c r="N7" s="1">
        <v>22</v>
      </c>
      <c r="O7" s="10">
        <v>30</v>
      </c>
      <c r="P7" s="41">
        <v>32</v>
      </c>
      <c r="Q7" s="42">
        <v>11</v>
      </c>
      <c r="R7" s="42">
        <v>18</v>
      </c>
      <c r="S7" s="42">
        <v>17</v>
      </c>
      <c r="T7" s="42">
        <v>31</v>
      </c>
      <c r="U7" s="42">
        <v>61</v>
      </c>
      <c r="V7" s="42">
        <v>81</v>
      </c>
      <c r="W7" s="42">
        <v>78</v>
      </c>
      <c r="X7" s="42">
        <v>46</v>
      </c>
      <c r="Y7" s="42">
        <v>51</v>
      </c>
      <c r="Z7" s="42">
        <v>47</v>
      </c>
      <c r="AA7" s="43">
        <v>18</v>
      </c>
      <c r="AB7" s="24">
        <f t="shared" si="0"/>
        <v>491</v>
      </c>
      <c r="AC7" s="2">
        <f t="shared" si="1"/>
        <v>266</v>
      </c>
      <c r="AD7" s="2">
        <f t="shared" si="2"/>
        <v>266</v>
      </c>
      <c r="AE7" s="2"/>
      <c r="AF7" s="1">
        <v>1971</v>
      </c>
      <c r="AG7" s="1">
        <v>4.9000000000000004</v>
      </c>
      <c r="AH7" s="1">
        <v>13.3</v>
      </c>
      <c r="AI7" s="1">
        <v>8.4</v>
      </c>
      <c r="AJ7" s="1">
        <v>6.8</v>
      </c>
      <c r="AK7" s="1">
        <v>-6.4</v>
      </c>
      <c r="AL7" s="1">
        <v>-17.3</v>
      </c>
      <c r="AM7" s="10">
        <v>-21.1</v>
      </c>
      <c r="AN7" s="23">
        <v>-24.3</v>
      </c>
      <c r="AO7" s="1">
        <v>-29.8</v>
      </c>
      <c r="AP7" s="1">
        <v>-18.100000000000001</v>
      </c>
      <c r="AQ7" s="1">
        <v>-13.7</v>
      </c>
      <c r="AR7" s="1">
        <v>-1.5</v>
      </c>
      <c r="AS7" s="1">
        <v>5</v>
      </c>
      <c r="AT7" s="1">
        <v>12.9</v>
      </c>
      <c r="AU7" s="1">
        <v>10.5</v>
      </c>
      <c r="AV7" s="1">
        <v>5.9</v>
      </c>
      <c r="AW7" s="1">
        <v>-7.2</v>
      </c>
      <c r="AX7" s="1">
        <v>-11.9</v>
      </c>
      <c r="AY7" s="10">
        <v>-19.7</v>
      </c>
      <c r="AZ7" s="2">
        <f t="shared" si="3"/>
        <v>-7.6583333333333341</v>
      </c>
      <c r="BA7" s="1">
        <f t="shared" si="4"/>
        <v>8.9499999999999993</v>
      </c>
      <c r="BB7" s="1">
        <f t="shared" si="5"/>
        <v>8.5749999999999993</v>
      </c>
    </row>
    <row r="8" spans="1:54" x14ac:dyDescent="0.25">
      <c r="A8" s="1">
        <v>1972</v>
      </c>
      <c r="B8" s="1">
        <v>0.93400000000000005</v>
      </c>
      <c r="C8" s="1">
        <v>0.93400000000000005</v>
      </c>
      <c r="D8" s="1">
        <v>0.55300000000000005</v>
      </c>
      <c r="F8" s="5"/>
      <c r="H8" s="1">
        <v>1972</v>
      </c>
      <c r="I8" s="1">
        <v>61</v>
      </c>
      <c r="J8" s="1">
        <v>81</v>
      </c>
      <c r="K8" s="1">
        <v>78</v>
      </c>
      <c r="L8" s="1">
        <v>46</v>
      </c>
      <c r="M8" s="1">
        <v>51</v>
      </c>
      <c r="N8" s="1">
        <v>47</v>
      </c>
      <c r="O8" s="10">
        <v>18</v>
      </c>
      <c r="P8" s="41">
        <v>19</v>
      </c>
      <c r="Q8" s="42">
        <v>20</v>
      </c>
      <c r="R8" s="42">
        <v>21</v>
      </c>
      <c r="S8" s="42">
        <v>29</v>
      </c>
      <c r="T8" s="42">
        <v>41</v>
      </c>
      <c r="U8" s="42">
        <v>32</v>
      </c>
      <c r="V8" s="42">
        <v>82</v>
      </c>
      <c r="W8" s="42">
        <v>64</v>
      </c>
      <c r="X8" s="42">
        <v>31</v>
      </c>
      <c r="Y8" s="42">
        <v>43</v>
      </c>
      <c r="Z8" s="42">
        <v>48</v>
      </c>
      <c r="AA8" s="43">
        <v>26</v>
      </c>
      <c r="AB8" s="24">
        <f t="shared" si="0"/>
        <v>456</v>
      </c>
      <c r="AC8" s="2">
        <f t="shared" si="1"/>
        <v>209</v>
      </c>
      <c r="AD8" s="2">
        <f t="shared" si="2"/>
        <v>209</v>
      </c>
      <c r="AE8" s="2"/>
      <c r="AF8" s="1">
        <v>1972</v>
      </c>
      <c r="AG8" s="1">
        <v>5</v>
      </c>
      <c r="AH8" s="1">
        <v>12.9</v>
      </c>
      <c r="AI8" s="1">
        <v>10.5</v>
      </c>
      <c r="AJ8" s="1">
        <v>5.9</v>
      </c>
      <c r="AK8" s="1">
        <v>-7.2</v>
      </c>
      <c r="AL8" s="1">
        <v>-11.9</v>
      </c>
      <c r="AM8" s="10">
        <v>-19.7</v>
      </c>
      <c r="AN8" s="23">
        <v>-26.8</v>
      </c>
      <c r="AO8" s="1">
        <v>-19.7</v>
      </c>
      <c r="AP8" s="1">
        <v>-17.899999999999999</v>
      </c>
      <c r="AQ8" s="1">
        <v>-7.9</v>
      </c>
      <c r="AR8" s="1">
        <v>-6.1</v>
      </c>
      <c r="AS8" s="1">
        <v>7</v>
      </c>
      <c r="AT8" s="1">
        <v>12.1</v>
      </c>
      <c r="AU8" s="1">
        <v>10.4</v>
      </c>
      <c r="AV8" s="1">
        <v>2.7</v>
      </c>
      <c r="AW8" s="1">
        <v>-3.2</v>
      </c>
      <c r="AX8" s="1">
        <v>-22</v>
      </c>
      <c r="AY8" s="10">
        <v>-20.399999999999999</v>
      </c>
      <c r="AZ8" s="2">
        <f t="shared" si="3"/>
        <v>-7.6500000000000012</v>
      </c>
      <c r="BA8" s="1">
        <f t="shared" si="4"/>
        <v>9.5500000000000007</v>
      </c>
      <c r="BB8" s="1">
        <f t="shared" si="5"/>
        <v>8.0500000000000007</v>
      </c>
    </row>
    <row r="9" spans="1:54" x14ac:dyDescent="0.25">
      <c r="A9" s="1">
        <v>1973</v>
      </c>
      <c r="B9" s="1">
        <v>0.65500000000000003</v>
      </c>
      <c r="C9" s="1">
        <v>0.65500000000000003</v>
      </c>
      <c r="D9" s="1">
        <v>0.29399999999999998</v>
      </c>
      <c r="F9" s="5"/>
      <c r="H9" s="1">
        <v>1973</v>
      </c>
      <c r="I9" s="1">
        <v>32</v>
      </c>
      <c r="J9" s="1">
        <v>82</v>
      </c>
      <c r="K9" s="1">
        <v>64</v>
      </c>
      <c r="L9" s="1">
        <v>31</v>
      </c>
      <c r="M9" s="1">
        <v>43</v>
      </c>
      <c r="N9" s="1">
        <v>48</v>
      </c>
      <c r="O9" s="10">
        <v>26</v>
      </c>
      <c r="P9" s="41">
        <v>28</v>
      </c>
      <c r="Q9" s="42">
        <v>14</v>
      </c>
      <c r="R9" s="42">
        <v>30</v>
      </c>
      <c r="S9" s="42">
        <v>27</v>
      </c>
      <c r="T9" s="42">
        <v>25</v>
      </c>
      <c r="U9" s="42">
        <v>37</v>
      </c>
      <c r="V9" s="42">
        <v>91</v>
      </c>
      <c r="W9" s="42">
        <v>42</v>
      </c>
      <c r="X9" s="42">
        <v>47</v>
      </c>
      <c r="Y9" s="42">
        <v>46</v>
      </c>
      <c r="Z9" s="42">
        <v>32</v>
      </c>
      <c r="AA9" s="43">
        <v>21</v>
      </c>
      <c r="AB9" s="24">
        <f t="shared" si="0"/>
        <v>440</v>
      </c>
      <c r="AC9" s="2">
        <f t="shared" si="1"/>
        <v>217</v>
      </c>
      <c r="AD9" s="2">
        <f t="shared" si="2"/>
        <v>217</v>
      </c>
      <c r="AE9" s="2"/>
      <c r="AF9" s="1">
        <v>1973</v>
      </c>
      <c r="AG9" s="1">
        <v>7</v>
      </c>
      <c r="AH9" s="1">
        <v>12.1</v>
      </c>
      <c r="AI9" s="1">
        <v>10.4</v>
      </c>
      <c r="AJ9" s="1">
        <v>2.7</v>
      </c>
      <c r="AK9" s="1">
        <v>-3.2</v>
      </c>
      <c r="AL9" s="1">
        <v>-22</v>
      </c>
      <c r="AM9" s="10">
        <v>-20.399999999999999</v>
      </c>
      <c r="AN9" s="23">
        <v>-27.3</v>
      </c>
      <c r="AO9" s="1">
        <v>-18.399999999999999</v>
      </c>
      <c r="AP9" s="1">
        <v>-15.8</v>
      </c>
      <c r="AQ9" s="1">
        <v>-6.2</v>
      </c>
      <c r="AR9" s="1">
        <v>-1</v>
      </c>
      <c r="AS9" s="1">
        <v>9.1999999999999993</v>
      </c>
      <c r="AT9" s="1">
        <v>12.3</v>
      </c>
      <c r="AU9" s="1">
        <v>12.8</v>
      </c>
      <c r="AV9" s="1">
        <v>3.2</v>
      </c>
      <c r="AW9" s="1">
        <v>-4.9000000000000004</v>
      </c>
      <c r="AX9" s="1">
        <v>-13.8</v>
      </c>
      <c r="AY9" s="10">
        <v>-22.6</v>
      </c>
      <c r="AZ9" s="2">
        <f t="shared" si="3"/>
        <v>-6.041666666666667</v>
      </c>
      <c r="BA9" s="1">
        <f t="shared" si="4"/>
        <v>10.75</v>
      </c>
      <c r="BB9" s="1">
        <f t="shared" si="5"/>
        <v>9.375</v>
      </c>
    </row>
    <row r="10" spans="1:54" x14ac:dyDescent="0.25">
      <c r="A10" s="1">
        <v>1974</v>
      </c>
      <c r="B10" s="1">
        <v>1.0069999999999999</v>
      </c>
      <c r="C10" s="1">
        <v>1.0069999999999999</v>
      </c>
      <c r="D10" s="1">
        <v>0.57399999999999995</v>
      </c>
      <c r="F10" s="5"/>
      <c r="H10" s="1">
        <v>1974</v>
      </c>
      <c r="I10" s="1">
        <v>37</v>
      </c>
      <c r="J10" s="1">
        <v>91</v>
      </c>
      <c r="K10" s="1">
        <v>42</v>
      </c>
      <c r="L10" s="1">
        <v>47</v>
      </c>
      <c r="M10" s="1">
        <v>46</v>
      </c>
      <c r="N10" s="1">
        <v>32</v>
      </c>
      <c r="O10" s="10">
        <v>21</v>
      </c>
      <c r="P10" s="41">
        <v>12</v>
      </c>
      <c r="Q10" s="42">
        <v>15</v>
      </c>
      <c r="R10" s="42">
        <v>17</v>
      </c>
      <c r="S10" s="42">
        <v>30</v>
      </c>
      <c r="T10" s="42">
        <v>22</v>
      </c>
      <c r="U10" s="42">
        <v>16</v>
      </c>
      <c r="V10" s="42">
        <v>32</v>
      </c>
      <c r="W10" s="42">
        <v>20</v>
      </c>
      <c r="X10" s="42">
        <v>48</v>
      </c>
      <c r="Y10" s="42">
        <v>60</v>
      </c>
      <c r="Z10" s="42">
        <v>15</v>
      </c>
      <c r="AA10" s="43">
        <v>37</v>
      </c>
      <c r="AB10" s="24">
        <f t="shared" si="0"/>
        <v>324</v>
      </c>
      <c r="AC10" s="2">
        <f t="shared" si="1"/>
        <v>116</v>
      </c>
      <c r="AD10" s="2">
        <f t="shared" si="2"/>
        <v>116</v>
      </c>
      <c r="AE10" s="2"/>
      <c r="AF10" s="1">
        <v>1974</v>
      </c>
      <c r="AG10" s="1">
        <v>9.1999999999999993</v>
      </c>
      <c r="AH10" s="1">
        <v>12.3</v>
      </c>
      <c r="AI10" s="1">
        <v>12.8</v>
      </c>
      <c r="AJ10" s="1">
        <v>3.2</v>
      </c>
      <c r="AK10" s="1">
        <v>-4.9000000000000004</v>
      </c>
      <c r="AL10" s="1">
        <v>-13.8</v>
      </c>
      <c r="AM10" s="10">
        <v>-22.6</v>
      </c>
      <c r="AN10" s="23">
        <v>-25.6</v>
      </c>
      <c r="AO10" s="1">
        <v>-29.1</v>
      </c>
      <c r="AP10" s="1">
        <v>-14.2</v>
      </c>
      <c r="AQ10" s="1">
        <v>-9.6</v>
      </c>
      <c r="AR10" s="1">
        <v>-4.2</v>
      </c>
      <c r="AS10" s="1">
        <v>5.6</v>
      </c>
      <c r="AT10" s="1">
        <v>16.399999999999999</v>
      </c>
      <c r="AU10" s="1">
        <v>11.2</v>
      </c>
      <c r="AV10" s="1">
        <v>6.2</v>
      </c>
      <c r="AW10" s="1">
        <v>-6</v>
      </c>
      <c r="AX10" s="1">
        <v>-24.6</v>
      </c>
      <c r="AY10" s="10">
        <v>-14.3</v>
      </c>
      <c r="AZ10" s="2">
        <f t="shared" si="3"/>
        <v>-7.3500000000000005</v>
      </c>
      <c r="BA10" s="1">
        <f t="shared" si="4"/>
        <v>11</v>
      </c>
      <c r="BB10" s="1">
        <f t="shared" si="5"/>
        <v>9.8500000000000014</v>
      </c>
    </row>
    <row r="11" spans="1:54" x14ac:dyDescent="0.25">
      <c r="A11" s="1">
        <v>1975</v>
      </c>
      <c r="B11" s="1">
        <v>0.59</v>
      </c>
      <c r="C11" s="1">
        <v>0.59</v>
      </c>
      <c r="D11" s="1">
        <v>0.23200000000000001</v>
      </c>
      <c r="F11" s="5"/>
      <c r="H11" s="1">
        <v>1975</v>
      </c>
      <c r="I11" s="1">
        <v>16</v>
      </c>
      <c r="J11" s="1">
        <v>32</v>
      </c>
      <c r="K11" s="1">
        <v>20</v>
      </c>
      <c r="L11" s="1">
        <v>48</v>
      </c>
      <c r="M11" s="1">
        <v>60</v>
      </c>
      <c r="N11" s="1">
        <v>15</v>
      </c>
      <c r="O11" s="10">
        <v>37</v>
      </c>
      <c r="P11" s="41">
        <v>20</v>
      </c>
      <c r="Q11" s="42">
        <v>25</v>
      </c>
      <c r="R11" s="42">
        <v>12</v>
      </c>
      <c r="S11" s="42">
        <v>46</v>
      </c>
      <c r="T11" s="42">
        <v>52</v>
      </c>
      <c r="U11" s="42">
        <v>83</v>
      </c>
      <c r="V11" s="42">
        <v>79</v>
      </c>
      <c r="W11" s="42">
        <v>88</v>
      </c>
      <c r="X11" s="42">
        <v>53</v>
      </c>
      <c r="Y11" s="42">
        <v>32</v>
      </c>
      <c r="Z11" s="42">
        <v>32</v>
      </c>
      <c r="AA11" s="43">
        <v>28</v>
      </c>
      <c r="AB11" s="24">
        <f t="shared" si="0"/>
        <v>550</v>
      </c>
      <c r="AC11" s="2">
        <f t="shared" si="1"/>
        <v>303</v>
      </c>
      <c r="AD11" s="2">
        <f t="shared" si="2"/>
        <v>303</v>
      </c>
      <c r="AE11" s="2"/>
      <c r="AF11" s="1">
        <v>1975</v>
      </c>
      <c r="AG11" s="1">
        <v>5.6</v>
      </c>
      <c r="AH11" s="1">
        <v>16.399999999999999</v>
      </c>
      <c r="AI11" s="1">
        <v>11.2</v>
      </c>
      <c r="AJ11" s="1">
        <v>6.2</v>
      </c>
      <c r="AK11" s="1">
        <v>-6</v>
      </c>
      <c r="AL11" s="1">
        <v>-24.6</v>
      </c>
      <c r="AM11" s="10">
        <v>-14.3</v>
      </c>
      <c r="AN11" s="23">
        <v>-23.3</v>
      </c>
      <c r="AO11" s="1">
        <v>-25</v>
      </c>
      <c r="AP11" s="1">
        <v>-16.100000000000001</v>
      </c>
      <c r="AQ11" s="1">
        <v>-7.2</v>
      </c>
      <c r="AR11" s="1">
        <v>-2.7</v>
      </c>
      <c r="AS11" s="1">
        <v>6.5</v>
      </c>
      <c r="AT11" s="1">
        <v>12.8</v>
      </c>
      <c r="AU11" s="1">
        <v>10.4</v>
      </c>
      <c r="AV11" s="1">
        <v>7.5</v>
      </c>
      <c r="AW11" s="1">
        <v>-6.2</v>
      </c>
      <c r="AX11" s="1">
        <v>-15.7</v>
      </c>
      <c r="AY11" s="10">
        <v>-18.7</v>
      </c>
      <c r="AZ11" s="2">
        <f t="shared" si="3"/>
        <v>-6.4750000000000014</v>
      </c>
      <c r="BA11" s="1">
        <f t="shared" si="4"/>
        <v>9.65</v>
      </c>
      <c r="BB11" s="1">
        <f t="shared" si="5"/>
        <v>9.3000000000000007</v>
      </c>
    </row>
    <row r="12" spans="1:54" x14ac:dyDescent="0.25">
      <c r="A12" s="1">
        <v>1976</v>
      </c>
      <c r="B12" s="1">
        <v>1.1499999999999999</v>
      </c>
      <c r="C12" s="1">
        <v>1.1499999999999999</v>
      </c>
      <c r="D12" s="1">
        <v>0.70599999999999996</v>
      </c>
      <c r="F12" s="5"/>
      <c r="H12" s="1">
        <v>1976</v>
      </c>
      <c r="I12" s="1">
        <v>83</v>
      </c>
      <c r="J12" s="1">
        <v>79</v>
      </c>
      <c r="K12" s="1">
        <v>88</v>
      </c>
      <c r="L12" s="1">
        <v>53</v>
      </c>
      <c r="M12" s="1">
        <v>32</v>
      </c>
      <c r="N12" s="1">
        <v>32</v>
      </c>
      <c r="O12" s="10">
        <v>28</v>
      </c>
      <c r="P12" s="41">
        <v>21</v>
      </c>
      <c r="Q12" s="42">
        <v>24</v>
      </c>
      <c r="R12" s="42">
        <v>1</v>
      </c>
      <c r="S12" s="42">
        <v>17</v>
      </c>
      <c r="T12" s="42">
        <v>27</v>
      </c>
      <c r="U12" s="42">
        <v>54</v>
      </c>
      <c r="V12" s="42">
        <v>44</v>
      </c>
      <c r="W12" s="42">
        <v>30.4</v>
      </c>
      <c r="X12" s="42">
        <v>39</v>
      </c>
      <c r="Y12" s="42">
        <v>24</v>
      </c>
      <c r="Z12" s="42">
        <v>16</v>
      </c>
      <c r="AA12" s="43">
        <v>22</v>
      </c>
      <c r="AB12" s="24">
        <f t="shared" si="0"/>
        <v>319.39999999999998</v>
      </c>
      <c r="AC12" s="2">
        <f t="shared" si="1"/>
        <v>167.4</v>
      </c>
      <c r="AD12" s="2">
        <f t="shared" si="2"/>
        <v>167.4</v>
      </c>
      <c r="AE12" s="2"/>
      <c r="AF12" s="1">
        <v>1976</v>
      </c>
      <c r="AG12" s="1">
        <v>6.5</v>
      </c>
      <c r="AH12" s="1">
        <v>12.8</v>
      </c>
      <c r="AI12" s="1">
        <v>10.4</v>
      </c>
      <c r="AJ12" s="1">
        <v>7.5</v>
      </c>
      <c r="AK12" s="1">
        <v>-6.2</v>
      </c>
      <c r="AL12" s="1">
        <v>-15.7</v>
      </c>
      <c r="AM12" s="10">
        <v>-18.7</v>
      </c>
      <c r="AN12" s="23">
        <v>-26</v>
      </c>
      <c r="AO12" s="1">
        <v>-23.7</v>
      </c>
      <c r="AP12" s="1">
        <v>-15.4</v>
      </c>
      <c r="AQ12" s="1">
        <v>-3.8</v>
      </c>
      <c r="AR12" s="1">
        <v>-0.4</v>
      </c>
      <c r="AS12" s="1">
        <v>9.1999999999999993</v>
      </c>
      <c r="AT12" s="1">
        <v>14.5</v>
      </c>
      <c r="AU12" s="1">
        <v>13.5</v>
      </c>
      <c r="AV12" s="1">
        <v>5.3</v>
      </c>
      <c r="AW12" s="1">
        <v>-10.3</v>
      </c>
      <c r="AX12" s="1">
        <v>-10.5</v>
      </c>
      <c r="AY12" s="10">
        <v>-19.2</v>
      </c>
      <c r="AZ12" s="2">
        <f t="shared" si="3"/>
        <v>-5.5666666666666673</v>
      </c>
      <c r="BA12" s="1">
        <f t="shared" si="4"/>
        <v>11.85</v>
      </c>
      <c r="BB12" s="1">
        <f t="shared" si="5"/>
        <v>10.625</v>
      </c>
    </row>
    <row r="13" spans="1:54" x14ac:dyDescent="0.25">
      <c r="A13" s="1">
        <v>1977</v>
      </c>
      <c r="B13" s="1">
        <v>1.0069999999999999</v>
      </c>
      <c r="C13" s="1">
        <v>1.0069999999999999</v>
      </c>
      <c r="D13" s="1">
        <v>0.68100000000000005</v>
      </c>
      <c r="F13" s="5"/>
      <c r="H13" s="1">
        <v>1977</v>
      </c>
      <c r="I13" s="1">
        <v>54</v>
      </c>
      <c r="J13" s="1">
        <v>44</v>
      </c>
      <c r="K13" s="1">
        <v>30.4</v>
      </c>
      <c r="L13" s="1">
        <v>39</v>
      </c>
      <c r="M13" s="1">
        <v>24</v>
      </c>
      <c r="N13" s="1">
        <v>16</v>
      </c>
      <c r="O13" s="10">
        <v>22</v>
      </c>
      <c r="P13" s="41">
        <v>9</v>
      </c>
      <c r="Q13" s="42">
        <v>14</v>
      </c>
      <c r="R13" s="42">
        <v>23</v>
      </c>
      <c r="S13" s="42">
        <v>20</v>
      </c>
      <c r="T13" s="42">
        <v>38</v>
      </c>
      <c r="U13" s="42">
        <v>51</v>
      </c>
      <c r="V13" s="42">
        <v>42</v>
      </c>
      <c r="W13" s="42">
        <v>24</v>
      </c>
      <c r="X13" s="42">
        <v>45</v>
      </c>
      <c r="Y13" s="42">
        <v>32</v>
      </c>
      <c r="Z13" s="42">
        <v>39</v>
      </c>
      <c r="AA13" s="43">
        <v>20</v>
      </c>
      <c r="AB13" s="24">
        <f t="shared" si="0"/>
        <v>357</v>
      </c>
      <c r="AC13" s="2">
        <f t="shared" si="1"/>
        <v>162</v>
      </c>
      <c r="AD13" s="2">
        <f t="shared" si="2"/>
        <v>162</v>
      </c>
      <c r="AE13" s="2"/>
      <c r="AF13" s="1">
        <v>1977</v>
      </c>
      <c r="AG13" s="1">
        <v>9.1999999999999993</v>
      </c>
      <c r="AH13" s="1">
        <v>14.5</v>
      </c>
      <c r="AI13" s="1">
        <v>13.5</v>
      </c>
      <c r="AJ13" s="1">
        <v>5.3</v>
      </c>
      <c r="AK13" s="1">
        <v>-10.3</v>
      </c>
      <c r="AL13" s="1">
        <v>-10.5</v>
      </c>
      <c r="AM13" s="10">
        <v>-19.2</v>
      </c>
      <c r="AN13" s="23">
        <v>-27.3</v>
      </c>
      <c r="AO13" s="1">
        <v>-32.200000000000003</v>
      </c>
      <c r="AP13" s="1">
        <v>-20.9</v>
      </c>
      <c r="AQ13" s="1">
        <v>-4.4000000000000004</v>
      </c>
      <c r="AR13" s="1">
        <v>3.9</v>
      </c>
      <c r="AS13" s="1">
        <v>12.4</v>
      </c>
      <c r="AT13" s="1">
        <v>14.7</v>
      </c>
      <c r="AU13" s="1">
        <v>11.3</v>
      </c>
      <c r="AV13" s="1">
        <v>5.4</v>
      </c>
      <c r="AW13" s="1">
        <v>-11.8</v>
      </c>
      <c r="AX13" s="1">
        <v>-8.5</v>
      </c>
      <c r="AY13" s="10">
        <v>-20</v>
      </c>
      <c r="AZ13" s="2">
        <f t="shared" si="3"/>
        <v>-6.45</v>
      </c>
      <c r="BA13" s="1">
        <f t="shared" si="4"/>
        <v>13.55</v>
      </c>
      <c r="BB13" s="1">
        <f t="shared" si="5"/>
        <v>10.950000000000001</v>
      </c>
    </row>
    <row r="14" spans="1:54" x14ac:dyDescent="0.25">
      <c r="A14" s="1">
        <v>1978</v>
      </c>
      <c r="B14" s="1">
        <v>0.93300000000000005</v>
      </c>
      <c r="C14" s="1">
        <v>0.93300000000000005</v>
      </c>
      <c r="D14" s="1">
        <v>0.73199999999999998</v>
      </c>
      <c r="F14" s="5"/>
      <c r="H14" s="1">
        <v>1978</v>
      </c>
      <c r="I14" s="1">
        <v>51</v>
      </c>
      <c r="J14" s="1">
        <v>42</v>
      </c>
      <c r="K14" s="1">
        <v>24</v>
      </c>
      <c r="L14" s="1">
        <v>45</v>
      </c>
      <c r="M14" s="1">
        <v>32</v>
      </c>
      <c r="N14" s="1">
        <v>39</v>
      </c>
      <c r="O14" s="10">
        <v>20</v>
      </c>
      <c r="P14" s="41">
        <v>18</v>
      </c>
      <c r="Q14" s="42">
        <v>22</v>
      </c>
      <c r="R14" s="42">
        <v>31</v>
      </c>
      <c r="S14" s="42">
        <v>20</v>
      </c>
      <c r="T14" s="42">
        <v>48</v>
      </c>
      <c r="U14" s="42">
        <v>38</v>
      </c>
      <c r="V14" s="42">
        <v>82</v>
      </c>
      <c r="W14" s="42">
        <v>45</v>
      </c>
      <c r="X14" s="42">
        <v>59</v>
      </c>
      <c r="Y14" s="42">
        <v>33</v>
      </c>
      <c r="Z14" s="42">
        <v>26</v>
      </c>
      <c r="AA14" s="43">
        <v>21</v>
      </c>
      <c r="AB14" s="24">
        <f t="shared" si="0"/>
        <v>443</v>
      </c>
      <c r="AC14" s="2">
        <f t="shared" si="1"/>
        <v>224</v>
      </c>
      <c r="AD14" s="2">
        <f t="shared" si="2"/>
        <v>224</v>
      </c>
      <c r="AE14" s="2"/>
      <c r="AF14" s="1">
        <v>1978</v>
      </c>
      <c r="AG14" s="1">
        <v>12.4</v>
      </c>
      <c r="AH14" s="1">
        <v>14.7</v>
      </c>
      <c r="AI14" s="1">
        <v>11.3</v>
      </c>
      <c r="AJ14" s="1">
        <v>5.4</v>
      </c>
      <c r="AK14" s="1">
        <v>-11.8</v>
      </c>
      <c r="AL14" s="1">
        <v>-8.5</v>
      </c>
      <c r="AM14" s="10">
        <v>-20</v>
      </c>
      <c r="AN14" s="23">
        <v>-24</v>
      </c>
      <c r="AO14" s="1">
        <v>-24.4</v>
      </c>
      <c r="AP14" s="1">
        <v>-16.600000000000001</v>
      </c>
      <c r="AQ14" s="1">
        <v>-15.7</v>
      </c>
      <c r="AR14" s="1">
        <v>-4.3</v>
      </c>
      <c r="AS14" s="1">
        <v>3.5</v>
      </c>
      <c r="AT14" s="1">
        <v>14.3</v>
      </c>
      <c r="AU14" s="1">
        <v>8.5</v>
      </c>
      <c r="AV14" s="1">
        <v>3.7</v>
      </c>
      <c r="AW14" s="1">
        <v>-4.3</v>
      </c>
      <c r="AX14" s="1">
        <v>-14.2</v>
      </c>
      <c r="AY14" s="10">
        <v>-25.8</v>
      </c>
      <c r="AZ14" s="2">
        <f t="shared" si="3"/>
        <v>-8.2750000000000004</v>
      </c>
      <c r="BA14" s="1">
        <f t="shared" si="4"/>
        <v>8.9</v>
      </c>
      <c r="BB14" s="1">
        <f t="shared" si="5"/>
        <v>7.5</v>
      </c>
    </row>
    <row r="15" spans="1:54" x14ac:dyDescent="0.25">
      <c r="A15" s="1">
        <v>1979</v>
      </c>
      <c r="B15" s="1">
        <v>1.0349999999999999</v>
      </c>
      <c r="C15" s="1">
        <v>1.0349999999999999</v>
      </c>
      <c r="D15" s="1">
        <v>0.83599999999999997</v>
      </c>
      <c r="F15" s="5"/>
      <c r="H15" s="1">
        <v>1979</v>
      </c>
      <c r="I15" s="1">
        <v>38</v>
      </c>
      <c r="J15" s="1">
        <v>82</v>
      </c>
      <c r="K15" s="1">
        <v>45</v>
      </c>
      <c r="L15" s="1">
        <v>59</v>
      </c>
      <c r="M15" s="1">
        <v>33</v>
      </c>
      <c r="N15" s="1">
        <v>26</v>
      </c>
      <c r="O15" s="10">
        <v>21</v>
      </c>
      <c r="P15" s="41">
        <v>18</v>
      </c>
      <c r="Q15" s="42">
        <v>23</v>
      </c>
      <c r="R15" s="42">
        <v>17</v>
      </c>
      <c r="S15" s="42">
        <v>26</v>
      </c>
      <c r="T15" s="42">
        <v>37</v>
      </c>
      <c r="U15" s="42">
        <v>32</v>
      </c>
      <c r="V15" s="42">
        <v>67</v>
      </c>
      <c r="W15" s="42">
        <v>66</v>
      </c>
      <c r="X15" s="42">
        <v>96</v>
      </c>
      <c r="Y15" s="42">
        <v>52</v>
      </c>
      <c r="Z15" s="42">
        <v>21</v>
      </c>
      <c r="AA15" s="43">
        <v>22</v>
      </c>
      <c r="AB15" s="24">
        <f t="shared" si="0"/>
        <v>477</v>
      </c>
      <c r="AC15" s="2">
        <f t="shared" si="1"/>
        <v>261</v>
      </c>
      <c r="AD15" s="2">
        <f t="shared" si="2"/>
        <v>261</v>
      </c>
      <c r="AE15" s="2"/>
      <c r="AF15" s="1">
        <v>1979</v>
      </c>
      <c r="AG15" s="1">
        <v>3.5</v>
      </c>
      <c r="AH15" s="1">
        <v>14.3</v>
      </c>
      <c r="AI15" s="1">
        <v>8.5</v>
      </c>
      <c r="AJ15" s="1">
        <v>3.7</v>
      </c>
      <c r="AK15" s="1">
        <v>-4.3</v>
      </c>
      <c r="AL15" s="1">
        <v>-14.2</v>
      </c>
      <c r="AM15" s="10">
        <v>-25.8</v>
      </c>
      <c r="AN15" s="23">
        <v>-26.9</v>
      </c>
      <c r="AO15" s="1">
        <v>-28.8</v>
      </c>
      <c r="AP15" s="1">
        <v>-22.3</v>
      </c>
      <c r="AQ15" s="1">
        <v>-12</v>
      </c>
      <c r="AR15" s="1">
        <v>0</v>
      </c>
      <c r="AS15" s="1">
        <v>5.9</v>
      </c>
      <c r="AT15" s="1">
        <v>13.5</v>
      </c>
      <c r="AU15" s="1">
        <v>11.2</v>
      </c>
      <c r="AV15" s="1">
        <v>7.7</v>
      </c>
      <c r="AW15" s="1">
        <v>-6.6</v>
      </c>
      <c r="AX15" s="1">
        <v>-12.5</v>
      </c>
      <c r="AY15" s="10">
        <v>-23.7</v>
      </c>
      <c r="AZ15" s="2">
        <f t="shared" si="3"/>
        <v>-7.8749999999999991</v>
      </c>
      <c r="BA15" s="1">
        <f t="shared" si="4"/>
        <v>9.6999999999999993</v>
      </c>
      <c r="BB15" s="1">
        <f t="shared" si="5"/>
        <v>9.5749999999999993</v>
      </c>
    </row>
    <row r="16" spans="1:54" x14ac:dyDescent="0.25">
      <c r="A16" s="1">
        <v>1980</v>
      </c>
      <c r="B16" s="1">
        <v>0.60499999999999998</v>
      </c>
      <c r="C16" s="1">
        <v>0.60499999999999998</v>
      </c>
      <c r="D16" s="1">
        <v>0.45700000000000002</v>
      </c>
      <c r="F16" s="5"/>
      <c r="H16" s="1">
        <v>1980</v>
      </c>
      <c r="I16" s="1">
        <v>32</v>
      </c>
      <c r="J16" s="1">
        <v>67</v>
      </c>
      <c r="K16" s="1">
        <v>66</v>
      </c>
      <c r="L16" s="1">
        <v>96</v>
      </c>
      <c r="M16" s="1">
        <v>52</v>
      </c>
      <c r="N16" s="1">
        <v>21</v>
      </c>
      <c r="O16" s="10">
        <v>22</v>
      </c>
      <c r="P16" s="41">
        <v>14</v>
      </c>
      <c r="Q16" s="42">
        <v>10</v>
      </c>
      <c r="R16" s="42">
        <v>5</v>
      </c>
      <c r="S16" s="42">
        <v>6</v>
      </c>
      <c r="T16" s="42">
        <v>22</v>
      </c>
      <c r="U16" s="42">
        <v>35</v>
      </c>
      <c r="V16" s="42">
        <v>42</v>
      </c>
      <c r="W16" s="42">
        <v>104</v>
      </c>
      <c r="X16" s="42">
        <v>61</v>
      </c>
      <c r="Y16" s="42">
        <v>32</v>
      </c>
      <c r="Z16" s="42">
        <v>37</v>
      </c>
      <c r="AA16" s="43">
        <v>31</v>
      </c>
      <c r="AB16" s="24">
        <f t="shared" si="0"/>
        <v>399</v>
      </c>
      <c r="AC16" s="2">
        <f t="shared" si="1"/>
        <v>242</v>
      </c>
      <c r="AD16" s="2">
        <f t="shared" si="2"/>
        <v>242</v>
      </c>
      <c r="AE16" s="2"/>
      <c r="AF16" s="1">
        <v>1980</v>
      </c>
      <c r="AG16" s="1">
        <v>5.9</v>
      </c>
      <c r="AH16" s="1">
        <v>13.5</v>
      </c>
      <c r="AI16" s="1">
        <v>11.2</v>
      </c>
      <c r="AJ16" s="1">
        <v>7.7</v>
      </c>
      <c r="AK16" s="1">
        <v>-6.6</v>
      </c>
      <c r="AL16" s="1">
        <v>-12.5</v>
      </c>
      <c r="AM16" s="10">
        <v>-23.7</v>
      </c>
      <c r="AN16" s="23">
        <v>-27.3</v>
      </c>
      <c r="AO16" s="1">
        <v>-19.399999999999999</v>
      </c>
      <c r="AP16" s="1">
        <v>-16.8</v>
      </c>
      <c r="AQ16" s="1">
        <v>-7.4</v>
      </c>
      <c r="AR16" s="1">
        <v>-0.7</v>
      </c>
      <c r="AS16" s="1">
        <v>8.1999999999999993</v>
      </c>
      <c r="AT16" s="1">
        <v>11.2</v>
      </c>
      <c r="AU16" s="1">
        <v>8.3000000000000007</v>
      </c>
      <c r="AV16" s="1">
        <v>5.3</v>
      </c>
      <c r="AW16" s="1">
        <v>-1.4</v>
      </c>
      <c r="AX16" s="1">
        <v>-17.5</v>
      </c>
      <c r="AY16" s="10">
        <v>-20.2</v>
      </c>
      <c r="AZ16" s="2">
        <f t="shared" si="3"/>
        <v>-6.4750000000000005</v>
      </c>
      <c r="BA16" s="1">
        <f t="shared" si="4"/>
        <v>9.6999999999999993</v>
      </c>
      <c r="BB16" s="1">
        <f t="shared" si="5"/>
        <v>8.25</v>
      </c>
    </row>
    <row r="17" spans="1:54" x14ac:dyDescent="0.25">
      <c r="A17" s="1">
        <v>1981</v>
      </c>
      <c r="B17" s="1">
        <v>1.109</v>
      </c>
      <c r="C17" s="1">
        <v>1.109</v>
      </c>
      <c r="D17" s="1">
        <v>0.79200000000000004</v>
      </c>
      <c r="F17" s="5"/>
      <c r="H17" s="1">
        <v>1981</v>
      </c>
      <c r="I17" s="1">
        <v>35</v>
      </c>
      <c r="J17" s="1">
        <v>42</v>
      </c>
      <c r="K17" s="1">
        <v>104</v>
      </c>
      <c r="L17" s="1">
        <v>61</v>
      </c>
      <c r="M17" s="1">
        <v>32</v>
      </c>
      <c r="N17" s="1">
        <v>37</v>
      </c>
      <c r="O17" s="10">
        <v>31</v>
      </c>
      <c r="P17" s="41">
        <v>26</v>
      </c>
      <c r="Q17" s="42">
        <v>18</v>
      </c>
      <c r="R17" s="42">
        <v>21</v>
      </c>
      <c r="S17" s="42">
        <v>39</v>
      </c>
      <c r="T17" s="42">
        <v>28</v>
      </c>
      <c r="U17" s="42">
        <v>13</v>
      </c>
      <c r="V17" s="42">
        <v>25</v>
      </c>
      <c r="W17" s="42">
        <v>119</v>
      </c>
      <c r="X17" s="42">
        <v>60</v>
      </c>
      <c r="Y17" s="42">
        <v>36</v>
      </c>
      <c r="Z17" s="42">
        <v>20</v>
      </c>
      <c r="AA17" s="43">
        <v>25</v>
      </c>
      <c r="AB17" s="24">
        <f t="shared" si="0"/>
        <v>430</v>
      </c>
      <c r="AC17" s="2">
        <f t="shared" si="1"/>
        <v>217</v>
      </c>
      <c r="AD17" s="2">
        <f t="shared" si="2"/>
        <v>217</v>
      </c>
      <c r="AE17" s="2"/>
      <c r="AF17" s="1">
        <v>1981</v>
      </c>
      <c r="AG17" s="1">
        <v>8.1999999999999993</v>
      </c>
      <c r="AH17" s="1">
        <v>11.2</v>
      </c>
      <c r="AI17" s="1">
        <v>8.3000000000000007</v>
      </c>
      <c r="AJ17" s="1">
        <v>5.3</v>
      </c>
      <c r="AK17" s="1">
        <v>-1.4</v>
      </c>
      <c r="AL17" s="1">
        <v>-17.5</v>
      </c>
      <c r="AM17" s="10">
        <v>-20.2</v>
      </c>
      <c r="AN17" s="23">
        <v>-16.2</v>
      </c>
      <c r="AO17" s="1">
        <v>-17.899999999999999</v>
      </c>
      <c r="AP17" s="1">
        <v>-20.3</v>
      </c>
      <c r="AQ17" s="1">
        <v>-10.4</v>
      </c>
      <c r="AR17" s="1">
        <v>-3.5</v>
      </c>
      <c r="AS17" s="1">
        <v>10.199999999999999</v>
      </c>
      <c r="AT17" s="1">
        <v>12.6</v>
      </c>
      <c r="AU17" s="1">
        <v>14.9</v>
      </c>
      <c r="AV17" s="1">
        <v>5.7</v>
      </c>
      <c r="AW17" s="1">
        <v>-1.4</v>
      </c>
      <c r="AX17" s="1">
        <v>-9.9</v>
      </c>
      <c r="AY17" s="10">
        <v>-13.5</v>
      </c>
      <c r="AZ17" s="2">
        <f t="shared" si="3"/>
        <v>-4.1416666666666666</v>
      </c>
      <c r="BA17" s="1">
        <f t="shared" si="4"/>
        <v>11.399999999999999</v>
      </c>
      <c r="BB17" s="1">
        <f t="shared" si="5"/>
        <v>10.85</v>
      </c>
    </row>
    <row r="18" spans="1:54" x14ac:dyDescent="0.25">
      <c r="A18" s="1">
        <v>1982</v>
      </c>
      <c r="B18" s="1">
        <v>1.077</v>
      </c>
      <c r="C18" s="1">
        <v>1.077</v>
      </c>
      <c r="D18" s="1">
        <v>0.86399999999999999</v>
      </c>
      <c r="F18" s="5"/>
      <c r="H18" s="1">
        <v>1982</v>
      </c>
      <c r="I18" s="1">
        <v>13</v>
      </c>
      <c r="J18" s="1">
        <v>25</v>
      </c>
      <c r="K18" s="1">
        <v>119</v>
      </c>
      <c r="L18" s="1">
        <v>60</v>
      </c>
      <c r="M18" s="1">
        <v>36</v>
      </c>
      <c r="N18" s="1">
        <v>20</v>
      </c>
      <c r="O18" s="10">
        <v>25</v>
      </c>
      <c r="P18" s="41">
        <v>33</v>
      </c>
      <c r="Q18" s="42">
        <v>29</v>
      </c>
      <c r="R18" s="42">
        <v>9</v>
      </c>
      <c r="S18" s="42">
        <v>30</v>
      </c>
      <c r="T18" s="42">
        <v>53</v>
      </c>
      <c r="U18" s="42">
        <v>69</v>
      </c>
      <c r="V18" s="42">
        <v>78</v>
      </c>
      <c r="W18" s="42">
        <v>146</v>
      </c>
      <c r="X18" s="42">
        <v>42</v>
      </c>
      <c r="Y18" s="42">
        <v>22</v>
      </c>
      <c r="Z18" s="42">
        <v>48</v>
      </c>
      <c r="AA18" s="43">
        <v>34</v>
      </c>
      <c r="AB18" s="24">
        <f t="shared" si="0"/>
        <v>593</v>
      </c>
      <c r="AC18" s="2">
        <f t="shared" si="1"/>
        <v>335</v>
      </c>
      <c r="AD18" s="2">
        <f t="shared" si="2"/>
        <v>335</v>
      </c>
      <c r="AE18" s="2"/>
      <c r="AF18" s="1">
        <v>1982</v>
      </c>
      <c r="AG18" s="1">
        <v>10.199999999999999</v>
      </c>
      <c r="AH18" s="1">
        <v>12.6</v>
      </c>
      <c r="AI18" s="1">
        <v>14.9</v>
      </c>
      <c r="AJ18" s="1">
        <v>5.7</v>
      </c>
      <c r="AK18" s="1">
        <v>-1.4</v>
      </c>
      <c r="AL18" s="1">
        <v>-9.9</v>
      </c>
      <c r="AM18" s="10">
        <v>-13.5</v>
      </c>
      <c r="AN18" s="23">
        <v>-27</v>
      </c>
      <c r="AO18" s="1">
        <v>-23.3</v>
      </c>
      <c r="AP18" s="1">
        <v>-23.2</v>
      </c>
      <c r="AQ18" s="1">
        <v>-4.5999999999999996</v>
      </c>
      <c r="AR18" s="1">
        <v>1.5</v>
      </c>
      <c r="AS18" s="1">
        <v>9.8000000000000007</v>
      </c>
      <c r="AT18" s="1">
        <v>16</v>
      </c>
      <c r="AU18" s="1">
        <v>9.1999999999999993</v>
      </c>
      <c r="AV18" s="1">
        <v>4.4000000000000004</v>
      </c>
      <c r="AW18" s="1">
        <v>-9.9</v>
      </c>
      <c r="AX18" s="1">
        <v>-12.7</v>
      </c>
      <c r="AY18" s="10">
        <v>-14.5</v>
      </c>
      <c r="AZ18" s="2">
        <f t="shared" si="3"/>
        <v>-6.1916666666666664</v>
      </c>
      <c r="BA18" s="1">
        <f t="shared" si="4"/>
        <v>12.9</v>
      </c>
      <c r="BB18" s="1">
        <f t="shared" si="5"/>
        <v>9.85</v>
      </c>
    </row>
    <row r="19" spans="1:54" x14ac:dyDescent="0.25">
      <c r="A19" s="1">
        <v>1983</v>
      </c>
      <c r="B19" s="1">
        <v>1.1739999999999999</v>
      </c>
      <c r="C19" s="1">
        <v>1.1739999999999999</v>
      </c>
      <c r="D19" s="1">
        <v>1.077</v>
      </c>
      <c r="F19" s="5"/>
      <c r="H19" s="1">
        <v>1983</v>
      </c>
      <c r="I19" s="1">
        <v>69</v>
      </c>
      <c r="J19" s="1">
        <v>78</v>
      </c>
      <c r="K19" s="1">
        <v>146</v>
      </c>
      <c r="L19" s="1">
        <v>42</v>
      </c>
      <c r="M19" s="1">
        <v>22</v>
      </c>
      <c r="N19" s="1">
        <v>48</v>
      </c>
      <c r="O19" s="10">
        <v>34</v>
      </c>
      <c r="P19" s="41">
        <v>22</v>
      </c>
      <c r="Q19" s="42">
        <v>26</v>
      </c>
      <c r="R19" s="42">
        <v>31</v>
      </c>
      <c r="S19" s="42">
        <v>20</v>
      </c>
      <c r="T19" s="42">
        <v>18</v>
      </c>
      <c r="U19" s="42">
        <v>115</v>
      </c>
      <c r="V19" s="42">
        <v>113</v>
      </c>
      <c r="W19" s="42">
        <v>54</v>
      </c>
      <c r="X19" s="42">
        <v>57</v>
      </c>
      <c r="Y19" s="42">
        <v>61</v>
      </c>
      <c r="Z19" s="42">
        <v>30</v>
      </c>
      <c r="AA19" s="43">
        <v>32</v>
      </c>
      <c r="AB19" s="24">
        <f t="shared" si="0"/>
        <v>579</v>
      </c>
      <c r="AC19" s="2">
        <f t="shared" si="1"/>
        <v>339</v>
      </c>
      <c r="AD19" s="2">
        <f t="shared" si="2"/>
        <v>339</v>
      </c>
      <c r="AE19" s="2"/>
      <c r="AF19" s="1">
        <v>1983</v>
      </c>
      <c r="AG19" s="1">
        <v>9.8000000000000007</v>
      </c>
      <c r="AH19" s="1">
        <v>16</v>
      </c>
      <c r="AI19" s="1">
        <v>9.1999999999999993</v>
      </c>
      <c r="AJ19" s="1">
        <v>4.4000000000000004</v>
      </c>
      <c r="AK19" s="1">
        <v>-9.9</v>
      </c>
      <c r="AL19" s="1">
        <v>-12.7</v>
      </c>
      <c r="AM19" s="10">
        <v>-14.5</v>
      </c>
      <c r="AN19" s="23">
        <v>-19.899999999999999</v>
      </c>
      <c r="AO19" s="1">
        <v>-23.3</v>
      </c>
      <c r="AP19" s="1">
        <v>-15.3</v>
      </c>
      <c r="AQ19" s="1">
        <v>-11.7</v>
      </c>
      <c r="AR19" s="1">
        <v>-4.5999999999999996</v>
      </c>
      <c r="AS19" s="1">
        <v>7.6</v>
      </c>
      <c r="AT19" s="1">
        <v>14.6</v>
      </c>
      <c r="AU19" s="1">
        <v>10.7</v>
      </c>
      <c r="AV19" s="1">
        <v>6.3</v>
      </c>
      <c r="AW19" s="1">
        <v>-2</v>
      </c>
      <c r="AX19" s="1">
        <v>-14.2</v>
      </c>
      <c r="AY19" s="10">
        <v>-18.2</v>
      </c>
      <c r="AZ19" s="2">
        <f t="shared" si="3"/>
        <v>-5.8333333333333348</v>
      </c>
      <c r="BA19" s="1">
        <f t="shared" si="4"/>
        <v>11.1</v>
      </c>
      <c r="BB19" s="1">
        <f t="shared" si="5"/>
        <v>9.7999999999999989</v>
      </c>
    </row>
    <row r="20" spans="1:54" x14ac:dyDescent="0.25">
      <c r="A20" s="1">
        <v>1984</v>
      </c>
      <c r="B20" s="1">
        <v>1.089</v>
      </c>
      <c r="C20" s="1">
        <v>1.089</v>
      </c>
      <c r="D20" s="1">
        <v>1.0840000000000001</v>
      </c>
      <c r="F20" s="5"/>
      <c r="H20" s="1">
        <v>1984</v>
      </c>
      <c r="I20" s="1">
        <v>115</v>
      </c>
      <c r="J20" s="1">
        <v>113</v>
      </c>
      <c r="K20" s="1">
        <v>54</v>
      </c>
      <c r="L20" s="1">
        <v>57</v>
      </c>
      <c r="M20" s="1">
        <v>61</v>
      </c>
      <c r="N20" s="1">
        <v>30</v>
      </c>
      <c r="O20" s="10">
        <v>32</v>
      </c>
      <c r="P20" s="41">
        <v>19</v>
      </c>
      <c r="Q20" s="42">
        <v>4</v>
      </c>
      <c r="R20" s="42">
        <v>16</v>
      </c>
      <c r="S20" s="42">
        <v>23</v>
      </c>
      <c r="T20" s="42">
        <v>29</v>
      </c>
      <c r="U20" s="42">
        <v>66</v>
      </c>
      <c r="V20" s="42">
        <v>60</v>
      </c>
      <c r="W20" s="42">
        <v>76</v>
      </c>
      <c r="X20" s="42">
        <v>26</v>
      </c>
      <c r="Y20" s="42">
        <v>26</v>
      </c>
      <c r="Z20" s="42">
        <v>8</v>
      </c>
      <c r="AA20" s="43">
        <v>8</v>
      </c>
      <c r="AB20" s="24">
        <f t="shared" si="0"/>
        <v>361</v>
      </c>
      <c r="AC20" s="2">
        <f t="shared" si="1"/>
        <v>228</v>
      </c>
      <c r="AD20" s="2">
        <f t="shared" si="2"/>
        <v>228</v>
      </c>
      <c r="AE20" s="2"/>
      <c r="AF20" s="1">
        <v>1984</v>
      </c>
      <c r="AG20" s="1">
        <v>7.6</v>
      </c>
      <c r="AH20" s="1">
        <v>14.6</v>
      </c>
      <c r="AI20" s="1">
        <v>10.7</v>
      </c>
      <c r="AJ20" s="1">
        <v>6.3</v>
      </c>
      <c r="AK20" s="1">
        <v>-2</v>
      </c>
      <c r="AL20" s="1">
        <v>-14.2</v>
      </c>
      <c r="AM20" s="10">
        <v>-18.2</v>
      </c>
      <c r="AN20" s="23">
        <v>-17.100000000000001</v>
      </c>
      <c r="AO20" s="1">
        <v>-14.5</v>
      </c>
      <c r="AP20" s="1">
        <v>-11.5</v>
      </c>
      <c r="AQ20" s="1">
        <v>-15.7</v>
      </c>
      <c r="AR20" s="1">
        <v>-1.8</v>
      </c>
      <c r="AS20" s="1">
        <v>7.9</v>
      </c>
      <c r="AT20" s="1">
        <v>15.6</v>
      </c>
      <c r="AU20" s="1">
        <v>11.5</v>
      </c>
      <c r="AV20" s="1">
        <v>5.6</v>
      </c>
      <c r="AW20" s="1">
        <v>-6.3</v>
      </c>
      <c r="AX20" s="1">
        <v>-22.3</v>
      </c>
      <c r="AY20" s="10">
        <v>-17.899999999999999</v>
      </c>
      <c r="AZ20" s="2">
        <f t="shared" si="3"/>
        <v>-5.541666666666667</v>
      </c>
      <c r="BA20" s="1">
        <f t="shared" si="4"/>
        <v>11.75</v>
      </c>
      <c r="BB20" s="1">
        <f t="shared" si="5"/>
        <v>10.15</v>
      </c>
    </row>
    <row r="21" spans="1:54" x14ac:dyDescent="0.25">
      <c r="A21" s="1">
        <v>1985</v>
      </c>
      <c r="B21" s="1">
        <v>0.67100000000000004</v>
      </c>
      <c r="C21" s="1">
        <v>0.67100000000000004</v>
      </c>
      <c r="D21" s="1">
        <v>0.70599999999999996</v>
      </c>
      <c r="F21" s="5"/>
      <c r="H21" s="1">
        <v>1985</v>
      </c>
      <c r="I21" s="1">
        <v>66</v>
      </c>
      <c r="J21" s="1">
        <v>60</v>
      </c>
      <c r="K21" s="1">
        <v>76</v>
      </c>
      <c r="L21" s="1">
        <v>26</v>
      </c>
      <c r="M21" s="1">
        <v>26</v>
      </c>
      <c r="N21" s="1">
        <v>8</v>
      </c>
      <c r="O21" s="10">
        <v>8</v>
      </c>
      <c r="P21" s="41">
        <v>24.4</v>
      </c>
      <c r="Q21" s="42">
        <v>8</v>
      </c>
      <c r="R21" s="42">
        <v>9.3000000000000007</v>
      </c>
      <c r="S21" s="42">
        <v>55.3</v>
      </c>
      <c r="T21" s="42">
        <v>60.2</v>
      </c>
      <c r="U21" s="42">
        <v>47.3</v>
      </c>
      <c r="V21" s="42">
        <v>49.9</v>
      </c>
      <c r="W21" s="42">
        <v>32.799999999999997</v>
      </c>
      <c r="X21" s="42">
        <v>41.5</v>
      </c>
      <c r="Y21" s="42">
        <v>43.7</v>
      </c>
      <c r="Z21" s="42">
        <v>21</v>
      </c>
      <c r="AA21" s="43">
        <v>45.5</v>
      </c>
      <c r="AB21" s="24">
        <f t="shared" si="0"/>
        <v>438.9</v>
      </c>
      <c r="AC21" s="2">
        <f t="shared" si="1"/>
        <v>171.5</v>
      </c>
      <c r="AD21" s="2">
        <f t="shared" si="2"/>
        <v>171.5</v>
      </c>
      <c r="AE21" s="2"/>
      <c r="AF21" s="1">
        <v>1985</v>
      </c>
      <c r="AG21" s="1">
        <v>7.9</v>
      </c>
      <c r="AH21" s="1">
        <v>15.6</v>
      </c>
      <c r="AI21" s="1">
        <v>11.5</v>
      </c>
      <c r="AJ21" s="1">
        <v>5.6</v>
      </c>
      <c r="AK21" s="1">
        <v>-6.3</v>
      </c>
      <c r="AL21" s="1">
        <v>-22.3</v>
      </c>
      <c r="AM21" s="10">
        <v>-17.899999999999999</v>
      </c>
      <c r="AN21" s="23">
        <v>-28</v>
      </c>
      <c r="AO21" s="1">
        <v>-30.6</v>
      </c>
      <c r="AP21" s="1">
        <v>-13.1</v>
      </c>
      <c r="AQ21" s="1">
        <v>-10.8</v>
      </c>
      <c r="AR21" s="1">
        <v>-4.7</v>
      </c>
      <c r="AS21" s="1">
        <v>9</v>
      </c>
      <c r="AT21" s="1">
        <v>12</v>
      </c>
      <c r="AU21" s="1">
        <v>11.1</v>
      </c>
      <c r="AV21" s="1">
        <v>7.1</v>
      </c>
      <c r="AW21" s="1">
        <v>-2.2999999999999998</v>
      </c>
      <c r="AX21" s="1">
        <v>-16.8</v>
      </c>
      <c r="AY21" s="10">
        <v>-26.5</v>
      </c>
      <c r="AZ21" s="2">
        <f t="shared" si="3"/>
        <v>-7.8</v>
      </c>
      <c r="BA21" s="1">
        <f t="shared" si="4"/>
        <v>10.5</v>
      </c>
      <c r="BB21" s="1">
        <f t="shared" si="5"/>
        <v>9.8000000000000007</v>
      </c>
    </row>
    <row r="22" spans="1:54" x14ac:dyDescent="0.25">
      <c r="A22" s="1">
        <v>1986</v>
      </c>
      <c r="B22" s="1">
        <v>0.42799999999999999</v>
      </c>
      <c r="C22" s="1">
        <v>0.42799999999999999</v>
      </c>
      <c r="D22" s="1">
        <v>0.28100000000000003</v>
      </c>
      <c r="F22" s="5"/>
      <c r="H22" s="1">
        <v>1986</v>
      </c>
      <c r="I22" s="1">
        <v>47.3</v>
      </c>
      <c r="J22" s="1">
        <v>49.9</v>
      </c>
      <c r="K22" s="1">
        <v>32.799999999999997</v>
      </c>
      <c r="L22" s="1">
        <v>41.5</v>
      </c>
      <c r="M22" s="1">
        <v>43.7</v>
      </c>
      <c r="N22" s="1">
        <v>21</v>
      </c>
      <c r="O22" s="10">
        <v>45.5</v>
      </c>
      <c r="P22" s="41">
        <v>16.5</v>
      </c>
      <c r="Q22" s="42">
        <v>21.8</v>
      </c>
      <c r="R22" s="42">
        <v>17.2</v>
      </c>
      <c r="S22" s="42">
        <v>21.3</v>
      </c>
      <c r="T22" s="42">
        <v>11.4</v>
      </c>
      <c r="U22" s="42">
        <v>35.700000000000003</v>
      </c>
      <c r="V22" s="42">
        <v>148.69999999999999</v>
      </c>
      <c r="W22" s="42">
        <v>65.2</v>
      </c>
      <c r="X22" s="42">
        <v>32.1</v>
      </c>
      <c r="Y22" s="42">
        <v>72.8</v>
      </c>
      <c r="Z22" s="42">
        <v>22.5</v>
      </c>
      <c r="AA22" s="43">
        <v>9</v>
      </c>
      <c r="AB22" s="24">
        <f t="shared" si="0"/>
        <v>474.20000000000005</v>
      </c>
      <c r="AC22" s="2">
        <f t="shared" si="1"/>
        <v>281.7</v>
      </c>
      <c r="AD22" s="2">
        <f t="shared" si="2"/>
        <v>281.7</v>
      </c>
      <c r="AE22" s="2"/>
      <c r="AF22" s="1">
        <v>1986</v>
      </c>
      <c r="AG22" s="1">
        <v>9</v>
      </c>
      <c r="AH22" s="1">
        <v>12</v>
      </c>
      <c r="AI22" s="1">
        <v>11.1</v>
      </c>
      <c r="AJ22" s="1">
        <v>7.1</v>
      </c>
      <c r="AK22" s="1">
        <v>-2.2999999999999998</v>
      </c>
      <c r="AL22" s="1">
        <v>-16.8</v>
      </c>
      <c r="AM22" s="10">
        <v>-26.5</v>
      </c>
      <c r="AN22" s="23">
        <v>-22.5</v>
      </c>
      <c r="AO22" s="1">
        <v>-26.6</v>
      </c>
      <c r="AP22" s="1">
        <v>-12.2</v>
      </c>
      <c r="AQ22" s="1">
        <v>-8.1</v>
      </c>
      <c r="AR22" s="1">
        <v>-2.8</v>
      </c>
      <c r="AS22" s="1">
        <v>7.7</v>
      </c>
      <c r="AT22" s="1">
        <v>12.6</v>
      </c>
      <c r="AU22" s="1">
        <v>9.1</v>
      </c>
      <c r="AV22" s="1">
        <v>3.1</v>
      </c>
      <c r="AW22" s="1">
        <v>-1.1000000000000001</v>
      </c>
      <c r="AX22" s="1">
        <v>-8.4</v>
      </c>
      <c r="AY22" s="10">
        <v>-27.2</v>
      </c>
      <c r="AZ22" s="2">
        <f t="shared" si="3"/>
        <v>-6.3666666666666645</v>
      </c>
      <c r="BA22" s="1">
        <f t="shared" si="4"/>
        <v>10.15</v>
      </c>
      <c r="BB22" s="1">
        <f t="shared" si="5"/>
        <v>8.125</v>
      </c>
    </row>
    <row r="23" spans="1:54" x14ac:dyDescent="0.25">
      <c r="A23" s="1">
        <v>1987</v>
      </c>
      <c r="B23" s="1">
        <v>1.2010000000000001</v>
      </c>
      <c r="C23" s="1">
        <v>1.2010000000000001</v>
      </c>
      <c r="D23" s="1">
        <v>0.78</v>
      </c>
      <c r="F23" s="5"/>
      <c r="H23" s="1">
        <v>1987</v>
      </c>
      <c r="I23" s="1">
        <v>35.700000000000003</v>
      </c>
      <c r="J23" s="1">
        <v>148.69999999999999</v>
      </c>
      <c r="K23" s="1">
        <v>65.2</v>
      </c>
      <c r="L23" s="1">
        <v>32.1</v>
      </c>
      <c r="M23" s="1">
        <v>72.8</v>
      </c>
      <c r="N23" s="1">
        <v>22.5</v>
      </c>
      <c r="O23" s="10">
        <v>9</v>
      </c>
      <c r="P23" s="41">
        <v>19.3</v>
      </c>
      <c r="Q23" s="42">
        <v>22.2</v>
      </c>
      <c r="R23" s="42">
        <v>14.6</v>
      </c>
      <c r="S23" s="42">
        <v>22.3</v>
      </c>
      <c r="T23" s="42">
        <v>44.6</v>
      </c>
      <c r="U23" s="42">
        <v>40.1</v>
      </c>
      <c r="V23" s="42">
        <v>57.8</v>
      </c>
      <c r="W23" s="42">
        <v>40.4</v>
      </c>
      <c r="X23" s="42">
        <v>20.100000000000001</v>
      </c>
      <c r="Y23" s="42">
        <v>12.3</v>
      </c>
      <c r="Z23" s="42">
        <v>24.8</v>
      </c>
      <c r="AA23" s="43">
        <v>39.299999999999997</v>
      </c>
      <c r="AB23" s="24">
        <f t="shared" si="0"/>
        <v>357.8</v>
      </c>
      <c r="AC23" s="2">
        <f t="shared" si="1"/>
        <v>158.4</v>
      </c>
      <c r="AD23" s="2">
        <f t="shared" si="2"/>
        <v>158.4</v>
      </c>
      <c r="AE23" s="2"/>
      <c r="AF23" s="1">
        <v>1987</v>
      </c>
      <c r="AG23" s="1">
        <v>7.7</v>
      </c>
      <c r="AH23" s="1">
        <v>12.6</v>
      </c>
      <c r="AI23" s="1">
        <v>9.1</v>
      </c>
      <c r="AJ23" s="1">
        <v>3.1</v>
      </c>
      <c r="AK23" s="1">
        <v>-1.1000000000000001</v>
      </c>
      <c r="AL23" s="1">
        <v>-8.4</v>
      </c>
      <c r="AM23" s="10">
        <v>-27.2</v>
      </c>
      <c r="AN23" s="23">
        <v>-25.7</v>
      </c>
      <c r="AO23" s="1">
        <v>-22.6</v>
      </c>
      <c r="AP23" s="1">
        <v>-14.9</v>
      </c>
      <c r="AQ23" s="1">
        <v>-13.5</v>
      </c>
      <c r="AR23" s="1">
        <v>0.2</v>
      </c>
      <c r="AS23" s="1">
        <v>6.9</v>
      </c>
      <c r="AT23" s="1">
        <v>16.2</v>
      </c>
      <c r="AU23" s="1">
        <v>9.9</v>
      </c>
      <c r="AV23" s="1">
        <v>4.9000000000000004</v>
      </c>
      <c r="AW23" s="1">
        <v>0.4</v>
      </c>
      <c r="AX23" s="1">
        <v>-16.899999999999999</v>
      </c>
      <c r="AY23" s="10">
        <v>-21.7</v>
      </c>
      <c r="AZ23" s="2">
        <f t="shared" si="3"/>
        <v>-6.3999999999999986</v>
      </c>
      <c r="BA23" s="1">
        <f t="shared" si="4"/>
        <v>11.55</v>
      </c>
      <c r="BB23" s="1">
        <f t="shared" si="5"/>
        <v>9.4749999999999996</v>
      </c>
    </row>
    <row r="24" spans="1:54" x14ac:dyDescent="0.25">
      <c r="A24" s="1">
        <v>1988</v>
      </c>
      <c r="B24" s="1">
        <v>1.0429999999999999</v>
      </c>
      <c r="C24" s="1">
        <v>1.0429999999999999</v>
      </c>
      <c r="D24" s="1">
        <v>0.79300000000000004</v>
      </c>
      <c r="F24" s="5"/>
      <c r="H24" s="1">
        <v>1988</v>
      </c>
      <c r="I24" s="1">
        <v>40.1</v>
      </c>
      <c r="J24" s="1">
        <v>57.8</v>
      </c>
      <c r="K24" s="1">
        <v>40.4</v>
      </c>
      <c r="L24" s="1">
        <v>20.100000000000001</v>
      </c>
      <c r="M24" s="1">
        <v>12.3</v>
      </c>
      <c r="N24" s="1">
        <v>24.8</v>
      </c>
      <c r="O24" s="10">
        <v>39.299999999999997</v>
      </c>
      <c r="P24" s="41">
        <v>13.8</v>
      </c>
      <c r="Q24" s="42">
        <v>9.6999999999999993</v>
      </c>
      <c r="R24" s="42">
        <v>4.5</v>
      </c>
      <c r="S24" s="42">
        <v>35.700000000000003</v>
      </c>
      <c r="T24" s="42">
        <v>28.9</v>
      </c>
      <c r="U24" s="42">
        <v>20</v>
      </c>
      <c r="V24" s="42">
        <v>57.3</v>
      </c>
      <c r="W24" s="42">
        <v>69.2</v>
      </c>
      <c r="X24" s="42">
        <v>46.5</v>
      </c>
      <c r="Y24" s="42">
        <v>42.2</v>
      </c>
      <c r="Z24" s="42">
        <v>24.5</v>
      </c>
      <c r="AA24" s="43">
        <v>32.200000000000003</v>
      </c>
      <c r="AB24" s="24">
        <f t="shared" si="0"/>
        <v>384.49999999999994</v>
      </c>
      <c r="AC24" s="2">
        <f t="shared" si="1"/>
        <v>193</v>
      </c>
      <c r="AD24" s="2">
        <f t="shared" si="2"/>
        <v>193</v>
      </c>
      <c r="AE24" s="2"/>
      <c r="AF24" s="1">
        <v>1988</v>
      </c>
      <c r="AG24" s="1">
        <v>6.9</v>
      </c>
      <c r="AH24" s="1">
        <v>16.2</v>
      </c>
      <c r="AI24" s="1">
        <v>9.9</v>
      </c>
      <c r="AJ24" s="1">
        <v>4.9000000000000004</v>
      </c>
      <c r="AK24" s="1">
        <v>0.4</v>
      </c>
      <c r="AL24" s="1">
        <v>-16.899999999999999</v>
      </c>
      <c r="AM24" s="10">
        <v>-21.7</v>
      </c>
      <c r="AN24" s="23">
        <v>-19</v>
      </c>
      <c r="AO24" s="1">
        <v>-24.6</v>
      </c>
      <c r="AP24" s="1">
        <v>-11.2</v>
      </c>
      <c r="AQ24" s="1">
        <v>-14</v>
      </c>
      <c r="AR24" s="1">
        <v>-0.4</v>
      </c>
      <c r="AS24" s="1">
        <v>8.8000000000000007</v>
      </c>
      <c r="AT24" s="1">
        <v>15.1</v>
      </c>
      <c r="AU24" s="1">
        <v>11.9</v>
      </c>
      <c r="AV24" s="1">
        <v>5.6</v>
      </c>
      <c r="AW24" s="1">
        <v>-3.3</v>
      </c>
      <c r="AX24" s="1">
        <v>-15.6</v>
      </c>
      <c r="AY24" s="10">
        <v>-17.600000000000001</v>
      </c>
      <c r="AZ24" s="2">
        <f t="shared" si="3"/>
        <v>-5.3583333333333343</v>
      </c>
      <c r="BA24" s="1">
        <f t="shared" si="4"/>
        <v>11.95</v>
      </c>
      <c r="BB24" s="1">
        <f t="shared" si="5"/>
        <v>10.35</v>
      </c>
    </row>
    <row r="25" spans="1:54" x14ac:dyDescent="0.25">
      <c r="A25" s="1">
        <v>1989</v>
      </c>
      <c r="B25" s="1">
        <v>1.1399999999999999</v>
      </c>
      <c r="C25" s="1">
        <v>1.1399999999999999</v>
      </c>
      <c r="D25" s="1">
        <v>1.004</v>
      </c>
      <c r="F25" s="5"/>
      <c r="H25" s="1">
        <v>1989</v>
      </c>
      <c r="I25" s="1">
        <v>20</v>
      </c>
      <c r="J25" s="1">
        <v>57.3</v>
      </c>
      <c r="K25" s="1">
        <v>69.2</v>
      </c>
      <c r="L25" s="1">
        <v>46.5</v>
      </c>
      <c r="M25" s="1">
        <v>42.2</v>
      </c>
      <c r="N25" s="1">
        <v>24.5</v>
      </c>
      <c r="O25" s="10">
        <v>32.200000000000003</v>
      </c>
      <c r="P25" s="41">
        <v>22.4</v>
      </c>
      <c r="Q25" s="42">
        <v>13.2</v>
      </c>
      <c r="R25" s="42">
        <v>10.6</v>
      </c>
      <c r="S25" s="42">
        <v>9.5</v>
      </c>
      <c r="T25" s="42">
        <v>26.3</v>
      </c>
      <c r="U25" s="42">
        <v>41.9</v>
      </c>
      <c r="V25" s="42">
        <v>48.3</v>
      </c>
      <c r="W25" s="42">
        <v>48.4</v>
      </c>
      <c r="X25" s="42">
        <v>30.9</v>
      </c>
      <c r="Y25" s="42">
        <v>45.9</v>
      </c>
      <c r="Z25" s="42">
        <v>21.7</v>
      </c>
      <c r="AA25" s="43">
        <v>23</v>
      </c>
      <c r="AB25" s="24">
        <f t="shared" si="0"/>
        <v>342.09999999999997</v>
      </c>
      <c r="AC25" s="2">
        <f t="shared" si="1"/>
        <v>169.5</v>
      </c>
      <c r="AD25" s="2">
        <f t="shared" si="2"/>
        <v>169.5</v>
      </c>
      <c r="AE25" s="2"/>
      <c r="AF25" s="1">
        <v>1989</v>
      </c>
      <c r="AG25" s="1">
        <v>8.8000000000000007</v>
      </c>
      <c r="AH25" s="1">
        <v>15.1</v>
      </c>
      <c r="AI25" s="1">
        <v>11.9</v>
      </c>
      <c r="AJ25" s="1">
        <v>5.6</v>
      </c>
      <c r="AK25" s="1">
        <v>-3.3</v>
      </c>
      <c r="AL25" s="1">
        <v>-15.6</v>
      </c>
      <c r="AM25" s="10">
        <v>-17.600000000000001</v>
      </c>
      <c r="AN25" s="23">
        <v>-27.2</v>
      </c>
      <c r="AO25" s="1">
        <v>-20.100000000000001</v>
      </c>
      <c r="AP25" s="1">
        <v>-9.1</v>
      </c>
      <c r="AQ25" s="1">
        <v>-12.5</v>
      </c>
      <c r="AR25" s="1">
        <v>2.4</v>
      </c>
      <c r="AS25" s="1">
        <v>11.9</v>
      </c>
      <c r="AT25" s="1">
        <v>17</v>
      </c>
      <c r="AU25" s="1">
        <v>12.1</v>
      </c>
      <c r="AV25" s="1">
        <v>5.3</v>
      </c>
      <c r="AW25" s="1">
        <v>-2.2000000000000002</v>
      </c>
      <c r="AX25" s="1">
        <v>-14.2</v>
      </c>
      <c r="AY25" s="10">
        <v>-23.6</v>
      </c>
      <c r="AZ25" s="2">
        <f t="shared" si="3"/>
        <v>-5.0166666666666666</v>
      </c>
      <c r="BA25" s="1">
        <f t="shared" si="4"/>
        <v>14.45</v>
      </c>
      <c r="BB25" s="1">
        <f t="shared" si="5"/>
        <v>11.574999999999999</v>
      </c>
    </row>
    <row r="26" spans="1:54" x14ac:dyDescent="0.25">
      <c r="A26" s="1">
        <v>1990</v>
      </c>
      <c r="B26" s="1">
        <v>0.97599999999999998</v>
      </c>
      <c r="C26" s="1">
        <v>0.97599999999999998</v>
      </c>
      <c r="D26" s="1">
        <v>0.94399999999999995</v>
      </c>
      <c r="F26" s="5"/>
      <c r="H26" s="1">
        <v>1990</v>
      </c>
      <c r="I26" s="1">
        <v>41.9</v>
      </c>
      <c r="J26" s="1">
        <v>48.3</v>
      </c>
      <c r="K26" s="1">
        <v>48.4</v>
      </c>
      <c r="L26" s="1">
        <v>30.9</v>
      </c>
      <c r="M26" s="1">
        <v>45.9</v>
      </c>
      <c r="N26" s="1">
        <v>21.7</v>
      </c>
      <c r="O26" s="10">
        <v>23</v>
      </c>
      <c r="P26" s="41">
        <v>30</v>
      </c>
      <c r="Q26" s="42">
        <v>21.7</v>
      </c>
      <c r="R26" s="42">
        <v>29.6</v>
      </c>
      <c r="S26" s="42">
        <v>11.8</v>
      </c>
      <c r="T26" s="42">
        <v>20.3</v>
      </c>
      <c r="U26" s="42">
        <v>71.2</v>
      </c>
      <c r="V26" s="42">
        <v>32.299999999999997</v>
      </c>
      <c r="W26" s="42">
        <v>43</v>
      </c>
      <c r="X26" s="42">
        <v>51.6</v>
      </c>
      <c r="Y26" s="42">
        <v>37.6</v>
      </c>
      <c r="Z26" s="42">
        <v>30.9</v>
      </c>
      <c r="AA26" s="43">
        <v>16.3</v>
      </c>
      <c r="AB26" s="24">
        <f t="shared" si="0"/>
        <v>396.30000000000007</v>
      </c>
      <c r="AC26" s="2">
        <f t="shared" si="1"/>
        <v>198.1</v>
      </c>
      <c r="AD26" s="2">
        <f t="shared" si="2"/>
        <v>198.1</v>
      </c>
      <c r="AE26" s="2"/>
      <c r="AF26" s="1">
        <v>1990</v>
      </c>
      <c r="AG26" s="1">
        <v>11.9</v>
      </c>
      <c r="AH26" s="1">
        <v>17</v>
      </c>
      <c r="AI26" s="1">
        <v>12.1</v>
      </c>
      <c r="AJ26" s="1">
        <v>5.3</v>
      </c>
      <c r="AK26" s="1">
        <v>-2.2000000000000002</v>
      </c>
      <c r="AL26" s="1">
        <v>-14.2</v>
      </c>
      <c r="AM26" s="10">
        <v>-23.6</v>
      </c>
      <c r="AN26" s="23">
        <v>-30.2</v>
      </c>
      <c r="AO26" s="1">
        <v>-22.1</v>
      </c>
      <c r="AP26" s="1">
        <v>-14.3</v>
      </c>
      <c r="AQ26" s="1">
        <v>-4.5</v>
      </c>
      <c r="AR26" s="1">
        <v>0.7</v>
      </c>
      <c r="AS26" s="1">
        <v>10.8</v>
      </c>
      <c r="AT26" s="1">
        <v>19</v>
      </c>
      <c r="AU26" s="1">
        <v>11.3</v>
      </c>
      <c r="AV26" s="1">
        <v>4.2</v>
      </c>
      <c r="AW26" s="1">
        <v>-5.3</v>
      </c>
      <c r="AX26" s="1">
        <v>-21.7</v>
      </c>
      <c r="AY26" s="10">
        <v>-18.5</v>
      </c>
      <c r="AZ26" s="2">
        <f t="shared" si="3"/>
        <v>-5.8833333333333329</v>
      </c>
      <c r="BA26" s="1">
        <f t="shared" si="4"/>
        <v>14.9</v>
      </c>
      <c r="BB26" s="1">
        <f t="shared" si="5"/>
        <v>11.325000000000001</v>
      </c>
    </row>
    <row r="27" spans="1:54" x14ac:dyDescent="0.25">
      <c r="A27" s="1">
        <v>1991</v>
      </c>
      <c r="B27" s="1">
        <v>1.29</v>
      </c>
      <c r="C27" s="1">
        <v>1.29</v>
      </c>
      <c r="D27" s="1">
        <v>1.2629999999999999</v>
      </c>
      <c r="F27" s="5"/>
      <c r="H27" s="1">
        <v>1991</v>
      </c>
      <c r="I27" s="1">
        <v>71.2</v>
      </c>
      <c r="J27" s="1">
        <v>32.299999999999997</v>
      </c>
      <c r="K27" s="1">
        <v>43</v>
      </c>
      <c r="L27" s="1">
        <v>51.6</v>
      </c>
      <c r="M27" s="1">
        <v>37.6</v>
      </c>
      <c r="N27" s="1">
        <v>30.9</v>
      </c>
      <c r="O27" s="10">
        <v>16.3</v>
      </c>
      <c r="P27" s="41">
        <v>42.1</v>
      </c>
      <c r="Q27" s="42">
        <v>17.100000000000001</v>
      </c>
      <c r="R27" s="42">
        <v>17.5</v>
      </c>
      <c r="S27" s="42">
        <v>31.1</v>
      </c>
      <c r="T27" s="42">
        <v>49.2</v>
      </c>
      <c r="U27" s="42">
        <v>37</v>
      </c>
      <c r="V27" s="42">
        <v>53.2</v>
      </c>
      <c r="W27" s="42">
        <v>20.6</v>
      </c>
      <c r="X27" s="42">
        <v>107.8</v>
      </c>
      <c r="Y27" s="42">
        <v>56.8</v>
      </c>
      <c r="Z27" s="42">
        <v>28.4</v>
      </c>
      <c r="AA27" s="43">
        <v>23.2</v>
      </c>
      <c r="AB27" s="24">
        <f t="shared" si="0"/>
        <v>484</v>
      </c>
      <c r="AC27" s="2">
        <f t="shared" si="1"/>
        <v>218.60000000000002</v>
      </c>
      <c r="AD27" s="2">
        <f t="shared" si="2"/>
        <v>218.60000000000002</v>
      </c>
      <c r="AE27" s="2"/>
      <c r="AF27" s="1">
        <v>1991</v>
      </c>
      <c r="AG27" s="1">
        <v>10.8</v>
      </c>
      <c r="AH27" s="1">
        <v>19</v>
      </c>
      <c r="AI27" s="1">
        <v>11.3</v>
      </c>
      <c r="AJ27" s="1">
        <v>4.2</v>
      </c>
      <c r="AK27" s="1">
        <v>-5.3</v>
      </c>
      <c r="AL27" s="1">
        <v>-21.7</v>
      </c>
      <c r="AM27" s="10">
        <v>-18.5</v>
      </c>
      <c r="AN27" s="23">
        <v>-22.7</v>
      </c>
      <c r="AO27" s="1">
        <v>-21.9</v>
      </c>
      <c r="AP27" s="1">
        <v>-20.5</v>
      </c>
      <c r="AQ27" s="1">
        <v>-3</v>
      </c>
      <c r="AR27" s="1">
        <v>3.9</v>
      </c>
      <c r="AS27" s="1">
        <v>14.1</v>
      </c>
      <c r="AT27" s="1">
        <v>14.1</v>
      </c>
      <c r="AU27" s="1">
        <v>10.199999999999999</v>
      </c>
      <c r="AV27" s="1">
        <v>7.5</v>
      </c>
      <c r="AW27" s="1">
        <v>-1</v>
      </c>
      <c r="AX27" s="1">
        <v>-12</v>
      </c>
      <c r="AY27" s="10">
        <v>-24.1</v>
      </c>
      <c r="AZ27" s="2">
        <f t="shared" si="3"/>
        <v>-4.6166666666666663</v>
      </c>
      <c r="BA27" s="1">
        <f t="shared" si="4"/>
        <v>14.1</v>
      </c>
      <c r="BB27" s="1">
        <f t="shared" si="5"/>
        <v>11.475</v>
      </c>
    </row>
    <row r="28" spans="1:54" x14ac:dyDescent="0.25">
      <c r="A28" s="1">
        <v>1992</v>
      </c>
      <c r="B28" s="1">
        <v>0.72199999999999998</v>
      </c>
      <c r="C28" s="1">
        <v>0.72199999999999998</v>
      </c>
      <c r="D28" s="1">
        <v>0.83</v>
      </c>
      <c r="F28" s="5"/>
      <c r="H28" s="1">
        <v>1992</v>
      </c>
      <c r="I28" s="1">
        <v>37</v>
      </c>
      <c r="J28" s="1">
        <v>53.2</v>
      </c>
      <c r="K28" s="1">
        <v>20.6</v>
      </c>
      <c r="L28" s="1">
        <v>107.8</v>
      </c>
      <c r="M28" s="1">
        <v>56.8</v>
      </c>
      <c r="N28" s="1">
        <v>28.4</v>
      </c>
      <c r="O28" s="10">
        <v>23.2</v>
      </c>
      <c r="P28" s="41">
        <v>10.6</v>
      </c>
      <c r="Q28" s="42">
        <v>21.8</v>
      </c>
      <c r="R28" s="42">
        <v>22.2</v>
      </c>
      <c r="S28" s="42">
        <v>12.1</v>
      </c>
      <c r="T28" s="42">
        <v>31.9</v>
      </c>
      <c r="U28" s="42">
        <v>33.700000000000003</v>
      </c>
      <c r="V28" s="42">
        <v>60.3</v>
      </c>
      <c r="W28" s="42">
        <v>113.8</v>
      </c>
      <c r="X28" s="42">
        <v>21.6</v>
      </c>
      <c r="Y28" s="42">
        <v>61.1</v>
      </c>
      <c r="Z28" s="42">
        <v>30.9</v>
      </c>
      <c r="AA28" s="43">
        <v>22.2</v>
      </c>
      <c r="AB28" s="24">
        <f t="shared" si="0"/>
        <v>442.20000000000005</v>
      </c>
      <c r="AC28" s="2">
        <f t="shared" si="1"/>
        <v>229.4</v>
      </c>
      <c r="AD28" s="2">
        <f t="shared" si="2"/>
        <v>229.4</v>
      </c>
      <c r="AE28" s="2"/>
      <c r="AF28" s="1">
        <v>1992</v>
      </c>
      <c r="AG28" s="1">
        <v>14.1</v>
      </c>
      <c r="AH28" s="1">
        <v>14.1</v>
      </c>
      <c r="AI28" s="1">
        <v>10.199999999999999</v>
      </c>
      <c r="AJ28" s="1">
        <v>7.5</v>
      </c>
      <c r="AK28" s="1">
        <v>-1</v>
      </c>
      <c r="AL28" s="1">
        <v>-12</v>
      </c>
      <c r="AM28" s="10">
        <v>-24.1</v>
      </c>
      <c r="AN28" s="23">
        <v>-27.2</v>
      </c>
      <c r="AO28" s="1">
        <v>-19.3</v>
      </c>
      <c r="AP28" s="1">
        <v>-12.7</v>
      </c>
      <c r="AQ28" s="1">
        <v>-17.3</v>
      </c>
      <c r="AR28" s="1">
        <v>1.8</v>
      </c>
      <c r="AS28" s="1">
        <v>6.3</v>
      </c>
      <c r="AT28" s="1">
        <v>13.3</v>
      </c>
      <c r="AU28" s="1">
        <v>11.3</v>
      </c>
      <c r="AV28" s="1">
        <v>4.4000000000000004</v>
      </c>
      <c r="AW28" s="1">
        <v>-9.8000000000000007</v>
      </c>
      <c r="AX28" s="1">
        <v>-22</v>
      </c>
      <c r="AY28" s="10">
        <v>-16.600000000000001</v>
      </c>
      <c r="AZ28" s="2">
        <f t="shared" si="3"/>
        <v>-7.3166666666666673</v>
      </c>
      <c r="BA28" s="1">
        <f t="shared" si="4"/>
        <v>9.8000000000000007</v>
      </c>
      <c r="BB28" s="1">
        <f t="shared" si="5"/>
        <v>8.8250000000000011</v>
      </c>
    </row>
    <row r="29" spans="1:54" x14ac:dyDescent="0.25">
      <c r="A29" s="1">
        <v>1993</v>
      </c>
      <c r="B29" s="1">
        <v>1.4339999999999999</v>
      </c>
      <c r="C29" s="1">
        <v>1.4339999999999999</v>
      </c>
      <c r="D29" s="1">
        <v>1.401</v>
      </c>
      <c r="F29" s="5"/>
      <c r="H29" s="1">
        <v>1993</v>
      </c>
      <c r="I29" s="1">
        <v>33.700000000000003</v>
      </c>
      <c r="J29" s="1">
        <v>60.3</v>
      </c>
      <c r="K29" s="1">
        <v>113.8</v>
      </c>
      <c r="L29" s="1">
        <v>21.6</v>
      </c>
      <c r="M29" s="1">
        <v>61.1</v>
      </c>
      <c r="N29" s="1">
        <v>30.9</v>
      </c>
      <c r="O29" s="10">
        <v>22.2</v>
      </c>
      <c r="P29" s="41">
        <v>19.3</v>
      </c>
      <c r="Q29" s="42">
        <v>16.899999999999999</v>
      </c>
      <c r="R29" s="42">
        <v>21.2</v>
      </c>
      <c r="S29" s="42">
        <v>3.9</v>
      </c>
      <c r="T29" s="42">
        <v>54</v>
      </c>
      <c r="U29" s="42">
        <v>50.6</v>
      </c>
      <c r="V29" s="42">
        <v>52.7</v>
      </c>
      <c r="W29" s="42">
        <v>70.599999999999994</v>
      </c>
      <c r="X29" s="42">
        <v>87.9</v>
      </c>
      <c r="Y29" s="42">
        <v>42.8</v>
      </c>
      <c r="Z29" s="42">
        <v>7.8</v>
      </c>
      <c r="AA29" s="43">
        <v>14.7</v>
      </c>
      <c r="AB29" s="24">
        <f t="shared" si="0"/>
        <v>442.40000000000003</v>
      </c>
      <c r="AC29" s="2">
        <f t="shared" si="1"/>
        <v>261.8</v>
      </c>
      <c r="AD29" s="2">
        <f t="shared" si="2"/>
        <v>261.8</v>
      </c>
      <c r="AE29" s="2"/>
      <c r="AF29" s="1">
        <v>1993</v>
      </c>
      <c r="AG29" s="1">
        <v>6.3</v>
      </c>
      <c r="AH29" s="1">
        <v>13.3</v>
      </c>
      <c r="AI29" s="1">
        <v>11.3</v>
      </c>
      <c r="AJ29" s="1">
        <v>4.4000000000000004</v>
      </c>
      <c r="AK29" s="1">
        <v>-9.8000000000000007</v>
      </c>
      <c r="AL29" s="1">
        <v>-22</v>
      </c>
      <c r="AM29" s="10">
        <v>-16.600000000000001</v>
      </c>
      <c r="AN29" s="23">
        <v>-19.399999999999999</v>
      </c>
      <c r="AO29" s="1">
        <v>-19.5</v>
      </c>
      <c r="AP29" s="1">
        <v>-10.8</v>
      </c>
      <c r="AQ29" s="1">
        <v>-8.1999999999999993</v>
      </c>
      <c r="AR29" s="1">
        <v>-1.5</v>
      </c>
      <c r="AS29" s="1">
        <v>13.3</v>
      </c>
      <c r="AT29" s="1">
        <v>16.600000000000001</v>
      </c>
      <c r="AU29" s="1">
        <v>11.7</v>
      </c>
      <c r="AV29" s="1">
        <v>5.0999999999999996</v>
      </c>
      <c r="AW29" s="1">
        <v>-4.2</v>
      </c>
      <c r="AX29" s="1">
        <v>-10.7</v>
      </c>
      <c r="AY29" s="10">
        <v>-21.2</v>
      </c>
      <c r="AZ29" s="2">
        <f t="shared" si="3"/>
        <v>-4.0666666666666673</v>
      </c>
      <c r="BA29" s="1">
        <f t="shared" si="4"/>
        <v>14.950000000000001</v>
      </c>
      <c r="BB29" s="1">
        <f t="shared" si="5"/>
        <v>11.675000000000001</v>
      </c>
    </row>
    <row r="30" spans="1:54" x14ac:dyDescent="0.25">
      <c r="A30" s="1">
        <v>1994</v>
      </c>
      <c r="B30" s="1">
        <v>1.079</v>
      </c>
      <c r="C30" s="1">
        <v>1.079</v>
      </c>
      <c r="D30" s="1">
        <v>1.222</v>
      </c>
      <c r="F30" s="5"/>
      <c r="H30" s="1">
        <v>1994</v>
      </c>
      <c r="I30" s="1">
        <v>50.6</v>
      </c>
      <c r="J30" s="1">
        <v>52.7</v>
      </c>
      <c r="K30" s="1">
        <v>70.599999999999994</v>
      </c>
      <c r="L30" s="1">
        <v>87.9</v>
      </c>
      <c r="M30" s="1">
        <v>42.8</v>
      </c>
      <c r="N30" s="1">
        <v>7.8</v>
      </c>
      <c r="O30" s="10">
        <v>14.7</v>
      </c>
      <c r="P30" s="41">
        <v>36.700000000000003</v>
      </c>
      <c r="Q30" s="42">
        <v>33</v>
      </c>
      <c r="R30" s="42">
        <v>19.8</v>
      </c>
      <c r="S30" s="42">
        <v>22.3</v>
      </c>
      <c r="T30" s="42">
        <v>25</v>
      </c>
      <c r="U30" s="42">
        <v>28.6</v>
      </c>
      <c r="V30" s="42">
        <v>50.6</v>
      </c>
      <c r="W30" s="42">
        <v>30.3</v>
      </c>
      <c r="X30" s="42">
        <v>51.1</v>
      </c>
      <c r="Y30" s="42">
        <v>46.5</v>
      </c>
      <c r="Z30" s="42">
        <v>30.2</v>
      </c>
      <c r="AA30" s="43">
        <v>26.4</v>
      </c>
      <c r="AB30" s="24">
        <f t="shared" si="0"/>
        <v>400.5</v>
      </c>
      <c r="AC30" s="2">
        <f t="shared" si="1"/>
        <v>160.6</v>
      </c>
      <c r="AD30" s="2">
        <f t="shared" si="2"/>
        <v>160.6</v>
      </c>
      <c r="AE30" s="2"/>
      <c r="AF30" s="1">
        <v>1994</v>
      </c>
      <c r="AG30" s="1">
        <v>13.3</v>
      </c>
      <c r="AH30" s="1">
        <v>16.600000000000001</v>
      </c>
      <c r="AI30" s="1">
        <v>11.7</v>
      </c>
      <c r="AJ30" s="1">
        <v>5.0999999999999996</v>
      </c>
      <c r="AK30" s="1">
        <v>-4.2</v>
      </c>
      <c r="AL30" s="1">
        <v>-10.7</v>
      </c>
      <c r="AM30" s="10">
        <v>-21.2</v>
      </c>
      <c r="AN30" s="23">
        <v>-24.3</v>
      </c>
      <c r="AO30" s="1">
        <v>-30.9</v>
      </c>
      <c r="AP30" s="1">
        <v>-11</v>
      </c>
      <c r="AQ30" s="1">
        <v>-6.3</v>
      </c>
      <c r="AR30" s="1">
        <v>-3.7</v>
      </c>
      <c r="AS30" s="1">
        <v>11.3</v>
      </c>
      <c r="AT30" s="1">
        <v>15.1</v>
      </c>
      <c r="AU30" s="1">
        <v>12.1</v>
      </c>
      <c r="AV30" s="1">
        <v>5.4</v>
      </c>
      <c r="AW30" s="1">
        <v>-1.6</v>
      </c>
      <c r="AX30" s="1">
        <v>-19.100000000000001</v>
      </c>
      <c r="AY30" s="10">
        <v>-22.8</v>
      </c>
      <c r="AZ30" s="2">
        <f t="shared" si="3"/>
        <v>-6.3166666666666673</v>
      </c>
      <c r="BA30" s="1">
        <f t="shared" si="4"/>
        <v>13.2</v>
      </c>
      <c r="BB30" s="1">
        <f t="shared" si="5"/>
        <v>10.975</v>
      </c>
    </row>
    <row r="31" spans="1:54" x14ac:dyDescent="0.25">
      <c r="A31" s="1">
        <v>1995</v>
      </c>
      <c r="B31" s="1">
        <v>0.35099999999999998</v>
      </c>
      <c r="C31" s="1">
        <v>0.35099999999999998</v>
      </c>
      <c r="D31" s="1">
        <v>0.57599999999999996</v>
      </c>
      <c r="F31" s="5"/>
      <c r="H31" s="1">
        <v>1995</v>
      </c>
      <c r="I31" s="1">
        <v>28.6</v>
      </c>
      <c r="J31" s="1">
        <v>50.6</v>
      </c>
      <c r="K31" s="1">
        <v>30.3</v>
      </c>
      <c r="L31" s="1">
        <v>51.1</v>
      </c>
      <c r="M31" s="1">
        <v>46.5</v>
      </c>
      <c r="N31" s="1">
        <v>30.2</v>
      </c>
      <c r="O31" s="10">
        <v>26.4</v>
      </c>
      <c r="P31" s="41">
        <v>21.2</v>
      </c>
      <c r="Q31" s="42">
        <v>34.6</v>
      </c>
      <c r="R31" s="42">
        <v>17.3</v>
      </c>
      <c r="S31" s="42">
        <v>24.1</v>
      </c>
      <c r="T31" s="42">
        <v>80.900000000000006</v>
      </c>
      <c r="U31" s="42">
        <v>54.7</v>
      </c>
      <c r="V31" s="42">
        <v>139.1</v>
      </c>
      <c r="W31" s="42">
        <v>104.9</v>
      </c>
      <c r="X31" s="42">
        <v>43.6</v>
      </c>
      <c r="Y31" s="42">
        <v>32.4</v>
      </c>
      <c r="Z31" s="42">
        <v>40.6</v>
      </c>
      <c r="AA31" s="43">
        <v>16</v>
      </c>
      <c r="AB31" s="24">
        <f t="shared" si="0"/>
        <v>609.4</v>
      </c>
      <c r="AC31" s="2">
        <f t="shared" si="1"/>
        <v>342.30000000000007</v>
      </c>
      <c r="AD31" s="2">
        <f t="shared" si="2"/>
        <v>342.30000000000007</v>
      </c>
      <c r="AE31" s="2"/>
      <c r="AF31" s="1">
        <v>1995</v>
      </c>
      <c r="AG31" s="1">
        <v>11.3</v>
      </c>
      <c r="AH31" s="1">
        <v>15.1</v>
      </c>
      <c r="AI31" s="1">
        <v>12.1</v>
      </c>
      <c r="AJ31" s="1">
        <v>5.4</v>
      </c>
      <c r="AK31" s="1">
        <v>-1.6</v>
      </c>
      <c r="AL31" s="1">
        <v>-19.100000000000001</v>
      </c>
      <c r="AM31" s="10">
        <v>-22.8</v>
      </c>
      <c r="AN31" s="23">
        <v>-13.2</v>
      </c>
      <c r="AO31" s="1">
        <v>-13</v>
      </c>
      <c r="AP31" s="1">
        <v>-11.9</v>
      </c>
      <c r="AQ31" s="1">
        <v>0.8</v>
      </c>
      <c r="AR31" s="1">
        <v>2.7</v>
      </c>
      <c r="AS31" s="1">
        <v>7.3</v>
      </c>
      <c r="AT31" s="1">
        <v>14.8</v>
      </c>
      <c r="AU31" s="1">
        <v>13.1</v>
      </c>
      <c r="AV31" s="1">
        <v>6.5</v>
      </c>
      <c r="AW31" s="1">
        <v>-3.4</v>
      </c>
      <c r="AX31" s="1">
        <v>-16.3</v>
      </c>
      <c r="AY31" s="10">
        <v>-24.1</v>
      </c>
      <c r="AZ31" s="2">
        <f t="shared" si="3"/>
        <v>-3.0583333333333336</v>
      </c>
      <c r="BA31" s="1">
        <f t="shared" si="4"/>
        <v>11.05</v>
      </c>
      <c r="BB31" s="1">
        <f t="shared" si="5"/>
        <v>10.425000000000001</v>
      </c>
    </row>
    <row r="32" spans="1:54" x14ac:dyDescent="0.25">
      <c r="A32" s="1">
        <v>1996</v>
      </c>
      <c r="B32" s="1">
        <v>1.2470000000000001</v>
      </c>
      <c r="C32" s="1">
        <v>1.2470000000000001</v>
      </c>
      <c r="D32" s="1">
        <v>1.0609999999999999</v>
      </c>
      <c r="F32" s="5"/>
      <c r="H32" s="1">
        <v>1996</v>
      </c>
      <c r="I32" s="1">
        <v>54.7</v>
      </c>
      <c r="J32" s="1">
        <v>139.1</v>
      </c>
      <c r="K32" s="1">
        <v>104.9</v>
      </c>
      <c r="L32" s="1">
        <v>43.6</v>
      </c>
      <c r="M32" s="1">
        <v>32.4</v>
      </c>
      <c r="N32" s="1">
        <v>40.6</v>
      </c>
      <c r="O32" s="10">
        <v>16</v>
      </c>
      <c r="P32" s="41">
        <v>19.600000000000001</v>
      </c>
      <c r="Q32" s="42">
        <v>19.5</v>
      </c>
      <c r="R32" s="42">
        <v>4.7</v>
      </c>
      <c r="S32" s="42">
        <v>26.3</v>
      </c>
      <c r="T32" s="42">
        <v>15.5</v>
      </c>
      <c r="U32" s="42">
        <v>80.7</v>
      </c>
      <c r="V32" s="42">
        <v>88.3</v>
      </c>
      <c r="W32" s="42">
        <v>70.2</v>
      </c>
      <c r="X32" s="42">
        <v>7.8</v>
      </c>
      <c r="Y32" s="42">
        <v>63.6</v>
      </c>
      <c r="Z32" s="42">
        <v>29.6</v>
      </c>
      <c r="AA32" s="43">
        <v>30.2</v>
      </c>
      <c r="AB32" s="24">
        <f t="shared" si="0"/>
        <v>456.00000000000006</v>
      </c>
      <c r="AC32" s="2">
        <f t="shared" si="1"/>
        <v>247</v>
      </c>
      <c r="AD32" s="2">
        <f t="shared" si="2"/>
        <v>247</v>
      </c>
      <c r="AE32" s="2"/>
      <c r="AF32" s="1">
        <v>1996</v>
      </c>
      <c r="AG32" s="1">
        <v>7.3</v>
      </c>
      <c r="AH32" s="1">
        <v>14.8</v>
      </c>
      <c r="AI32" s="1">
        <v>13.1</v>
      </c>
      <c r="AJ32" s="1">
        <v>6.5</v>
      </c>
      <c r="AK32" s="1">
        <v>-3.4</v>
      </c>
      <c r="AL32" s="1">
        <v>-16.3</v>
      </c>
      <c r="AM32" s="10">
        <v>-24.1</v>
      </c>
      <c r="AN32" s="23">
        <v>-18.5</v>
      </c>
      <c r="AO32" s="1">
        <v>-16.399999999999999</v>
      </c>
      <c r="AP32" s="1">
        <v>-9.8000000000000007</v>
      </c>
      <c r="AQ32" s="1">
        <v>-10.199999999999999</v>
      </c>
      <c r="AR32" s="1">
        <v>1.2</v>
      </c>
      <c r="AS32" s="1">
        <v>8.5</v>
      </c>
      <c r="AT32" s="1">
        <v>15.2</v>
      </c>
      <c r="AU32" s="1">
        <v>8.6999999999999993</v>
      </c>
      <c r="AV32" s="1">
        <v>1.9</v>
      </c>
      <c r="AW32" s="1">
        <v>-1.4</v>
      </c>
      <c r="AX32" s="1">
        <v>-6.6</v>
      </c>
      <c r="AY32" s="10">
        <v>-18.100000000000001</v>
      </c>
      <c r="AZ32" s="2">
        <f t="shared" si="3"/>
        <v>-3.7916666666666674</v>
      </c>
      <c r="BA32" s="1">
        <f t="shared" si="4"/>
        <v>11.85</v>
      </c>
      <c r="BB32" s="1">
        <f t="shared" si="5"/>
        <v>8.5749999999999993</v>
      </c>
    </row>
    <row r="33" spans="1:54" x14ac:dyDescent="0.25">
      <c r="A33" s="1">
        <v>1997</v>
      </c>
      <c r="B33" s="1">
        <v>0.36399999999999999</v>
      </c>
      <c r="C33" s="1">
        <v>0.36399999999999999</v>
      </c>
      <c r="D33" s="1">
        <v>0.28299999999999997</v>
      </c>
      <c r="F33" s="5"/>
      <c r="H33" s="1">
        <v>1997</v>
      </c>
      <c r="I33" s="1">
        <v>80.7</v>
      </c>
      <c r="J33" s="1">
        <v>88.3</v>
      </c>
      <c r="K33" s="1">
        <v>70.2</v>
      </c>
      <c r="L33" s="1">
        <v>7.8</v>
      </c>
      <c r="M33" s="1">
        <v>63.6</v>
      </c>
      <c r="N33" s="1">
        <v>29.6</v>
      </c>
      <c r="O33" s="10">
        <v>30.2</v>
      </c>
      <c r="P33" s="41">
        <v>14.5</v>
      </c>
      <c r="Q33" s="42">
        <v>27.9</v>
      </c>
      <c r="R33" s="42">
        <v>30.2</v>
      </c>
      <c r="S33" s="42">
        <v>35.6</v>
      </c>
      <c r="T33" s="42">
        <v>74.7</v>
      </c>
      <c r="U33" s="42">
        <v>37.5</v>
      </c>
      <c r="V33" s="42">
        <v>59.2</v>
      </c>
      <c r="W33" s="42">
        <v>21.8</v>
      </c>
      <c r="X33" s="42">
        <v>22.7</v>
      </c>
      <c r="Y33" s="42">
        <v>50.6</v>
      </c>
      <c r="Z33" s="42">
        <v>26.1</v>
      </c>
      <c r="AA33" s="43">
        <v>17.5</v>
      </c>
      <c r="AB33" s="24">
        <f t="shared" si="0"/>
        <v>418.3</v>
      </c>
      <c r="AC33" s="2">
        <f t="shared" si="1"/>
        <v>141.19999999999999</v>
      </c>
      <c r="AD33" s="2">
        <f t="shared" si="2"/>
        <v>141.19999999999999</v>
      </c>
      <c r="AE33" s="2"/>
      <c r="AF33" s="1">
        <v>1997</v>
      </c>
      <c r="AG33" s="1">
        <v>8.5</v>
      </c>
      <c r="AH33" s="1">
        <v>15.2</v>
      </c>
      <c r="AI33" s="1">
        <v>8.6999999999999993</v>
      </c>
      <c r="AJ33" s="1">
        <v>1.9</v>
      </c>
      <c r="AK33" s="1">
        <v>-1.4</v>
      </c>
      <c r="AL33" s="1">
        <v>-6.6</v>
      </c>
      <c r="AM33" s="10">
        <v>-18.100000000000001</v>
      </c>
      <c r="AN33" s="23">
        <v>-26.2</v>
      </c>
      <c r="AO33" s="1">
        <v>-27.2</v>
      </c>
      <c r="AP33" s="1">
        <v>-12.5</v>
      </c>
      <c r="AQ33" s="1">
        <v>-2.7</v>
      </c>
      <c r="AR33" s="1">
        <v>1.5</v>
      </c>
      <c r="AS33" s="1">
        <v>8.1999999999999993</v>
      </c>
      <c r="AT33" s="1">
        <v>9.8000000000000007</v>
      </c>
      <c r="AU33" s="1">
        <v>9.8000000000000007</v>
      </c>
      <c r="AV33" s="1">
        <v>7.4</v>
      </c>
      <c r="AW33" s="1">
        <v>-1.8</v>
      </c>
      <c r="AX33" s="1">
        <v>-16.5</v>
      </c>
      <c r="AY33" s="10">
        <v>-25.9</v>
      </c>
      <c r="AZ33" s="2">
        <f t="shared" si="3"/>
        <v>-6.3416666666666677</v>
      </c>
      <c r="BA33" s="1">
        <f t="shared" si="4"/>
        <v>9</v>
      </c>
      <c r="BB33" s="1">
        <f t="shared" si="5"/>
        <v>8.8000000000000007</v>
      </c>
    </row>
    <row r="34" spans="1:54" x14ac:dyDescent="0.25">
      <c r="A34" s="1">
        <v>1998</v>
      </c>
      <c r="B34" s="1">
        <v>1.385</v>
      </c>
      <c r="C34" s="1">
        <v>1.385</v>
      </c>
      <c r="D34" s="1">
        <v>1.0369999999999999</v>
      </c>
      <c r="F34" s="5"/>
      <c r="H34" s="1">
        <v>1998</v>
      </c>
      <c r="I34" s="1">
        <v>37.5</v>
      </c>
      <c r="J34" s="1">
        <v>59.2</v>
      </c>
      <c r="K34" s="1">
        <v>21.8</v>
      </c>
      <c r="L34" s="1">
        <v>22.7</v>
      </c>
      <c r="M34" s="1">
        <v>50.6</v>
      </c>
      <c r="N34" s="1">
        <v>26.1</v>
      </c>
      <c r="O34" s="10">
        <v>17.5</v>
      </c>
      <c r="P34" s="41">
        <v>15.4</v>
      </c>
      <c r="Q34" s="42">
        <v>28.1</v>
      </c>
      <c r="R34" s="42">
        <v>30.7</v>
      </c>
      <c r="S34" s="42">
        <v>50</v>
      </c>
      <c r="T34" s="42">
        <v>21.7</v>
      </c>
      <c r="U34" s="42">
        <v>12.2</v>
      </c>
      <c r="V34" s="42">
        <v>70.5</v>
      </c>
      <c r="W34" s="42">
        <v>140.9</v>
      </c>
      <c r="X34" s="42">
        <v>42.4</v>
      </c>
      <c r="Y34" s="42">
        <v>73.400000000000006</v>
      </c>
      <c r="Z34" s="42">
        <v>17.600000000000001</v>
      </c>
      <c r="AA34" s="43">
        <v>34.9</v>
      </c>
      <c r="AB34" s="24">
        <f t="shared" ref="AB34:AB57" si="6">SUM(P34:AA34)</f>
        <v>537.79999999999995</v>
      </c>
      <c r="AC34" s="2">
        <f t="shared" ref="AC34:AC57" si="7">SUM(U34:X34)</f>
        <v>266</v>
      </c>
      <c r="AD34" s="2">
        <f t="shared" ref="AD34:AD57" si="8">SUM(U34:X34)</f>
        <v>266</v>
      </c>
      <c r="AE34" s="2"/>
      <c r="AF34" s="1">
        <v>1998</v>
      </c>
      <c r="AG34" s="1">
        <v>8.1999999999999993</v>
      </c>
      <c r="AH34" s="1">
        <v>9.8000000000000007</v>
      </c>
      <c r="AI34" s="1">
        <v>9.8000000000000007</v>
      </c>
      <c r="AJ34" s="1">
        <v>7.4</v>
      </c>
      <c r="AK34" s="1">
        <v>-1.8</v>
      </c>
      <c r="AL34" s="1">
        <v>-16.5</v>
      </c>
      <c r="AM34" s="10">
        <v>-25.9</v>
      </c>
      <c r="AN34" s="23">
        <v>-24</v>
      </c>
      <c r="AO34" s="1">
        <v>-30.4</v>
      </c>
      <c r="AP34" s="1">
        <v>-13.3</v>
      </c>
      <c r="AQ34" s="1">
        <v>-12.5</v>
      </c>
      <c r="AR34" s="1">
        <v>-1.8</v>
      </c>
      <c r="AS34" s="1">
        <v>8.1999999999999993</v>
      </c>
      <c r="AT34" s="1">
        <v>16.8</v>
      </c>
      <c r="AU34" s="1">
        <v>11.9</v>
      </c>
      <c r="AV34" s="1">
        <v>1.8</v>
      </c>
      <c r="AW34" s="1">
        <v>-9.6</v>
      </c>
      <c r="AX34" s="1">
        <v>-25.3</v>
      </c>
      <c r="AY34" s="10">
        <v>-23.3</v>
      </c>
      <c r="AZ34" s="2">
        <f t="shared" ref="AZ34:AZ57" si="9">AVERAGE(AN34:AY34)</f>
        <v>-8.4583333333333339</v>
      </c>
      <c r="BA34" s="1">
        <f t="shared" ref="BA34:BA57" si="10">AVERAGE(AS34:AT34)</f>
        <v>12.5</v>
      </c>
      <c r="BB34" s="1">
        <f t="shared" ref="BB34:BB57" si="11">AVERAGE(AS34:AV34)</f>
        <v>9.6749999999999989</v>
      </c>
    </row>
    <row r="35" spans="1:54" x14ac:dyDescent="0.25">
      <c r="A35" s="1">
        <v>1999</v>
      </c>
      <c r="B35" s="1">
        <v>0.78200000000000003</v>
      </c>
      <c r="C35" s="1">
        <v>0.78200000000000003</v>
      </c>
      <c r="D35" s="1">
        <v>0.67300000000000004</v>
      </c>
      <c r="F35" s="5"/>
      <c r="H35" s="1">
        <v>1999</v>
      </c>
      <c r="I35" s="1">
        <v>12.2</v>
      </c>
      <c r="J35" s="1">
        <v>70.5</v>
      </c>
      <c r="K35" s="1">
        <v>140.9</v>
      </c>
      <c r="L35" s="1">
        <v>42.4</v>
      </c>
      <c r="M35" s="1">
        <v>73.400000000000006</v>
      </c>
      <c r="N35" s="1">
        <v>17.600000000000001</v>
      </c>
      <c r="O35" s="10">
        <v>34.9</v>
      </c>
      <c r="P35" s="41">
        <v>45.7</v>
      </c>
      <c r="Q35" s="42">
        <v>23.2</v>
      </c>
      <c r="R35" s="42">
        <v>24.8</v>
      </c>
      <c r="S35" s="42">
        <v>39.1</v>
      </c>
      <c r="T35" s="42">
        <v>65.2</v>
      </c>
      <c r="U35" s="42">
        <v>14.2</v>
      </c>
      <c r="V35" s="42">
        <v>44.7</v>
      </c>
      <c r="W35" s="42">
        <v>41.9</v>
      </c>
      <c r="X35" s="42">
        <v>27.6</v>
      </c>
      <c r="Y35" s="42">
        <v>33.5</v>
      </c>
      <c r="Z35" s="42">
        <v>22.6</v>
      </c>
      <c r="AA35" s="43"/>
      <c r="AB35" s="24">
        <f t="shared" si="6"/>
        <v>382.5</v>
      </c>
      <c r="AC35" s="2">
        <f t="shared" si="7"/>
        <v>128.4</v>
      </c>
      <c r="AD35" s="2">
        <f t="shared" si="8"/>
        <v>128.4</v>
      </c>
      <c r="AE35" s="2"/>
      <c r="AF35" s="1">
        <v>1999</v>
      </c>
      <c r="AG35" s="1">
        <v>8.1999999999999993</v>
      </c>
      <c r="AH35" s="1">
        <v>16.8</v>
      </c>
      <c r="AI35" s="1">
        <v>11.9</v>
      </c>
      <c r="AJ35" s="1">
        <v>1.8</v>
      </c>
      <c r="AK35" s="1">
        <v>-9.6</v>
      </c>
      <c r="AL35" s="1">
        <v>-25.3</v>
      </c>
      <c r="AM35" s="10">
        <v>-23.3</v>
      </c>
      <c r="AN35" s="23">
        <v>-29.2</v>
      </c>
      <c r="AO35" s="1">
        <v>-20.6</v>
      </c>
      <c r="AP35" s="1">
        <v>-21.8</v>
      </c>
      <c r="AQ35" s="1">
        <v>-12.7</v>
      </c>
      <c r="AR35" s="1">
        <v>-4.8</v>
      </c>
      <c r="AS35" s="1">
        <v>7.2</v>
      </c>
      <c r="AT35" s="1">
        <v>14.1</v>
      </c>
      <c r="AU35" s="1">
        <v>11</v>
      </c>
      <c r="AV35" s="1">
        <v>5</v>
      </c>
      <c r="AW35" s="1">
        <v>-1</v>
      </c>
      <c r="AX35" s="1">
        <v>-17.2</v>
      </c>
      <c r="AY35" s="10">
        <v>-15.7</v>
      </c>
      <c r="AZ35" s="2">
        <f t="shared" si="9"/>
        <v>-7.1416666666666666</v>
      </c>
      <c r="BA35" s="1">
        <f t="shared" si="10"/>
        <v>10.65</v>
      </c>
      <c r="BB35" s="1">
        <f t="shared" si="11"/>
        <v>9.3249999999999993</v>
      </c>
    </row>
    <row r="36" spans="1:54" x14ac:dyDescent="0.25">
      <c r="A36" s="1">
        <v>2000</v>
      </c>
      <c r="B36" s="1">
        <v>0.79</v>
      </c>
      <c r="C36" s="1">
        <v>0.79</v>
      </c>
      <c r="D36" s="1">
        <v>0.622</v>
      </c>
      <c r="F36" s="5"/>
      <c r="H36" s="1">
        <v>2000</v>
      </c>
      <c r="I36" s="1">
        <v>14.2</v>
      </c>
      <c r="J36" s="1">
        <v>44.7</v>
      </c>
      <c r="K36" s="1">
        <v>41.9</v>
      </c>
      <c r="L36" s="1">
        <v>27.6</v>
      </c>
      <c r="M36" s="1">
        <v>33.5</v>
      </c>
      <c r="N36" s="1">
        <v>22.6</v>
      </c>
      <c r="P36" s="41">
        <v>24.3</v>
      </c>
      <c r="Q36" s="42">
        <v>28.3</v>
      </c>
      <c r="R36" s="42">
        <v>19.899999999999999</v>
      </c>
      <c r="S36" s="42">
        <v>35.799999999999997</v>
      </c>
      <c r="T36" s="42">
        <v>36.799999999999997</v>
      </c>
      <c r="U36" s="42">
        <v>62.6</v>
      </c>
      <c r="V36" s="42">
        <v>24</v>
      </c>
      <c r="W36" s="42">
        <v>140.19999999999999</v>
      </c>
      <c r="X36" s="42">
        <v>20.6</v>
      </c>
      <c r="Y36" s="42">
        <v>51.6</v>
      </c>
      <c r="Z36" s="42">
        <v>36.4</v>
      </c>
      <c r="AA36" s="43">
        <v>33.5</v>
      </c>
      <c r="AB36" s="24">
        <f t="shared" si="6"/>
        <v>514</v>
      </c>
      <c r="AC36" s="2">
        <f t="shared" si="7"/>
        <v>247.39999999999998</v>
      </c>
      <c r="AD36" s="2">
        <f t="shared" si="8"/>
        <v>247.39999999999998</v>
      </c>
      <c r="AE36" s="2"/>
      <c r="AF36" s="1">
        <v>2000</v>
      </c>
      <c r="AG36" s="1">
        <v>7.2</v>
      </c>
      <c r="AH36" s="1">
        <v>14.1</v>
      </c>
      <c r="AI36" s="1">
        <v>11</v>
      </c>
      <c r="AJ36" s="1">
        <v>5</v>
      </c>
      <c r="AK36" s="1">
        <v>-1</v>
      </c>
      <c r="AL36" s="1">
        <v>-17.2</v>
      </c>
      <c r="AM36" s="10">
        <v>-15.7</v>
      </c>
      <c r="AN36" s="23">
        <v>-30</v>
      </c>
      <c r="AO36" s="1">
        <v>-20.399999999999999</v>
      </c>
      <c r="AP36" s="1">
        <v>-11.4</v>
      </c>
      <c r="AQ36" s="1">
        <v>-4.4000000000000004</v>
      </c>
      <c r="AR36" s="1">
        <v>1.6</v>
      </c>
      <c r="AS36" s="1">
        <v>11.7</v>
      </c>
      <c r="AT36" s="1">
        <v>14.7</v>
      </c>
      <c r="AU36" s="1">
        <v>13.5</v>
      </c>
      <c r="AV36" s="1">
        <v>5.3</v>
      </c>
      <c r="AW36" s="1">
        <v>-3.6</v>
      </c>
      <c r="AX36" s="1">
        <v>-14.4</v>
      </c>
      <c r="AY36" s="10">
        <v>-25.1</v>
      </c>
      <c r="AZ36" s="2">
        <f t="shared" si="9"/>
        <v>-5.2083333333333339</v>
      </c>
      <c r="BA36" s="1">
        <f t="shared" si="10"/>
        <v>13.2</v>
      </c>
      <c r="BB36" s="1">
        <f t="shared" si="11"/>
        <v>11.299999999999999</v>
      </c>
    </row>
    <row r="37" spans="1:54" x14ac:dyDescent="0.25">
      <c r="A37" s="1">
        <v>2001</v>
      </c>
      <c r="B37" s="1">
        <v>0.73899999999999999</v>
      </c>
      <c r="C37" s="1">
        <v>0.73899999999999999</v>
      </c>
      <c r="D37" s="1">
        <v>0.47499999999999998</v>
      </c>
      <c r="F37" s="5"/>
      <c r="H37" s="1">
        <v>2001</v>
      </c>
      <c r="I37" s="1">
        <v>62.6</v>
      </c>
      <c r="J37" s="1">
        <v>24</v>
      </c>
      <c r="K37" s="1">
        <v>140.19999999999999</v>
      </c>
      <c r="L37" s="1">
        <v>20.6</v>
      </c>
      <c r="M37" s="1">
        <v>51.6</v>
      </c>
      <c r="N37" s="1">
        <v>36.4</v>
      </c>
      <c r="O37" s="10">
        <v>33.5</v>
      </c>
      <c r="P37" s="41">
        <v>24.7</v>
      </c>
      <c r="Q37" s="42">
        <v>11.6</v>
      </c>
      <c r="R37" s="42">
        <v>21.4</v>
      </c>
      <c r="S37" s="42">
        <v>16.5</v>
      </c>
      <c r="T37" s="42">
        <v>33.700000000000003</v>
      </c>
      <c r="U37" s="42">
        <v>124.3</v>
      </c>
      <c r="V37" s="42">
        <v>77</v>
      </c>
      <c r="W37" s="42">
        <v>88.3</v>
      </c>
      <c r="X37" s="42">
        <v>12.1</v>
      </c>
      <c r="Y37" s="42">
        <v>30.2</v>
      </c>
      <c r="Z37" s="42">
        <v>35.799999999999997</v>
      </c>
      <c r="AA37" s="43">
        <v>30.7</v>
      </c>
      <c r="AB37" s="24">
        <f t="shared" si="6"/>
        <v>506.3</v>
      </c>
      <c r="AC37" s="2">
        <f t="shared" si="7"/>
        <v>301.70000000000005</v>
      </c>
      <c r="AD37" s="2">
        <f t="shared" si="8"/>
        <v>301.70000000000005</v>
      </c>
      <c r="AE37" s="2"/>
      <c r="AF37" s="1">
        <v>2001</v>
      </c>
      <c r="AG37" s="1">
        <v>11.7</v>
      </c>
      <c r="AH37" s="1">
        <v>14.7</v>
      </c>
      <c r="AI37" s="1">
        <v>13.5</v>
      </c>
      <c r="AJ37" s="1">
        <v>5.3</v>
      </c>
      <c r="AK37" s="1">
        <v>-3.6</v>
      </c>
      <c r="AL37" s="1">
        <v>-14.4</v>
      </c>
      <c r="AM37" s="10">
        <v>-25.1</v>
      </c>
      <c r="AN37" s="23">
        <v>-28.9</v>
      </c>
      <c r="AO37" s="1">
        <v>-27.4</v>
      </c>
      <c r="AP37" s="1">
        <v>-18.899999999999999</v>
      </c>
      <c r="AQ37" s="1">
        <v>-7.2</v>
      </c>
      <c r="AR37" s="1">
        <v>3</v>
      </c>
      <c r="AS37" s="1">
        <v>9.9</v>
      </c>
      <c r="AT37" s="1">
        <v>13</v>
      </c>
      <c r="AU37" s="1">
        <v>13.6</v>
      </c>
      <c r="AV37" s="1">
        <v>6.8</v>
      </c>
      <c r="AW37" s="1">
        <v>-5</v>
      </c>
      <c r="AX37" s="1">
        <v>-16.8</v>
      </c>
      <c r="AY37" s="10">
        <v>-16.399999999999999</v>
      </c>
      <c r="AZ37" s="2">
        <f t="shared" si="9"/>
        <v>-6.1916666666666655</v>
      </c>
      <c r="BA37" s="1">
        <f t="shared" si="10"/>
        <v>11.45</v>
      </c>
      <c r="BB37" s="1">
        <f t="shared" si="11"/>
        <v>10.824999999999999</v>
      </c>
    </row>
    <row r="38" spans="1:54" x14ac:dyDescent="0.25">
      <c r="A38" s="1">
        <v>2002</v>
      </c>
      <c r="B38" s="1">
        <v>1.028</v>
      </c>
      <c r="C38" s="1">
        <v>1.028</v>
      </c>
      <c r="D38" s="1">
        <v>0.68500000000000005</v>
      </c>
      <c r="F38" s="5"/>
      <c r="H38" s="1">
        <v>2002</v>
      </c>
      <c r="I38" s="1">
        <v>124.3</v>
      </c>
      <c r="J38" s="1">
        <v>77</v>
      </c>
      <c r="K38" s="1">
        <v>88.3</v>
      </c>
      <c r="L38" s="1">
        <v>12.1</v>
      </c>
      <c r="M38" s="1">
        <v>30.2</v>
      </c>
      <c r="N38" s="1">
        <v>35.799999999999997</v>
      </c>
      <c r="O38" s="10">
        <v>30.7</v>
      </c>
      <c r="P38" s="41">
        <v>35.6</v>
      </c>
      <c r="Q38" s="42">
        <v>31.1</v>
      </c>
      <c r="R38" s="42">
        <v>32.299999999999997</v>
      </c>
      <c r="S38" s="42">
        <v>1.9</v>
      </c>
      <c r="T38" s="42">
        <v>64.3</v>
      </c>
      <c r="U38" s="42">
        <v>63.9</v>
      </c>
      <c r="V38" s="42">
        <v>62.2</v>
      </c>
      <c r="W38" s="42">
        <v>41.3</v>
      </c>
      <c r="X38" s="42">
        <v>43.4</v>
      </c>
      <c r="Y38" s="42">
        <v>73.5</v>
      </c>
      <c r="Z38" s="42">
        <v>26.9</v>
      </c>
      <c r="AA38" s="43">
        <v>21.4</v>
      </c>
      <c r="AB38" s="24">
        <f t="shared" si="6"/>
        <v>497.79999999999995</v>
      </c>
      <c r="AC38" s="2">
        <f t="shared" si="7"/>
        <v>210.79999999999998</v>
      </c>
      <c r="AD38" s="2">
        <f t="shared" si="8"/>
        <v>210.79999999999998</v>
      </c>
      <c r="AE38" s="2"/>
      <c r="AF38" s="1">
        <v>2002</v>
      </c>
      <c r="AG38" s="1">
        <v>9.9</v>
      </c>
      <c r="AH38" s="1">
        <v>13</v>
      </c>
      <c r="AI38" s="1">
        <v>13.6</v>
      </c>
      <c r="AJ38" s="1">
        <v>6.8</v>
      </c>
      <c r="AK38" s="1">
        <v>-5</v>
      </c>
      <c r="AL38" s="1">
        <v>-16.8</v>
      </c>
      <c r="AM38" s="10">
        <v>-16.399999999999999</v>
      </c>
      <c r="AN38" s="23">
        <v>-26.2</v>
      </c>
      <c r="AO38" s="1">
        <v>-20</v>
      </c>
      <c r="AP38" s="1">
        <v>-14</v>
      </c>
      <c r="AQ38" s="1">
        <v>-6</v>
      </c>
      <c r="AR38" s="1">
        <v>1.2</v>
      </c>
      <c r="AS38" s="1">
        <v>8.9</v>
      </c>
      <c r="AT38" s="1">
        <v>14</v>
      </c>
      <c r="AU38" s="1">
        <v>9.9</v>
      </c>
      <c r="AV38" s="1">
        <v>3</v>
      </c>
      <c r="AW38" s="1">
        <v>-2.2000000000000002</v>
      </c>
      <c r="AX38" s="1">
        <v>-14.3</v>
      </c>
      <c r="AY38" s="10">
        <v>-24.1</v>
      </c>
      <c r="AZ38" s="2">
        <f t="shared" si="9"/>
        <v>-5.8166666666666673</v>
      </c>
      <c r="BA38" s="1">
        <f t="shared" si="10"/>
        <v>11.45</v>
      </c>
      <c r="BB38" s="1">
        <f t="shared" si="11"/>
        <v>8.9499999999999993</v>
      </c>
    </row>
    <row r="39" spans="1:54" x14ac:dyDescent="0.25">
      <c r="A39" s="1">
        <v>2003</v>
      </c>
      <c r="B39" s="1">
        <v>1.2829999999999999</v>
      </c>
      <c r="C39" s="1">
        <v>1.2829999999999999</v>
      </c>
      <c r="D39" s="1">
        <v>1.0349999999999999</v>
      </c>
      <c r="F39" s="5"/>
      <c r="H39" s="1">
        <v>2003</v>
      </c>
      <c r="I39" s="1">
        <v>63.9</v>
      </c>
      <c r="J39" s="1">
        <v>62.2</v>
      </c>
      <c r="K39" s="1">
        <v>41.3</v>
      </c>
      <c r="L39" s="1">
        <v>43.4</v>
      </c>
      <c r="M39" s="1">
        <v>73.5</v>
      </c>
      <c r="N39" s="1">
        <v>26.9</v>
      </c>
      <c r="O39" s="10">
        <v>21.4</v>
      </c>
      <c r="P39" s="41">
        <v>19.899999999999999</v>
      </c>
      <c r="Q39" s="42">
        <v>17.100000000000001</v>
      </c>
      <c r="R39" s="42">
        <v>10</v>
      </c>
      <c r="S39" s="42">
        <v>28.2</v>
      </c>
      <c r="T39" s="42">
        <v>35.6</v>
      </c>
      <c r="U39" s="42">
        <v>70.5</v>
      </c>
      <c r="V39" s="42">
        <v>44.6</v>
      </c>
      <c r="W39" s="42">
        <v>43.3</v>
      </c>
      <c r="X39" s="42">
        <v>46.5</v>
      </c>
      <c r="Y39" s="42">
        <v>41.4</v>
      </c>
      <c r="Z39" s="42">
        <v>23.8</v>
      </c>
      <c r="AA39" s="43">
        <v>46.9</v>
      </c>
      <c r="AB39" s="24">
        <f t="shared" si="6"/>
        <v>427.79999999999995</v>
      </c>
      <c r="AC39" s="2">
        <f t="shared" si="7"/>
        <v>204.89999999999998</v>
      </c>
      <c r="AD39" s="2">
        <f t="shared" si="8"/>
        <v>204.89999999999998</v>
      </c>
      <c r="AE39" s="2"/>
      <c r="AF39" s="1">
        <v>2003</v>
      </c>
      <c r="AG39" s="1">
        <v>8.9</v>
      </c>
      <c r="AH39" s="1">
        <v>14</v>
      </c>
      <c r="AI39" s="1">
        <v>9.9</v>
      </c>
      <c r="AJ39" s="1">
        <v>3</v>
      </c>
      <c r="AK39" s="1">
        <v>-2.2000000000000002</v>
      </c>
      <c r="AL39" s="1">
        <v>-14.3</v>
      </c>
      <c r="AM39" s="10">
        <v>-24.1</v>
      </c>
      <c r="AN39" s="23">
        <v>-25.2</v>
      </c>
      <c r="AO39" s="1">
        <v>-23.3</v>
      </c>
      <c r="AP39" s="1">
        <v>-16.2</v>
      </c>
      <c r="AQ39" s="1">
        <v>-6.9</v>
      </c>
      <c r="AR39" s="1">
        <v>1.9</v>
      </c>
      <c r="AS39" s="1">
        <v>11.2</v>
      </c>
      <c r="AT39" s="1">
        <v>14.9</v>
      </c>
      <c r="AU39" s="1">
        <v>16</v>
      </c>
      <c r="AV39" s="1">
        <v>5.7</v>
      </c>
      <c r="AW39" s="1">
        <v>-2.2000000000000002</v>
      </c>
      <c r="AX39" s="1">
        <v>-16.7</v>
      </c>
      <c r="AY39" s="10">
        <v>-16.5</v>
      </c>
      <c r="AZ39" s="2">
        <f t="shared" si="9"/>
        <v>-4.7749999999999995</v>
      </c>
      <c r="BA39" s="1">
        <f t="shared" si="10"/>
        <v>13.05</v>
      </c>
      <c r="BB39" s="1">
        <f t="shared" si="11"/>
        <v>11.950000000000001</v>
      </c>
    </row>
    <row r="40" spans="1:54" x14ac:dyDescent="0.25">
      <c r="A40" s="1">
        <v>2004</v>
      </c>
      <c r="B40" s="1">
        <v>1.147</v>
      </c>
      <c r="C40" s="1">
        <v>1.147</v>
      </c>
      <c r="D40" s="1">
        <v>1.0900000000000001</v>
      </c>
      <c r="F40" s="5"/>
      <c r="H40" s="1">
        <v>2004</v>
      </c>
      <c r="I40" s="1">
        <v>70.5</v>
      </c>
      <c r="J40" s="1">
        <v>44.6</v>
      </c>
      <c r="K40" s="1">
        <v>43.3</v>
      </c>
      <c r="L40" s="1">
        <v>46.5</v>
      </c>
      <c r="M40" s="1">
        <v>41.4</v>
      </c>
      <c r="N40" s="1">
        <v>23.8</v>
      </c>
      <c r="O40" s="10">
        <v>46.9</v>
      </c>
      <c r="P40" s="41">
        <v>14.2</v>
      </c>
      <c r="Q40" s="42">
        <v>24.4</v>
      </c>
      <c r="R40" s="42">
        <v>17</v>
      </c>
      <c r="S40" s="42">
        <v>12.2</v>
      </c>
      <c r="T40" s="42">
        <v>29.7</v>
      </c>
      <c r="U40" s="42">
        <v>40.9</v>
      </c>
      <c r="V40" s="42">
        <v>34.5</v>
      </c>
      <c r="W40" s="42">
        <v>43.3</v>
      </c>
      <c r="X40" s="42">
        <v>46.6</v>
      </c>
      <c r="Y40" s="42">
        <v>28.3</v>
      </c>
      <c r="Z40" s="42">
        <v>23.9</v>
      </c>
      <c r="AA40" s="43">
        <v>14.8</v>
      </c>
      <c r="AB40" s="24">
        <f t="shared" si="6"/>
        <v>329.8</v>
      </c>
      <c r="AC40" s="2">
        <f t="shared" si="7"/>
        <v>165.3</v>
      </c>
      <c r="AD40" s="2">
        <f t="shared" si="8"/>
        <v>165.3</v>
      </c>
      <c r="AE40" s="2"/>
      <c r="AF40" s="1">
        <v>2004</v>
      </c>
      <c r="AG40" s="1">
        <v>11.2</v>
      </c>
      <c r="AH40" s="1">
        <v>14.9</v>
      </c>
      <c r="AI40" s="1">
        <v>16</v>
      </c>
      <c r="AJ40" s="1">
        <v>5.7</v>
      </c>
      <c r="AK40" s="1">
        <v>-2.2000000000000002</v>
      </c>
      <c r="AL40" s="1">
        <v>-16.7</v>
      </c>
      <c r="AM40" s="10">
        <v>-16.5</v>
      </c>
      <c r="AN40" s="23">
        <v>-19.3</v>
      </c>
      <c r="AO40" s="1">
        <v>-21.7</v>
      </c>
      <c r="AP40" s="1">
        <v>-17.5</v>
      </c>
      <c r="AQ40" s="1">
        <v>-14.8</v>
      </c>
      <c r="AR40" s="1">
        <v>-1.8</v>
      </c>
      <c r="AS40" s="1">
        <v>10.8</v>
      </c>
      <c r="AT40" s="1">
        <v>16.7</v>
      </c>
      <c r="AU40" s="1">
        <v>10.199999999999999</v>
      </c>
      <c r="AV40" s="1">
        <v>4.4000000000000004</v>
      </c>
      <c r="AW40" s="1">
        <v>-3.8</v>
      </c>
      <c r="AX40" s="1">
        <v>-11.1</v>
      </c>
      <c r="AY40" s="10">
        <v>-24.2</v>
      </c>
      <c r="AZ40" s="2">
        <f t="shared" si="9"/>
        <v>-6.0083333333333329</v>
      </c>
      <c r="BA40" s="1">
        <f t="shared" si="10"/>
        <v>13.75</v>
      </c>
      <c r="BB40" s="1">
        <f t="shared" si="11"/>
        <v>10.525</v>
      </c>
    </row>
    <row r="41" spans="1:54" x14ac:dyDescent="0.25">
      <c r="A41" s="1">
        <v>2005</v>
      </c>
      <c r="B41" s="1">
        <v>0.72799999999999998</v>
      </c>
      <c r="C41" s="1">
        <v>0.72799999999999998</v>
      </c>
      <c r="D41" s="1">
        <v>0.79100000000000004</v>
      </c>
      <c r="F41" s="5"/>
      <c r="H41" s="1">
        <v>2005</v>
      </c>
      <c r="I41" s="1">
        <v>40.9</v>
      </c>
      <c r="J41" s="1">
        <v>34.5</v>
      </c>
      <c r="K41" s="1">
        <v>43.3</v>
      </c>
      <c r="L41" s="1">
        <v>46.6</v>
      </c>
      <c r="M41" s="1">
        <v>28.3</v>
      </c>
      <c r="N41" s="1">
        <v>23.9</v>
      </c>
      <c r="O41" s="10">
        <v>14.8</v>
      </c>
      <c r="P41" s="41">
        <v>19.100000000000001</v>
      </c>
      <c r="Q41" s="42">
        <v>7.6</v>
      </c>
      <c r="R41" s="42">
        <v>39.5</v>
      </c>
      <c r="S41" s="42">
        <v>41.7</v>
      </c>
      <c r="T41" s="42">
        <v>40</v>
      </c>
      <c r="U41" s="42">
        <v>61.2</v>
      </c>
      <c r="V41" s="42">
        <v>69.400000000000006</v>
      </c>
      <c r="W41" s="42">
        <v>63.9</v>
      </c>
      <c r="X41" s="42">
        <v>24.9</v>
      </c>
      <c r="Y41" s="42">
        <v>40.200000000000003</v>
      </c>
      <c r="Z41" s="42">
        <v>28.5</v>
      </c>
      <c r="AA41" s="43">
        <v>33.4</v>
      </c>
      <c r="AB41" s="24">
        <f t="shared" si="6"/>
        <v>469.39999999999992</v>
      </c>
      <c r="AC41" s="2">
        <f t="shared" si="7"/>
        <v>219.40000000000003</v>
      </c>
      <c r="AD41" s="2">
        <f t="shared" si="8"/>
        <v>219.40000000000003</v>
      </c>
      <c r="AE41" s="2"/>
      <c r="AF41" s="1">
        <v>2005</v>
      </c>
      <c r="AG41" s="1">
        <v>10.8</v>
      </c>
      <c r="AH41" s="1">
        <v>16.7</v>
      </c>
      <c r="AI41" s="1">
        <v>10.199999999999999</v>
      </c>
      <c r="AJ41" s="1">
        <v>4.4000000000000004</v>
      </c>
      <c r="AK41" s="1">
        <v>-3.8</v>
      </c>
      <c r="AL41" s="1">
        <v>-11.1</v>
      </c>
      <c r="AM41" s="10">
        <v>-24.2</v>
      </c>
      <c r="AN41" s="23">
        <v>-18.7</v>
      </c>
      <c r="AO41" s="1">
        <v>-20.3</v>
      </c>
      <c r="AP41" s="1">
        <v>-20.3</v>
      </c>
      <c r="AQ41" s="1">
        <v>-10.9</v>
      </c>
      <c r="AR41" s="1">
        <v>1.9</v>
      </c>
      <c r="AS41" s="1">
        <v>10.4</v>
      </c>
      <c r="AT41" s="1">
        <v>16</v>
      </c>
      <c r="AU41" s="1">
        <v>11.4</v>
      </c>
      <c r="AV41" s="1">
        <v>8</v>
      </c>
      <c r="AW41" s="1">
        <v>1.1000000000000001</v>
      </c>
      <c r="AX41" s="1">
        <v>-7</v>
      </c>
      <c r="AY41" s="10">
        <v>-18.8</v>
      </c>
      <c r="AZ41" s="2">
        <f t="shared" si="9"/>
        <v>-3.9333333333333336</v>
      </c>
      <c r="BA41" s="1">
        <f t="shared" si="10"/>
        <v>13.2</v>
      </c>
      <c r="BB41" s="1">
        <f t="shared" si="11"/>
        <v>11.45</v>
      </c>
    </row>
    <row r="42" spans="1:54" x14ac:dyDescent="0.25">
      <c r="A42" s="1">
        <v>2006</v>
      </c>
      <c r="B42" s="1">
        <v>1.2749999999999999</v>
      </c>
      <c r="C42" s="1">
        <v>1.2749999999999999</v>
      </c>
      <c r="D42" s="1">
        <v>1.1879999999999999</v>
      </c>
      <c r="F42" s="5"/>
      <c r="H42" s="1">
        <v>2006</v>
      </c>
      <c r="I42" s="1">
        <v>61.2</v>
      </c>
      <c r="J42" s="1">
        <v>69.400000000000006</v>
      </c>
      <c r="K42" s="1">
        <v>63.9</v>
      </c>
      <c r="L42" s="1">
        <v>24.9</v>
      </c>
      <c r="M42" s="1">
        <v>40.200000000000003</v>
      </c>
      <c r="N42" s="1">
        <v>28.5</v>
      </c>
      <c r="O42" s="10">
        <v>33.4</v>
      </c>
      <c r="P42" s="41">
        <v>16.2</v>
      </c>
      <c r="Q42" s="42">
        <v>3.4</v>
      </c>
      <c r="R42" s="42">
        <v>30.8</v>
      </c>
      <c r="S42" s="42">
        <v>18.100000000000001</v>
      </c>
      <c r="T42" s="42">
        <v>19.100000000000001</v>
      </c>
      <c r="U42" s="42">
        <v>53.9</v>
      </c>
      <c r="V42" s="42">
        <v>128.4</v>
      </c>
      <c r="W42" s="42">
        <v>38</v>
      </c>
      <c r="X42" s="42">
        <v>44.4</v>
      </c>
      <c r="Y42" s="42">
        <v>48.5</v>
      </c>
      <c r="Z42" s="42">
        <v>55.4</v>
      </c>
      <c r="AA42" s="43">
        <v>36.9</v>
      </c>
      <c r="AB42" s="24">
        <f t="shared" si="6"/>
        <v>493.09999999999991</v>
      </c>
      <c r="AC42" s="2">
        <f t="shared" si="7"/>
        <v>264.7</v>
      </c>
      <c r="AD42" s="2">
        <f t="shared" si="8"/>
        <v>264.7</v>
      </c>
      <c r="AE42" s="2"/>
      <c r="AF42" s="1">
        <v>2006</v>
      </c>
      <c r="AG42" s="1">
        <v>10.4</v>
      </c>
      <c r="AH42" s="1">
        <v>16</v>
      </c>
      <c r="AI42" s="1">
        <v>11.4</v>
      </c>
      <c r="AJ42" s="1">
        <v>8</v>
      </c>
      <c r="AK42" s="1">
        <v>1.1000000000000001</v>
      </c>
      <c r="AL42" s="1">
        <v>-7</v>
      </c>
      <c r="AM42" s="10">
        <v>-18.8</v>
      </c>
      <c r="AN42" s="23">
        <v>-30.1</v>
      </c>
      <c r="AO42" s="1">
        <v>-22.9</v>
      </c>
      <c r="AP42" s="1">
        <v>-15.7</v>
      </c>
      <c r="AQ42" s="1">
        <v>-15.7</v>
      </c>
      <c r="AR42" s="1">
        <v>0</v>
      </c>
      <c r="AS42" s="1">
        <v>11.4</v>
      </c>
      <c r="AT42" s="1">
        <v>14.4</v>
      </c>
      <c r="AU42" s="1">
        <v>10.4</v>
      </c>
      <c r="AV42" s="1">
        <v>5.4</v>
      </c>
      <c r="AW42" s="1">
        <v>-7.1</v>
      </c>
      <c r="AX42" s="1">
        <v>-22.2</v>
      </c>
      <c r="AY42" s="10">
        <v>-20.7</v>
      </c>
      <c r="AZ42" s="2">
        <f t="shared" si="9"/>
        <v>-7.7333333333333343</v>
      </c>
      <c r="BA42" s="1">
        <f t="shared" si="10"/>
        <v>12.9</v>
      </c>
      <c r="BB42" s="1">
        <f t="shared" si="11"/>
        <v>10.4</v>
      </c>
    </row>
    <row r="43" spans="1:54" x14ac:dyDescent="0.25">
      <c r="A43" s="1">
        <v>2007</v>
      </c>
      <c r="B43" s="1">
        <v>1.375</v>
      </c>
      <c r="C43" s="1">
        <v>1.375</v>
      </c>
      <c r="D43" s="1">
        <v>1.423</v>
      </c>
      <c r="F43" s="5"/>
      <c r="H43" s="1">
        <v>2007</v>
      </c>
      <c r="I43" s="1">
        <v>53.9</v>
      </c>
      <c r="J43" s="1">
        <v>128.4</v>
      </c>
      <c r="K43" s="1">
        <v>38</v>
      </c>
      <c r="L43" s="1">
        <v>44.4</v>
      </c>
      <c r="M43" s="1">
        <v>48.5</v>
      </c>
      <c r="N43" s="1">
        <v>55.4</v>
      </c>
      <c r="O43" s="10">
        <v>36.9</v>
      </c>
      <c r="P43" s="41">
        <v>39</v>
      </c>
      <c r="Q43" s="42">
        <v>17.899999999999999</v>
      </c>
      <c r="R43" s="42">
        <v>17.600000000000001</v>
      </c>
      <c r="S43" s="42">
        <v>34</v>
      </c>
      <c r="T43" s="42">
        <v>12.5</v>
      </c>
      <c r="U43" s="42">
        <v>56.5</v>
      </c>
      <c r="V43" s="42">
        <v>89.4</v>
      </c>
      <c r="W43" s="42">
        <v>89.6</v>
      </c>
      <c r="X43" s="42">
        <v>68</v>
      </c>
      <c r="Y43" s="42">
        <v>28</v>
      </c>
      <c r="Z43" s="42">
        <v>29.7</v>
      </c>
      <c r="AA43" s="43">
        <v>35.5</v>
      </c>
      <c r="AB43" s="24">
        <f t="shared" si="6"/>
        <v>517.70000000000005</v>
      </c>
      <c r="AC43" s="2">
        <f t="shared" si="7"/>
        <v>303.5</v>
      </c>
      <c r="AD43" s="2">
        <f t="shared" si="8"/>
        <v>303.5</v>
      </c>
      <c r="AE43" s="2"/>
      <c r="AF43" s="1">
        <v>2007</v>
      </c>
      <c r="AG43" s="1">
        <v>11.4</v>
      </c>
      <c r="AH43" s="1">
        <v>14.4</v>
      </c>
      <c r="AI43" s="1">
        <v>10.4</v>
      </c>
      <c r="AJ43" s="1">
        <v>5.4</v>
      </c>
      <c r="AK43" s="1">
        <v>-7.1</v>
      </c>
      <c r="AL43" s="1">
        <v>-22.2</v>
      </c>
      <c r="AM43" s="10">
        <v>-20.7</v>
      </c>
      <c r="AN43" s="23">
        <v>-14.8</v>
      </c>
      <c r="AO43" s="1">
        <v>-28.9</v>
      </c>
      <c r="AP43" s="1">
        <v>-13.1</v>
      </c>
      <c r="AQ43" s="1">
        <v>-3.4</v>
      </c>
      <c r="AR43" s="1">
        <v>-3.7</v>
      </c>
      <c r="AS43" s="1">
        <v>8.6</v>
      </c>
      <c r="AT43" s="1">
        <v>18.7</v>
      </c>
      <c r="AU43" s="1">
        <v>11.4</v>
      </c>
      <c r="AV43" s="1">
        <v>6.4</v>
      </c>
      <c r="AW43" s="1">
        <v>1.7</v>
      </c>
      <c r="AX43" s="1">
        <v>-11.9</v>
      </c>
      <c r="AY43" s="10">
        <v>-15</v>
      </c>
      <c r="AZ43" s="2">
        <f t="shared" si="9"/>
        <v>-3.6666666666666679</v>
      </c>
      <c r="BA43" s="1">
        <f t="shared" si="10"/>
        <v>13.649999999999999</v>
      </c>
      <c r="BB43" s="1">
        <f t="shared" si="11"/>
        <v>11.274999999999999</v>
      </c>
    </row>
    <row r="44" spans="1:54" x14ac:dyDescent="0.25">
      <c r="A44" s="1">
        <v>2008</v>
      </c>
      <c r="B44" s="1">
        <v>1.5349999999999999</v>
      </c>
      <c r="C44" s="1">
        <v>1.5349999999999999</v>
      </c>
      <c r="D44" s="1">
        <v>1.772</v>
      </c>
      <c r="F44" s="5"/>
      <c r="H44" s="1">
        <v>2008</v>
      </c>
      <c r="I44" s="1">
        <v>56.5</v>
      </c>
      <c r="J44" s="1">
        <v>89.4</v>
      </c>
      <c r="K44" s="1">
        <v>89.6</v>
      </c>
      <c r="L44" s="1">
        <v>68</v>
      </c>
      <c r="M44" s="1">
        <v>28</v>
      </c>
      <c r="N44" s="1">
        <v>29.7</v>
      </c>
      <c r="O44" s="10">
        <v>35.5</v>
      </c>
      <c r="P44" s="41">
        <v>11.3</v>
      </c>
      <c r="Q44" s="42">
        <v>18.899999999999999</v>
      </c>
      <c r="R44" s="42">
        <v>33</v>
      </c>
      <c r="S44" s="42">
        <v>38.799999999999997</v>
      </c>
      <c r="T44" s="42">
        <v>12.6</v>
      </c>
      <c r="U44" s="42">
        <v>31.3</v>
      </c>
      <c r="V44" s="42">
        <v>86.9</v>
      </c>
      <c r="W44" s="42">
        <v>91.1</v>
      </c>
      <c r="X44" s="42">
        <v>43.4</v>
      </c>
      <c r="Y44" s="42">
        <v>43.5</v>
      </c>
      <c r="Z44" s="42">
        <v>27.9</v>
      </c>
      <c r="AA44" s="43">
        <v>25.5</v>
      </c>
      <c r="AB44" s="24">
        <f t="shared" si="6"/>
        <v>464.19999999999993</v>
      </c>
      <c r="AC44" s="2">
        <f t="shared" si="7"/>
        <v>252.70000000000002</v>
      </c>
      <c r="AD44" s="2">
        <f t="shared" si="8"/>
        <v>252.70000000000002</v>
      </c>
      <c r="AE44" s="2"/>
      <c r="AF44" s="1">
        <v>2008</v>
      </c>
      <c r="AG44" s="1">
        <v>8.6</v>
      </c>
      <c r="AH44" s="1">
        <v>18.7</v>
      </c>
      <c r="AI44" s="1">
        <v>11.4</v>
      </c>
      <c r="AJ44" s="1">
        <v>6.4</v>
      </c>
      <c r="AK44" s="1">
        <v>1.7</v>
      </c>
      <c r="AL44" s="1">
        <v>-11.9</v>
      </c>
      <c r="AM44" s="10">
        <v>-15</v>
      </c>
      <c r="AN44" s="23">
        <v>-16.2</v>
      </c>
      <c r="AO44" s="1">
        <v>-19.2</v>
      </c>
      <c r="AP44" s="1">
        <v>-17.3</v>
      </c>
      <c r="AQ44" s="1">
        <v>-10</v>
      </c>
      <c r="AR44" s="1">
        <v>-2.4</v>
      </c>
      <c r="AS44" s="1">
        <v>8.6</v>
      </c>
      <c r="AT44" s="1">
        <v>15.3</v>
      </c>
      <c r="AU44" s="1">
        <v>11.2</v>
      </c>
      <c r="AV44" s="1">
        <v>6.1</v>
      </c>
      <c r="AW44" s="1">
        <v>-1.4</v>
      </c>
      <c r="AX44" s="1">
        <v>-12.7</v>
      </c>
      <c r="AY44" s="10">
        <v>-12.8</v>
      </c>
      <c r="AZ44" s="2">
        <f t="shared" si="9"/>
        <v>-4.2333333333333334</v>
      </c>
      <c r="BA44" s="1">
        <f t="shared" si="10"/>
        <v>11.95</v>
      </c>
      <c r="BB44" s="1">
        <f t="shared" si="11"/>
        <v>10.299999999999999</v>
      </c>
    </row>
    <row r="45" spans="1:54" x14ac:dyDescent="0.25">
      <c r="A45" s="1">
        <v>2009</v>
      </c>
      <c r="B45" s="1">
        <v>0.50800000000000001</v>
      </c>
      <c r="C45" s="1">
        <v>0.50800000000000001</v>
      </c>
      <c r="D45" s="1">
        <v>0.97099999999999997</v>
      </c>
      <c r="F45" s="5"/>
      <c r="H45" s="1">
        <v>2009</v>
      </c>
      <c r="I45" s="1">
        <v>31.3</v>
      </c>
      <c r="J45" s="1">
        <v>86.9</v>
      </c>
      <c r="K45" s="1">
        <v>91.1</v>
      </c>
      <c r="L45" s="1">
        <v>43.4</v>
      </c>
      <c r="M45" s="1">
        <v>43.5</v>
      </c>
      <c r="N45" s="1">
        <v>27.9</v>
      </c>
      <c r="O45" s="10">
        <v>25.5</v>
      </c>
      <c r="P45" s="41">
        <v>19.899999999999999</v>
      </c>
      <c r="Q45" s="42">
        <v>17.899999999999999</v>
      </c>
      <c r="R45" s="42">
        <v>21</v>
      </c>
      <c r="S45" s="42">
        <v>11.6</v>
      </c>
      <c r="T45" s="42">
        <v>43</v>
      </c>
      <c r="U45" s="42">
        <v>48.1</v>
      </c>
      <c r="V45" s="42">
        <v>32.299999999999997</v>
      </c>
      <c r="W45" s="42">
        <v>30.3</v>
      </c>
      <c r="X45" s="42">
        <v>42.7</v>
      </c>
      <c r="Y45" s="42">
        <v>70.8</v>
      </c>
      <c r="Z45" s="42">
        <v>21</v>
      </c>
      <c r="AA45" s="43">
        <v>23.3</v>
      </c>
      <c r="AB45" s="24">
        <f t="shared" si="6"/>
        <v>381.90000000000003</v>
      </c>
      <c r="AC45" s="2">
        <f t="shared" si="7"/>
        <v>153.4</v>
      </c>
      <c r="AD45" s="2">
        <f t="shared" si="8"/>
        <v>153.4</v>
      </c>
      <c r="AE45" s="2"/>
      <c r="AF45" s="1">
        <v>2009</v>
      </c>
      <c r="AG45" s="1">
        <v>8.6</v>
      </c>
      <c r="AH45" s="1">
        <v>15.3</v>
      </c>
      <c r="AI45" s="1">
        <v>11.2</v>
      </c>
      <c r="AJ45" s="1">
        <v>6.1</v>
      </c>
      <c r="AK45" s="1">
        <v>-1.4</v>
      </c>
      <c r="AL45" s="1">
        <v>-12.7</v>
      </c>
      <c r="AM45" s="10">
        <v>-12.8</v>
      </c>
      <c r="AN45" s="23">
        <v>-24.1</v>
      </c>
      <c r="AO45" s="1">
        <v>-26.2</v>
      </c>
      <c r="AP45" s="1">
        <v>-15.6</v>
      </c>
      <c r="AQ45" s="1">
        <v>-8.4</v>
      </c>
      <c r="AR45" s="1">
        <v>-3.3</v>
      </c>
      <c r="AS45" s="1">
        <v>8.6</v>
      </c>
      <c r="AT45" s="1">
        <v>13.7</v>
      </c>
      <c r="AU45" s="1">
        <v>12.1</v>
      </c>
      <c r="AV45" s="1">
        <v>7.5</v>
      </c>
      <c r="AW45" s="1">
        <v>-1.4</v>
      </c>
      <c r="AX45" s="1">
        <v>-19.399999999999999</v>
      </c>
      <c r="AY45" s="10">
        <v>-30.2</v>
      </c>
      <c r="AZ45" s="2">
        <f t="shared" si="9"/>
        <v>-7.2249999999999988</v>
      </c>
      <c r="BA45" s="1">
        <f t="shared" si="10"/>
        <v>11.149999999999999</v>
      </c>
      <c r="BB45" s="1">
        <f t="shared" si="11"/>
        <v>10.475</v>
      </c>
    </row>
    <row r="46" spans="1:54" x14ac:dyDescent="0.25">
      <c r="A46" s="1">
        <v>2010</v>
      </c>
      <c r="B46" s="1">
        <v>0.748</v>
      </c>
      <c r="C46" s="1">
        <v>0.748</v>
      </c>
      <c r="D46" s="1">
        <v>0.877</v>
      </c>
      <c r="F46" s="5"/>
      <c r="H46" s="1">
        <v>2010</v>
      </c>
      <c r="I46" s="1">
        <v>48.1</v>
      </c>
      <c r="J46" s="1">
        <v>32.299999999999997</v>
      </c>
      <c r="K46" s="1">
        <v>30.3</v>
      </c>
      <c r="L46" s="1">
        <v>42.7</v>
      </c>
      <c r="M46" s="1">
        <v>70.8</v>
      </c>
      <c r="N46" s="1">
        <v>21</v>
      </c>
      <c r="O46" s="10">
        <v>23.3</v>
      </c>
      <c r="P46" s="41">
        <v>16.2</v>
      </c>
      <c r="Q46" s="42">
        <v>6.8</v>
      </c>
      <c r="R46" s="42">
        <v>42.3</v>
      </c>
      <c r="S46" s="42">
        <v>25</v>
      </c>
      <c r="T46" s="42">
        <v>39.200000000000003</v>
      </c>
      <c r="U46" s="42">
        <v>59.9</v>
      </c>
      <c r="V46" s="42">
        <v>23.5</v>
      </c>
      <c r="W46" s="42">
        <v>92</v>
      </c>
      <c r="X46" s="42">
        <v>40</v>
      </c>
      <c r="Y46" s="42">
        <v>57.2</v>
      </c>
      <c r="Z46" s="42">
        <v>58.7</v>
      </c>
      <c r="AA46" s="43">
        <v>19.8</v>
      </c>
      <c r="AB46" s="24">
        <f t="shared" si="6"/>
        <v>480.59999999999997</v>
      </c>
      <c r="AC46" s="2">
        <f t="shared" si="7"/>
        <v>215.4</v>
      </c>
      <c r="AD46" s="2">
        <f t="shared" si="8"/>
        <v>215.4</v>
      </c>
      <c r="AE46" s="2"/>
      <c r="AF46" s="1">
        <v>2010</v>
      </c>
      <c r="AG46" s="1">
        <v>8.6</v>
      </c>
      <c r="AH46" s="1">
        <v>13.7</v>
      </c>
      <c r="AI46" s="1">
        <v>12.1</v>
      </c>
      <c r="AJ46" s="1">
        <v>7.5</v>
      </c>
      <c r="AK46" s="1">
        <v>-1.4</v>
      </c>
      <c r="AL46" s="1">
        <v>-19.399999999999999</v>
      </c>
      <c r="AM46" s="10">
        <v>-30.2</v>
      </c>
      <c r="AN46" s="23">
        <v>-24.5</v>
      </c>
      <c r="AO46" s="1">
        <v>-32.799999999999997</v>
      </c>
      <c r="AP46" s="1">
        <v>-17</v>
      </c>
      <c r="AQ46" s="1">
        <v>-7.4</v>
      </c>
      <c r="AR46" s="1">
        <v>0.1</v>
      </c>
      <c r="AS46" s="1">
        <v>8.6999999999999993</v>
      </c>
      <c r="AT46" s="1">
        <v>13.3</v>
      </c>
      <c r="AU46" s="1">
        <v>10.6</v>
      </c>
      <c r="AV46" s="1">
        <v>3.2</v>
      </c>
      <c r="AW46" s="1">
        <v>1</v>
      </c>
      <c r="AX46" s="1">
        <v>-13.8</v>
      </c>
      <c r="AY46" s="10">
        <v>-24.3</v>
      </c>
      <c r="AZ46" s="2">
        <f t="shared" si="9"/>
        <v>-6.9083333333333341</v>
      </c>
      <c r="BA46" s="1">
        <f t="shared" si="10"/>
        <v>11</v>
      </c>
      <c r="BB46" s="1">
        <f t="shared" si="11"/>
        <v>8.9500000000000011</v>
      </c>
    </row>
    <row r="47" spans="1:54" x14ac:dyDescent="0.25">
      <c r="A47" s="1">
        <v>2011</v>
      </c>
      <c r="B47" s="1">
        <v>1.2110000000000001</v>
      </c>
      <c r="C47" s="1">
        <v>1.2110000000000001</v>
      </c>
      <c r="D47" s="1">
        <v>1.1259999999999999</v>
      </c>
      <c r="F47" s="5"/>
      <c r="H47" s="1">
        <v>2011</v>
      </c>
      <c r="I47" s="1">
        <v>59.9</v>
      </c>
      <c r="J47" s="1">
        <v>23.5</v>
      </c>
      <c r="K47" s="1">
        <v>92</v>
      </c>
      <c r="L47" s="1">
        <v>40</v>
      </c>
      <c r="M47" s="1">
        <v>57.2</v>
      </c>
      <c r="N47" s="1">
        <v>58.7</v>
      </c>
      <c r="O47" s="10">
        <v>19.8</v>
      </c>
      <c r="P47" s="41">
        <v>27.3</v>
      </c>
      <c r="Q47" s="42">
        <v>16.600000000000001</v>
      </c>
      <c r="R47" s="42">
        <v>15</v>
      </c>
      <c r="S47" s="42">
        <v>77.599999999999994</v>
      </c>
      <c r="T47" s="42">
        <v>63.3</v>
      </c>
      <c r="U47" s="42">
        <v>35.799999999999997</v>
      </c>
      <c r="V47" s="42">
        <v>39.700000000000003</v>
      </c>
      <c r="W47" s="42">
        <v>51.6</v>
      </c>
      <c r="X47" s="42">
        <v>43.1</v>
      </c>
      <c r="Y47" s="42">
        <v>41.6</v>
      </c>
      <c r="Z47" s="42">
        <v>30.4</v>
      </c>
      <c r="AA47" s="43">
        <v>16.899999999999999</v>
      </c>
      <c r="AB47" s="24">
        <f t="shared" si="6"/>
        <v>458.90000000000003</v>
      </c>
      <c r="AC47" s="2">
        <f t="shared" si="7"/>
        <v>170.2</v>
      </c>
      <c r="AD47" s="2">
        <f t="shared" si="8"/>
        <v>170.2</v>
      </c>
      <c r="AE47" s="2"/>
      <c r="AF47" s="1">
        <v>2011</v>
      </c>
      <c r="AG47" s="1">
        <v>8.6999999999999993</v>
      </c>
      <c r="AH47" s="1">
        <v>13.3</v>
      </c>
      <c r="AI47" s="1">
        <v>10.6</v>
      </c>
      <c r="AJ47" s="1">
        <v>3.2</v>
      </c>
      <c r="AK47" s="1">
        <v>1</v>
      </c>
      <c r="AL47" s="1">
        <v>-13.8</v>
      </c>
      <c r="AM47" s="10">
        <v>-24.3</v>
      </c>
      <c r="AN47" s="23">
        <v>-23.6</v>
      </c>
      <c r="AO47" s="1">
        <v>-23.7</v>
      </c>
      <c r="AP47" s="1">
        <v>-9.3000000000000007</v>
      </c>
      <c r="AQ47" s="1">
        <v>-3.5</v>
      </c>
      <c r="AR47" s="1">
        <v>3.5</v>
      </c>
      <c r="AS47" s="1">
        <v>13.2</v>
      </c>
      <c r="AT47" s="1">
        <v>11.7</v>
      </c>
      <c r="AU47" s="1">
        <v>9</v>
      </c>
      <c r="AV47" s="1">
        <v>7.6</v>
      </c>
      <c r="AW47" s="1">
        <v>-1</v>
      </c>
      <c r="AX47" s="1">
        <v>-12.1</v>
      </c>
      <c r="AY47" s="10">
        <v>-13.9</v>
      </c>
      <c r="AZ47" s="2">
        <f t="shared" si="9"/>
        <v>-3.5083333333333329</v>
      </c>
      <c r="BA47" s="1">
        <f t="shared" si="10"/>
        <v>12.45</v>
      </c>
      <c r="BB47" s="1">
        <f t="shared" si="11"/>
        <v>10.375</v>
      </c>
    </row>
    <row r="48" spans="1:54" x14ac:dyDescent="0.25">
      <c r="A48" s="1">
        <v>2012</v>
      </c>
      <c r="B48" s="1">
        <v>1.4950000000000001</v>
      </c>
      <c r="C48" s="1">
        <v>1.4950000000000001</v>
      </c>
      <c r="D48" s="1">
        <v>1.5549999999999999</v>
      </c>
      <c r="F48" s="5"/>
      <c r="H48" s="1">
        <v>2012</v>
      </c>
      <c r="I48" s="1">
        <v>35.799999999999997</v>
      </c>
      <c r="J48" s="1">
        <v>39.700000000000003</v>
      </c>
      <c r="K48" s="1">
        <v>51.6</v>
      </c>
      <c r="L48" s="1">
        <v>43.1</v>
      </c>
      <c r="M48" s="1">
        <v>41.6</v>
      </c>
      <c r="N48" s="1">
        <v>30.4</v>
      </c>
      <c r="O48" s="10">
        <v>16.899999999999999</v>
      </c>
      <c r="P48" s="41">
        <v>23.6</v>
      </c>
      <c r="Q48" s="42">
        <v>5.9</v>
      </c>
      <c r="R48" s="42">
        <v>19.899999999999999</v>
      </c>
      <c r="S48" s="42">
        <v>38</v>
      </c>
      <c r="T48" s="42">
        <v>44.5</v>
      </c>
      <c r="U48" s="42">
        <v>88.3</v>
      </c>
      <c r="V48" s="42">
        <v>94.9</v>
      </c>
      <c r="W48" s="42">
        <v>19.3</v>
      </c>
      <c r="X48" s="42">
        <v>59.9</v>
      </c>
      <c r="Y48" s="42">
        <v>36.700000000000003</v>
      </c>
      <c r="Z48" s="42">
        <v>34.6</v>
      </c>
      <c r="AA48" s="43">
        <v>18.100000000000001</v>
      </c>
      <c r="AB48" s="24">
        <f t="shared" si="6"/>
        <v>483.70000000000005</v>
      </c>
      <c r="AC48" s="2">
        <f t="shared" si="7"/>
        <v>262.39999999999998</v>
      </c>
      <c r="AD48" s="2">
        <f t="shared" si="8"/>
        <v>262.39999999999998</v>
      </c>
      <c r="AE48" s="2"/>
      <c r="AF48" s="1">
        <v>2012</v>
      </c>
      <c r="AG48" s="1">
        <v>13.2</v>
      </c>
      <c r="AH48" s="1">
        <v>11.7</v>
      </c>
      <c r="AI48" s="1">
        <v>9</v>
      </c>
      <c r="AJ48" s="1">
        <v>7.6</v>
      </c>
      <c r="AK48" s="1">
        <v>-1</v>
      </c>
      <c r="AL48" s="1">
        <v>-12.1</v>
      </c>
      <c r="AM48" s="10">
        <v>-13.9</v>
      </c>
      <c r="AN48" s="23">
        <v>-19.8</v>
      </c>
      <c r="AO48" s="1">
        <v>-18.5</v>
      </c>
      <c r="AP48" s="1">
        <v>-17.100000000000001</v>
      </c>
      <c r="AQ48" s="1">
        <v>-4.8</v>
      </c>
      <c r="AR48" s="1">
        <v>2.1</v>
      </c>
      <c r="AS48" s="1">
        <v>16.2</v>
      </c>
      <c r="AT48" s="1">
        <v>16</v>
      </c>
      <c r="AU48" s="1">
        <v>11</v>
      </c>
      <c r="AV48" s="1">
        <v>6.9</v>
      </c>
      <c r="AW48" s="1">
        <v>-0.8</v>
      </c>
      <c r="AX48" s="1">
        <v>-13.7</v>
      </c>
      <c r="AY48" s="10">
        <v>-17.5</v>
      </c>
      <c r="AZ48" s="2">
        <f t="shared" si="9"/>
        <v>-3.3333333333333326</v>
      </c>
      <c r="BA48" s="1">
        <f t="shared" si="10"/>
        <v>16.100000000000001</v>
      </c>
      <c r="BB48" s="1">
        <f t="shared" si="11"/>
        <v>12.525</v>
      </c>
    </row>
    <row r="49" spans="1:54" x14ac:dyDescent="0.25">
      <c r="A49" s="1">
        <v>2013</v>
      </c>
      <c r="B49" s="1">
        <v>1.075</v>
      </c>
      <c r="C49" s="1">
        <v>1.075</v>
      </c>
      <c r="D49" s="1">
        <v>1.3680000000000001</v>
      </c>
      <c r="H49" s="1">
        <v>2013</v>
      </c>
      <c r="I49" s="1">
        <v>88.3</v>
      </c>
      <c r="J49" s="1">
        <v>94.9</v>
      </c>
      <c r="K49" s="1">
        <v>19.3</v>
      </c>
      <c r="L49" s="1">
        <v>59.9</v>
      </c>
      <c r="M49" s="1">
        <v>36.700000000000003</v>
      </c>
      <c r="N49" s="1">
        <v>34.6</v>
      </c>
      <c r="O49" s="10">
        <v>18.100000000000001</v>
      </c>
      <c r="P49" s="41">
        <v>18.8</v>
      </c>
      <c r="Q49" s="42">
        <v>23.5</v>
      </c>
      <c r="R49" s="42">
        <v>26.5</v>
      </c>
      <c r="S49" s="42">
        <v>16.8</v>
      </c>
      <c r="T49" s="42">
        <v>13.8</v>
      </c>
      <c r="U49" s="42">
        <v>36.9</v>
      </c>
      <c r="V49" s="42">
        <v>23.2</v>
      </c>
      <c r="W49" s="42">
        <v>31.3</v>
      </c>
      <c r="X49" s="42">
        <v>30.1</v>
      </c>
      <c r="Y49" s="42">
        <v>59.5</v>
      </c>
      <c r="Z49" s="42">
        <v>42.4</v>
      </c>
      <c r="AA49" s="43">
        <v>34.1</v>
      </c>
      <c r="AB49" s="24">
        <f t="shared" si="6"/>
        <v>356.9</v>
      </c>
      <c r="AC49" s="2">
        <f t="shared" si="7"/>
        <v>121.5</v>
      </c>
      <c r="AD49" s="2">
        <f t="shared" si="8"/>
        <v>121.5</v>
      </c>
      <c r="AE49" s="2"/>
      <c r="AF49" s="1">
        <v>2013</v>
      </c>
      <c r="AG49" s="1">
        <v>16.2</v>
      </c>
      <c r="AH49" s="1">
        <v>16</v>
      </c>
      <c r="AI49" s="1">
        <v>11</v>
      </c>
      <c r="AJ49" s="1">
        <v>6.9</v>
      </c>
      <c r="AK49" s="1">
        <v>-0.8</v>
      </c>
      <c r="AL49" s="1">
        <v>-13.7</v>
      </c>
      <c r="AM49" s="10">
        <v>-17.5</v>
      </c>
      <c r="AN49" s="23">
        <v>-27.9</v>
      </c>
      <c r="AO49" s="1">
        <v>-18</v>
      </c>
      <c r="AP49" s="1">
        <v>-22.4</v>
      </c>
      <c r="AQ49" s="1">
        <v>-4.7</v>
      </c>
      <c r="AR49" s="1">
        <v>0.6</v>
      </c>
      <c r="AS49" s="1">
        <v>11.7</v>
      </c>
      <c r="AT49" s="1">
        <v>18.5</v>
      </c>
      <c r="AU49" s="1">
        <v>12.5</v>
      </c>
      <c r="AV49" s="1">
        <v>4.5999999999999996</v>
      </c>
      <c r="AW49" s="1">
        <v>-5.7</v>
      </c>
      <c r="AX49" s="1">
        <v>-9.8000000000000007</v>
      </c>
      <c r="AY49" s="10">
        <v>-20.399999999999999</v>
      </c>
      <c r="AZ49" s="2">
        <f t="shared" si="9"/>
        <v>-5.083333333333333</v>
      </c>
      <c r="BA49" s="1">
        <f t="shared" si="10"/>
        <v>15.1</v>
      </c>
      <c r="BB49" s="1">
        <f t="shared" si="11"/>
        <v>11.825000000000001</v>
      </c>
    </row>
    <row r="50" spans="1:54" x14ac:dyDescent="0.25">
      <c r="A50" s="1">
        <v>2014</v>
      </c>
      <c r="B50" s="1">
        <v>0.92500000000000004</v>
      </c>
      <c r="C50" s="1">
        <v>0.92500000000000004</v>
      </c>
      <c r="D50" s="1">
        <v>1.2150000000000001</v>
      </c>
      <c r="H50" s="1">
        <v>2014</v>
      </c>
      <c r="I50" s="1">
        <v>36.9</v>
      </c>
      <c r="J50" s="1">
        <v>23.2</v>
      </c>
      <c r="K50" s="1">
        <v>31.3</v>
      </c>
      <c r="L50" s="1">
        <v>30.1</v>
      </c>
      <c r="M50" s="1">
        <v>59.5</v>
      </c>
      <c r="N50" s="1">
        <v>42.4</v>
      </c>
      <c r="O50" s="10">
        <v>34.1</v>
      </c>
      <c r="P50" s="41">
        <v>18.3</v>
      </c>
      <c r="Q50" s="42">
        <v>11.6</v>
      </c>
      <c r="R50" s="42">
        <v>24.2</v>
      </c>
      <c r="S50" s="42">
        <v>22.2</v>
      </c>
      <c r="T50" s="42">
        <v>69.8</v>
      </c>
      <c r="U50" s="42">
        <v>93</v>
      </c>
      <c r="V50" s="42">
        <v>83.1</v>
      </c>
      <c r="W50" s="42">
        <v>45</v>
      </c>
      <c r="X50" s="42">
        <v>38.1</v>
      </c>
      <c r="Y50" s="42">
        <v>33.799999999999997</v>
      </c>
      <c r="Z50" s="42">
        <v>28.6</v>
      </c>
      <c r="AA50" s="43">
        <v>36.700000000000003</v>
      </c>
      <c r="AB50" s="24">
        <f t="shared" si="6"/>
        <v>504.40000000000003</v>
      </c>
      <c r="AC50" s="2">
        <f t="shared" si="7"/>
        <v>259.2</v>
      </c>
      <c r="AD50" s="2">
        <f t="shared" si="8"/>
        <v>259.2</v>
      </c>
      <c r="AE50" s="2"/>
      <c r="AF50" s="1">
        <v>2014</v>
      </c>
      <c r="AG50" s="1">
        <v>11.7</v>
      </c>
      <c r="AH50" s="1">
        <v>18.5</v>
      </c>
      <c r="AI50" s="1">
        <v>12.5</v>
      </c>
      <c r="AJ50" s="1">
        <v>4.5999999999999996</v>
      </c>
      <c r="AK50" s="1">
        <v>-5.7</v>
      </c>
      <c r="AL50" s="1">
        <v>-9.8000000000000007</v>
      </c>
      <c r="AM50" s="10">
        <v>-20.399999999999999</v>
      </c>
      <c r="AN50" s="23">
        <v>-28.6</v>
      </c>
      <c r="AO50" s="1">
        <v>-27.2</v>
      </c>
      <c r="AP50" s="1">
        <v>-9.4</v>
      </c>
      <c r="AQ50" s="1">
        <v>-6.2</v>
      </c>
      <c r="AR50" s="1">
        <v>0.5</v>
      </c>
      <c r="AS50" s="1">
        <v>11.2</v>
      </c>
      <c r="AT50" s="1">
        <v>11.2</v>
      </c>
      <c r="AU50" s="1">
        <v>11.6</v>
      </c>
      <c r="AV50" s="1">
        <v>4.2</v>
      </c>
      <c r="AW50" s="1">
        <v>-6.1</v>
      </c>
      <c r="AX50" s="1">
        <v>-13</v>
      </c>
      <c r="AY50" s="10">
        <v>-17.899999999999999</v>
      </c>
      <c r="AZ50" s="2">
        <f t="shared" si="9"/>
        <v>-5.8083333333333327</v>
      </c>
      <c r="BA50" s="1">
        <f t="shared" si="10"/>
        <v>11.2</v>
      </c>
      <c r="BB50" s="1">
        <f t="shared" si="11"/>
        <v>9.5500000000000007</v>
      </c>
    </row>
    <row r="51" spans="1:54" x14ac:dyDescent="0.25">
      <c r="A51" s="1">
        <v>2015</v>
      </c>
      <c r="B51" s="1">
        <v>1.044</v>
      </c>
      <c r="C51" s="1">
        <v>1.044</v>
      </c>
      <c r="D51" s="1">
        <v>1.212</v>
      </c>
      <c r="H51" s="1">
        <v>2015</v>
      </c>
      <c r="I51" s="1">
        <v>93</v>
      </c>
      <c r="J51" s="1">
        <v>83.1</v>
      </c>
      <c r="K51" s="1">
        <v>45</v>
      </c>
      <c r="L51" s="1">
        <v>38.1</v>
      </c>
      <c r="M51" s="1">
        <v>33.799999999999997</v>
      </c>
      <c r="N51" s="1">
        <v>28.6</v>
      </c>
      <c r="O51" s="10">
        <v>36.700000000000003</v>
      </c>
      <c r="P51" s="41">
        <v>45.2</v>
      </c>
      <c r="Q51" s="42">
        <v>33.799999999999997</v>
      </c>
      <c r="R51" s="42">
        <v>14.1</v>
      </c>
      <c r="S51" s="42">
        <v>18.7</v>
      </c>
      <c r="T51" s="42">
        <v>30.6</v>
      </c>
      <c r="U51" s="42">
        <v>70.5</v>
      </c>
      <c r="V51" s="42">
        <v>120.7</v>
      </c>
      <c r="W51" s="42">
        <v>79.7</v>
      </c>
      <c r="X51" s="42">
        <v>43.7</v>
      </c>
      <c r="Y51" s="42">
        <v>34.200000000000003</v>
      </c>
      <c r="Z51" s="42">
        <v>27.4</v>
      </c>
      <c r="AA51" s="43">
        <v>32.4</v>
      </c>
      <c r="AB51" s="24">
        <f t="shared" si="6"/>
        <v>551</v>
      </c>
      <c r="AC51" s="2">
        <f t="shared" si="7"/>
        <v>314.59999999999997</v>
      </c>
      <c r="AD51" s="2">
        <f t="shared" si="8"/>
        <v>314.59999999999997</v>
      </c>
      <c r="AF51" s="1">
        <v>2015</v>
      </c>
      <c r="AG51" s="1">
        <v>11.2</v>
      </c>
      <c r="AH51" s="1">
        <v>11.2</v>
      </c>
      <c r="AI51" s="1">
        <v>11.6</v>
      </c>
      <c r="AJ51" s="1">
        <v>4.2</v>
      </c>
      <c r="AK51" s="1">
        <v>-6.1</v>
      </c>
      <c r="AL51" s="1">
        <v>-13</v>
      </c>
      <c r="AM51" s="10">
        <v>-17.899999999999999</v>
      </c>
      <c r="AN51" s="23">
        <v>-25.3</v>
      </c>
      <c r="AO51" s="1">
        <v>-19.100000000000001</v>
      </c>
      <c r="AP51" s="1">
        <v>-8.6999999999999993</v>
      </c>
      <c r="AQ51" s="1">
        <v>-4.3</v>
      </c>
      <c r="AR51" s="1">
        <v>5.6</v>
      </c>
      <c r="AS51" s="1">
        <v>13.4</v>
      </c>
      <c r="AT51" s="1">
        <v>13</v>
      </c>
      <c r="AU51" s="1">
        <v>10.7</v>
      </c>
      <c r="AV51" s="1">
        <v>5.7</v>
      </c>
      <c r="AW51" s="1">
        <v>-5.2</v>
      </c>
      <c r="AX51" s="1">
        <v>-15.1</v>
      </c>
      <c r="AY51" s="10">
        <v>-17.2</v>
      </c>
      <c r="AZ51" s="2">
        <f t="shared" si="9"/>
        <v>-3.875</v>
      </c>
      <c r="BA51" s="1">
        <f t="shared" si="10"/>
        <v>13.2</v>
      </c>
      <c r="BB51" s="1">
        <f t="shared" si="11"/>
        <v>10.7</v>
      </c>
    </row>
    <row r="52" spans="1:54" x14ac:dyDescent="0.25">
      <c r="A52" s="1">
        <v>2016</v>
      </c>
      <c r="B52" s="1">
        <v>0.89100000000000001</v>
      </c>
      <c r="C52" s="1">
        <v>0.89100000000000001</v>
      </c>
      <c r="D52" s="1">
        <v>1.0229999999999999</v>
      </c>
      <c r="H52" s="1">
        <v>2016</v>
      </c>
      <c r="I52" s="1">
        <v>70.5</v>
      </c>
      <c r="J52" s="1">
        <v>120.7</v>
      </c>
      <c r="K52" s="1">
        <v>79.7</v>
      </c>
      <c r="L52" s="1">
        <v>43.7</v>
      </c>
      <c r="M52" s="1">
        <v>34.200000000000003</v>
      </c>
      <c r="N52" s="1">
        <v>27.4</v>
      </c>
      <c r="O52" s="10">
        <v>32.4</v>
      </c>
      <c r="P52" s="41">
        <v>27.5</v>
      </c>
      <c r="Q52" s="42">
        <v>39.299999999999997</v>
      </c>
      <c r="R52" s="42">
        <v>19</v>
      </c>
      <c r="S52" s="42">
        <v>38.299999999999997</v>
      </c>
      <c r="T52" s="42">
        <v>18.2</v>
      </c>
      <c r="U52" s="42">
        <v>82.1</v>
      </c>
      <c r="V52" s="42">
        <v>15.4</v>
      </c>
      <c r="W52" s="42">
        <v>88.8</v>
      </c>
      <c r="X52" s="42">
        <v>51.4</v>
      </c>
      <c r="Y52" s="42">
        <v>5.7</v>
      </c>
      <c r="Z52" s="42">
        <v>16.399999999999999</v>
      </c>
      <c r="AA52" s="43">
        <v>19.7</v>
      </c>
      <c r="AB52" s="24">
        <f t="shared" si="6"/>
        <v>421.7999999999999</v>
      </c>
      <c r="AC52" s="2">
        <f t="shared" si="7"/>
        <v>237.70000000000002</v>
      </c>
      <c r="AD52" s="2">
        <f t="shared" si="8"/>
        <v>237.70000000000002</v>
      </c>
      <c r="AF52" s="1">
        <v>2016</v>
      </c>
      <c r="AG52" s="1">
        <v>13.4</v>
      </c>
      <c r="AH52" s="1">
        <v>13</v>
      </c>
      <c r="AI52" s="1">
        <v>10.7</v>
      </c>
      <c r="AJ52" s="1">
        <v>5.7</v>
      </c>
      <c r="AK52" s="1">
        <v>-5.2</v>
      </c>
      <c r="AL52" s="1">
        <v>-15.1</v>
      </c>
      <c r="AM52" s="10">
        <v>-17.2</v>
      </c>
      <c r="AN52" s="23">
        <v>-23.7</v>
      </c>
      <c r="AO52" s="1">
        <v>-10.4</v>
      </c>
      <c r="AP52" s="1">
        <v>-12.8</v>
      </c>
      <c r="AQ52" s="1">
        <v>-2.1</v>
      </c>
      <c r="AR52" s="1">
        <v>1.2</v>
      </c>
      <c r="AS52" s="1">
        <v>14</v>
      </c>
      <c r="AT52" s="1">
        <v>19.399999999999999</v>
      </c>
      <c r="AU52" s="1">
        <v>14.6</v>
      </c>
      <c r="AV52" s="1">
        <v>9.3000000000000007</v>
      </c>
      <c r="AW52" s="1">
        <v>-0.2</v>
      </c>
      <c r="AX52" s="1">
        <v>-17.7</v>
      </c>
      <c r="AY52" s="10">
        <v>-26.3</v>
      </c>
      <c r="AZ52" s="2">
        <f t="shared" si="9"/>
        <v>-2.8916666666666671</v>
      </c>
      <c r="BA52" s="1">
        <f t="shared" si="10"/>
        <v>16.7</v>
      </c>
      <c r="BB52" s="1">
        <f t="shared" si="11"/>
        <v>14.324999999999999</v>
      </c>
    </row>
    <row r="53" spans="1:54" x14ac:dyDescent="0.25">
      <c r="A53" s="1">
        <v>2017</v>
      </c>
      <c r="B53" s="1">
        <v>0.85699999999999998</v>
      </c>
      <c r="C53" s="1">
        <v>0.85699999999999998</v>
      </c>
      <c r="D53" s="1">
        <v>0.95199999999999996</v>
      </c>
      <c r="H53" s="1">
        <v>2017</v>
      </c>
      <c r="I53" s="1">
        <v>82.1</v>
      </c>
      <c r="J53" s="1">
        <v>15.4</v>
      </c>
      <c r="K53" s="1">
        <v>88.8</v>
      </c>
      <c r="L53" s="1">
        <v>51.4</v>
      </c>
      <c r="M53" s="1">
        <v>5.7</v>
      </c>
      <c r="N53" s="1">
        <v>16.399999999999999</v>
      </c>
      <c r="O53" s="10">
        <v>19.7</v>
      </c>
      <c r="P53" s="41">
        <v>18.5</v>
      </c>
      <c r="Q53" s="42">
        <v>25.2</v>
      </c>
      <c r="R53" s="42">
        <v>16.8</v>
      </c>
      <c r="S53" s="42">
        <v>35.4</v>
      </c>
      <c r="T53" s="42">
        <v>46.2</v>
      </c>
      <c r="U53" s="42">
        <v>93.1</v>
      </c>
      <c r="V53" s="42">
        <v>5.6</v>
      </c>
      <c r="W53" s="42">
        <v>90.9</v>
      </c>
      <c r="X53" s="42">
        <v>29.7</v>
      </c>
      <c r="Y53" s="42">
        <v>62.1</v>
      </c>
      <c r="Z53" s="42">
        <v>57.6</v>
      </c>
      <c r="AA53" s="43">
        <v>27.8</v>
      </c>
      <c r="AB53" s="24">
        <f t="shared" si="6"/>
        <v>508.90000000000009</v>
      </c>
      <c r="AC53" s="2">
        <f t="shared" si="7"/>
        <v>219.29999999999998</v>
      </c>
      <c r="AD53" s="2">
        <f t="shared" si="8"/>
        <v>219.29999999999998</v>
      </c>
      <c r="AF53" s="1">
        <v>2017</v>
      </c>
      <c r="AG53" s="1">
        <v>14</v>
      </c>
      <c r="AH53" s="1">
        <v>19.399999999999999</v>
      </c>
      <c r="AI53" s="1">
        <v>14.6</v>
      </c>
      <c r="AJ53" s="1">
        <v>9.3000000000000007</v>
      </c>
      <c r="AK53" s="1">
        <v>-0.2</v>
      </c>
      <c r="AL53" s="1">
        <v>-17.7</v>
      </c>
      <c r="AM53" s="10">
        <v>-26.3</v>
      </c>
      <c r="AN53" s="23">
        <v>-23.3</v>
      </c>
      <c r="AO53" s="1">
        <v>-21.3</v>
      </c>
      <c r="AP53" s="1">
        <v>-4.5999999999999996</v>
      </c>
      <c r="AQ53" s="1">
        <v>-9.9</v>
      </c>
      <c r="AR53" s="1">
        <v>-4.0999999999999996</v>
      </c>
      <c r="AS53" s="1">
        <v>9.5</v>
      </c>
      <c r="AT53" s="1">
        <v>16.8</v>
      </c>
      <c r="AU53" s="1">
        <v>10.9</v>
      </c>
      <c r="AV53" s="1">
        <v>4.4000000000000004</v>
      </c>
      <c r="AW53" s="1">
        <v>-0.8</v>
      </c>
      <c r="AX53" s="1">
        <v>-10.199999999999999</v>
      </c>
      <c r="AY53" s="10">
        <v>-13.3</v>
      </c>
      <c r="AZ53" s="2">
        <f t="shared" si="9"/>
        <v>-3.8250000000000006</v>
      </c>
      <c r="BA53" s="1">
        <f t="shared" si="10"/>
        <v>13.15</v>
      </c>
      <c r="BB53" s="1">
        <f t="shared" si="11"/>
        <v>10.4</v>
      </c>
    </row>
    <row r="54" spans="1:54" x14ac:dyDescent="0.25">
      <c r="A54" s="1">
        <v>2018</v>
      </c>
      <c r="B54" s="1">
        <v>1.1639999999999999</v>
      </c>
      <c r="C54" s="1">
        <v>1.1639999999999999</v>
      </c>
      <c r="D54" s="1">
        <v>1.145</v>
      </c>
      <c r="H54" s="1">
        <v>2018</v>
      </c>
      <c r="I54" s="1">
        <v>93.1</v>
      </c>
      <c r="J54" s="1">
        <v>5.6</v>
      </c>
      <c r="K54" s="1">
        <v>90.9</v>
      </c>
      <c r="L54" s="1">
        <v>29.7</v>
      </c>
      <c r="M54" s="1">
        <v>62.1</v>
      </c>
      <c r="N54" s="1">
        <v>57.6</v>
      </c>
      <c r="O54" s="10">
        <v>27.8</v>
      </c>
      <c r="P54" s="41">
        <v>17.2</v>
      </c>
      <c r="Q54" s="42">
        <v>10.5</v>
      </c>
      <c r="R54" s="42">
        <v>36.299999999999997</v>
      </c>
      <c r="S54" s="42">
        <v>21.8</v>
      </c>
      <c r="T54" s="42">
        <v>11.4</v>
      </c>
      <c r="U54" s="42">
        <v>81</v>
      </c>
      <c r="V54" s="42">
        <v>9.1999999999999993</v>
      </c>
      <c r="W54" s="42">
        <v>41.9</v>
      </c>
      <c r="X54" s="42">
        <v>69.5</v>
      </c>
      <c r="Y54" s="42">
        <v>75.900000000000006</v>
      </c>
      <c r="Z54" s="42">
        <v>37</v>
      </c>
      <c r="AA54" s="43">
        <v>26.7</v>
      </c>
      <c r="AB54" s="24">
        <f t="shared" si="6"/>
        <v>438.39999999999992</v>
      </c>
      <c r="AC54" s="2">
        <f t="shared" si="7"/>
        <v>201.6</v>
      </c>
      <c r="AD54" s="2">
        <f t="shared" si="8"/>
        <v>201.6</v>
      </c>
      <c r="AF54" s="1">
        <v>2018</v>
      </c>
      <c r="AG54" s="1">
        <v>9.5</v>
      </c>
      <c r="AH54" s="1">
        <v>16.8</v>
      </c>
      <c r="AI54" s="1">
        <v>10.9</v>
      </c>
      <c r="AJ54" s="1">
        <v>4.4000000000000004</v>
      </c>
      <c r="AK54" s="1">
        <v>-0.8</v>
      </c>
      <c r="AL54" s="1">
        <v>-10.199999999999999</v>
      </c>
      <c r="AM54" s="10">
        <v>-13.3</v>
      </c>
      <c r="AN54" s="23">
        <v>-15.7</v>
      </c>
      <c r="AO54" s="1">
        <v>-23</v>
      </c>
      <c r="AP54" s="1">
        <v>-21.1</v>
      </c>
      <c r="AQ54" s="1">
        <v>-8.5</v>
      </c>
      <c r="AR54" s="1">
        <v>-2.8</v>
      </c>
      <c r="AS54" s="1">
        <v>9.8000000000000007</v>
      </c>
      <c r="AT54" s="1">
        <v>16.8</v>
      </c>
      <c r="AU54" s="1">
        <v>11.7</v>
      </c>
      <c r="AV54" s="1">
        <v>7.9</v>
      </c>
      <c r="AW54" s="1">
        <v>-1</v>
      </c>
      <c r="AX54" s="1">
        <v>-13.3</v>
      </c>
      <c r="AY54" s="10">
        <v>-15.6</v>
      </c>
      <c r="AZ54" s="2">
        <f t="shared" si="9"/>
        <v>-4.5666666666666682</v>
      </c>
      <c r="BA54" s="1">
        <f t="shared" si="10"/>
        <v>13.3</v>
      </c>
      <c r="BB54" s="1">
        <f t="shared" si="11"/>
        <v>11.549999999999999</v>
      </c>
    </row>
    <row r="55" spans="1:54" x14ac:dyDescent="0.25">
      <c r="A55" s="1">
        <v>2019</v>
      </c>
      <c r="B55" s="1">
        <v>0.70799999999999996</v>
      </c>
      <c r="C55" s="1">
        <v>0.70799999999999996</v>
      </c>
      <c r="D55" s="1">
        <v>0.77200000000000002</v>
      </c>
      <c r="H55" s="1">
        <v>2019</v>
      </c>
      <c r="I55" s="1">
        <v>81</v>
      </c>
      <c r="J55" s="1">
        <v>9.1999999999999993</v>
      </c>
      <c r="K55" s="1">
        <v>41.9</v>
      </c>
      <c r="L55" s="1">
        <v>69.5</v>
      </c>
      <c r="M55" s="1">
        <v>75.900000000000006</v>
      </c>
      <c r="N55" s="1">
        <v>37</v>
      </c>
      <c r="O55" s="10">
        <v>26.7</v>
      </c>
      <c r="P55" s="41">
        <v>25.9</v>
      </c>
      <c r="Q55" s="42">
        <v>21.7</v>
      </c>
      <c r="R55" s="42">
        <v>22.7</v>
      </c>
      <c r="S55" s="42">
        <v>10.8</v>
      </c>
      <c r="T55" s="42">
        <v>85.4</v>
      </c>
      <c r="U55" s="42">
        <v>49.7</v>
      </c>
      <c r="V55" s="42">
        <v>72.599999999999994</v>
      </c>
      <c r="W55" s="42">
        <v>88.5</v>
      </c>
      <c r="X55" s="42">
        <v>89.3</v>
      </c>
      <c r="Y55" s="42">
        <v>70.099999999999994</v>
      </c>
      <c r="Z55" s="42">
        <v>32.700000000000003</v>
      </c>
      <c r="AA55" s="43">
        <v>37.1</v>
      </c>
      <c r="AB55" s="24">
        <f t="shared" si="6"/>
        <v>606.5</v>
      </c>
      <c r="AC55" s="2">
        <f t="shared" si="7"/>
        <v>300.10000000000002</v>
      </c>
      <c r="AD55" s="2">
        <f t="shared" si="8"/>
        <v>300.10000000000002</v>
      </c>
      <c r="AF55" s="1">
        <v>2019</v>
      </c>
      <c r="AG55" s="1">
        <v>9.8000000000000007</v>
      </c>
      <c r="AH55" s="1">
        <v>16.8</v>
      </c>
      <c r="AI55" s="1">
        <v>11.7</v>
      </c>
      <c r="AJ55" s="1">
        <v>7.9</v>
      </c>
      <c r="AK55" s="1">
        <v>-1</v>
      </c>
      <c r="AL55" s="1">
        <v>-13.3</v>
      </c>
      <c r="AM55" s="10">
        <v>-15.6</v>
      </c>
      <c r="AN55" s="23">
        <v>-24.5</v>
      </c>
      <c r="AO55" s="1">
        <v>-23.9</v>
      </c>
      <c r="AP55" s="1">
        <v>-10.3</v>
      </c>
      <c r="AQ55" s="1">
        <v>-6.3</v>
      </c>
      <c r="AR55" s="1">
        <v>0.8</v>
      </c>
      <c r="AS55" s="1">
        <v>8.1</v>
      </c>
      <c r="AT55" s="1">
        <v>16.899999999999999</v>
      </c>
      <c r="AU55" s="1">
        <v>11.5</v>
      </c>
      <c r="AV55" s="1">
        <v>6.2</v>
      </c>
      <c r="AW55" s="1">
        <v>-1.8</v>
      </c>
      <c r="AX55" s="1">
        <v>-15.3</v>
      </c>
      <c r="AY55" s="10">
        <v>-16.8</v>
      </c>
      <c r="AZ55" s="2">
        <f t="shared" si="9"/>
        <v>-4.6166666666666671</v>
      </c>
      <c r="BA55" s="1">
        <f t="shared" si="10"/>
        <v>12.5</v>
      </c>
      <c r="BB55" s="1">
        <f t="shared" si="11"/>
        <v>10.675000000000001</v>
      </c>
    </row>
    <row r="56" spans="1:54" x14ac:dyDescent="0.25">
      <c r="A56" s="1">
        <v>2020</v>
      </c>
      <c r="B56" s="1">
        <v>0.622</v>
      </c>
      <c r="C56" s="1">
        <v>0.622</v>
      </c>
      <c r="D56" s="1">
        <v>0.53400000000000003</v>
      </c>
      <c r="H56" s="1">
        <v>2020</v>
      </c>
      <c r="I56" s="1">
        <v>49.7</v>
      </c>
      <c r="J56" s="1">
        <v>72.599999999999994</v>
      </c>
      <c r="K56" s="1">
        <v>88.5</v>
      </c>
      <c r="L56" s="1">
        <v>89.3</v>
      </c>
      <c r="M56" s="1">
        <v>70.099999999999994</v>
      </c>
      <c r="N56" s="1">
        <v>32.700000000000003</v>
      </c>
      <c r="O56" s="10">
        <v>37.1</v>
      </c>
      <c r="P56" s="41">
        <v>26.7</v>
      </c>
      <c r="Q56" s="42">
        <v>40.700000000000003</v>
      </c>
      <c r="R56" s="42">
        <v>33.299999999999997</v>
      </c>
      <c r="S56" s="42">
        <v>45.9</v>
      </c>
      <c r="T56" s="42">
        <v>133.5</v>
      </c>
      <c r="U56" s="42">
        <v>58.8</v>
      </c>
      <c r="V56" s="42">
        <v>58.7</v>
      </c>
      <c r="W56" s="42">
        <v>88.2</v>
      </c>
      <c r="X56" s="42">
        <v>64.5</v>
      </c>
      <c r="Y56" s="42">
        <v>48.4</v>
      </c>
      <c r="Z56" s="42">
        <v>26.7</v>
      </c>
      <c r="AA56" s="43">
        <v>10.9</v>
      </c>
      <c r="AB56" s="24">
        <f t="shared" si="6"/>
        <v>636.29999999999995</v>
      </c>
      <c r="AC56" s="2">
        <f t="shared" si="7"/>
        <v>270.2</v>
      </c>
      <c r="AD56" s="2">
        <f t="shared" si="8"/>
        <v>270.2</v>
      </c>
      <c r="AF56" s="1">
        <v>2020</v>
      </c>
      <c r="AG56" s="1">
        <v>8.1</v>
      </c>
      <c r="AH56" s="1">
        <v>16.899999999999999</v>
      </c>
      <c r="AI56" s="1">
        <v>11.5</v>
      </c>
      <c r="AJ56" s="1">
        <v>6.2</v>
      </c>
      <c r="AK56" s="1">
        <v>-1.8</v>
      </c>
      <c r="AL56" s="1">
        <v>-15.3</v>
      </c>
      <c r="AM56" s="10">
        <v>-16.8</v>
      </c>
      <c r="AN56" s="23">
        <v>-17.2</v>
      </c>
      <c r="AO56" s="1">
        <v>-12.1</v>
      </c>
      <c r="AP56" s="1">
        <v>-7.5</v>
      </c>
      <c r="AQ56" s="1">
        <v>-2.7</v>
      </c>
      <c r="AR56" s="1">
        <v>5.4</v>
      </c>
      <c r="AS56" s="1">
        <v>9.9</v>
      </c>
      <c r="AT56" s="1">
        <v>15.5</v>
      </c>
      <c r="AU56" s="1">
        <v>13.5</v>
      </c>
      <c r="AV56" s="1">
        <v>8.6999999999999993</v>
      </c>
      <c r="AW56" s="1">
        <v>-1.4</v>
      </c>
      <c r="AX56" s="1">
        <v>-8</v>
      </c>
      <c r="AY56" s="10">
        <v>-18</v>
      </c>
      <c r="AZ56" s="2">
        <f t="shared" si="9"/>
        <v>-1.1583333333333337</v>
      </c>
      <c r="BA56" s="1">
        <f t="shared" si="10"/>
        <v>12.7</v>
      </c>
      <c r="BB56" s="1">
        <f t="shared" si="11"/>
        <v>11.899999999999999</v>
      </c>
    </row>
    <row r="57" spans="1:54" x14ac:dyDescent="0.25">
      <c r="A57" s="1">
        <v>2021</v>
      </c>
      <c r="B57" s="1">
        <v>1.2450000000000001</v>
      </c>
      <c r="C57" s="1">
        <v>1.2450000000000001</v>
      </c>
      <c r="D57" s="1">
        <v>0.95499999999999996</v>
      </c>
      <c r="H57" s="1">
        <v>2021</v>
      </c>
      <c r="I57" s="1">
        <v>58.8</v>
      </c>
      <c r="J57" s="1">
        <v>58.7</v>
      </c>
      <c r="K57" s="1">
        <v>88.2</v>
      </c>
      <c r="L57" s="1">
        <v>64.5</v>
      </c>
      <c r="M57" s="1">
        <v>48.4</v>
      </c>
      <c r="N57" s="1">
        <v>26.7</v>
      </c>
      <c r="O57" s="10">
        <v>10.9</v>
      </c>
      <c r="P57" s="41">
        <v>16.899999999999999</v>
      </c>
      <c r="Q57" s="42">
        <v>24.1</v>
      </c>
      <c r="R57" s="42">
        <v>30.4</v>
      </c>
      <c r="S57" s="42">
        <v>32.6</v>
      </c>
      <c r="T57" s="42">
        <v>58.4</v>
      </c>
      <c r="U57" s="42">
        <v>21.2</v>
      </c>
      <c r="V57" s="42">
        <v>88.6</v>
      </c>
      <c r="W57" s="42">
        <v>52.1</v>
      </c>
      <c r="X57" s="42">
        <v>53.9</v>
      </c>
      <c r="Y57" s="42">
        <v>46.6</v>
      </c>
      <c r="Z57" s="42">
        <v>32.9</v>
      </c>
      <c r="AA57" s="43">
        <v>45.3</v>
      </c>
      <c r="AB57" s="24">
        <f t="shared" si="6"/>
        <v>503</v>
      </c>
      <c r="AC57" s="2">
        <f t="shared" si="7"/>
        <v>215.8</v>
      </c>
      <c r="AD57" s="2">
        <f t="shared" si="8"/>
        <v>215.8</v>
      </c>
      <c r="AF57" s="1">
        <v>2021</v>
      </c>
      <c r="AG57" s="1">
        <v>9.9</v>
      </c>
      <c r="AH57" s="1">
        <v>15.5</v>
      </c>
      <c r="AI57" s="1">
        <v>13.5</v>
      </c>
      <c r="AJ57" s="1">
        <v>8.6999999999999993</v>
      </c>
      <c r="AK57" s="1">
        <v>-1.4</v>
      </c>
      <c r="AL57" s="1">
        <v>-8</v>
      </c>
      <c r="AM57" s="10">
        <v>-18</v>
      </c>
      <c r="AN57" s="23">
        <v>-29.8</v>
      </c>
      <c r="AO57" s="1">
        <v>-30</v>
      </c>
      <c r="AP57" s="1">
        <v>-18.399999999999999</v>
      </c>
      <c r="AQ57" s="1">
        <v>-2.1</v>
      </c>
      <c r="AR57" s="1">
        <v>4.7</v>
      </c>
      <c r="AS57" s="1">
        <v>11.2</v>
      </c>
      <c r="AT57" s="1">
        <v>13.8</v>
      </c>
      <c r="AU57" s="1">
        <v>14</v>
      </c>
      <c r="AV57" s="1">
        <v>5.6</v>
      </c>
      <c r="AW57" s="1">
        <v>-1</v>
      </c>
      <c r="AX57" s="1">
        <v>-14.5</v>
      </c>
      <c r="AY57" s="10">
        <v>-22.4</v>
      </c>
      <c r="AZ57" s="2">
        <f t="shared" si="9"/>
        <v>-5.7416666666666645</v>
      </c>
      <c r="BA57" s="1">
        <f t="shared" si="10"/>
        <v>12.5</v>
      </c>
      <c r="BB57" s="1">
        <f t="shared" si="11"/>
        <v>11.15</v>
      </c>
    </row>
    <row r="58" spans="1:54" x14ac:dyDescent="0.25">
      <c r="P58" s="1">
        <f t="shared" ref="P58:AA58" si="12">SUM(P2:P57)</f>
        <v>1253.8000000000004</v>
      </c>
      <c r="Q58" s="1">
        <f t="shared" si="12"/>
        <v>1097.5999999999999</v>
      </c>
      <c r="R58" s="1">
        <f t="shared" si="12"/>
        <v>1183.1999999999998</v>
      </c>
      <c r="S58" s="1">
        <f t="shared" si="12"/>
        <v>1476.3</v>
      </c>
      <c r="T58" s="1">
        <f t="shared" si="12"/>
        <v>2177.4</v>
      </c>
      <c r="U58" s="1">
        <f t="shared" si="12"/>
        <v>3019.9000000000005</v>
      </c>
      <c r="V58" s="1">
        <f t="shared" si="12"/>
        <v>3642.7999999999988</v>
      </c>
      <c r="W58" s="1">
        <f t="shared" si="12"/>
        <v>3556.0000000000009</v>
      </c>
      <c r="X58" s="1">
        <f t="shared" si="12"/>
        <v>2634.9999999999995</v>
      </c>
      <c r="Y58" s="1">
        <f t="shared" si="12"/>
        <v>2487.9999999999995</v>
      </c>
      <c r="Z58" s="1">
        <f t="shared" si="12"/>
        <v>1656.9000000000005</v>
      </c>
      <c r="AA58" s="10">
        <f t="shared" si="12"/>
        <v>1416.8</v>
      </c>
      <c r="AB58" s="24">
        <f>AVERAGE(AB2:AB57)</f>
        <v>457.20892857142866</v>
      </c>
      <c r="AC58" s="2">
        <f>AVERAGE(AC2:AC57)</f>
        <v>229.53035714285716</v>
      </c>
      <c r="AD58" s="2">
        <f>AVERAGE(AD2:AD57)</f>
        <v>229.53035714285716</v>
      </c>
      <c r="AF58" s="1" t="s">
        <v>27</v>
      </c>
      <c r="AN58" s="1">
        <f t="shared" ref="AN58:BB58" si="13">AVERAGE(AN2:AN57)</f>
        <v>-24.092857142857149</v>
      </c>
      <c r="AO58" s="1">
        <f t="shared" si="13"/>
        <v>-23.078571428571426</v>
      </c>
      <c r="AP58" s="1">
        <f t="shared" si="13"/>
        <v>-14.967857142857142</v>
      </c>
      <c r="AQ58" s="1">
        <f t="shared" si="13"/>
        <v>-8.3499999999999979</v>
      </c>
      <c r="AR58" s="1">
        <f t="shared" si="13"/>
        <v>-0.53035714285714242</v>
      </c>
      <c r="AS58" s="1">
        <f t="shared" si="13"/>
        <v>9.1910714285714281</v>
      </c>
      <c r="AT58" s="1">
        <f t="shared" si="13"/>
        <v>14.612500000000001</v>
      </c>
      <c r="AU58" s="1">
        <f t="shared" si="13"/>
        <v>11.257142857142858</v>
      </c>
      <c r="AV58" s="1">
        <f t="shared" si="13"/>
        <v>5.4607142857142845</v>
      </c>
      <c r="AW58" s="1">
        <f t="shared" si="13"/>
        <v>-3.6660714285714286</v>
      </c>
      <c r="AX58" s="1">
        <f t="shared" si="13"/>
        <v>-14.730357142857143</v>
      </c>
      <c r="AY58" s="10">
        <f t="shared" si="13"/>
        <v>-20.192857142857143</v>
      </c>
      <c r="AZ58" s="2">
        <f t="shared" si="13"/>
        <v>-5.757291666666668</v>
      </c>
      <c r="BA58" s="1">
        <f t="shared" si="13"/>
        <v>11.901785714285717</v>
      </c>
      <c r="BB58" s="1">
        <f t="shared" si="13"/>
        <v>10.130357142857138</v>
      </c>
    </row>
    <row r="59" spans="1:54" x14ac:dyDescent="0.25">
      <c r="AB59" s="24"/>
      <c r="AC59" s="2"/>
      <c r="AD59" s="2"/>
      <c r="AZ59" s="2"/>
    </row>
    <row r="60" spans="1:54" x14ac:dyDescent="0.25">
      <c r="AB60" s="24"/>
      <c r="AC60" s="2"/>
      <c r="AD60" s="2"/>
      <c r="AZ60" s="2"/>
    </row>
    <row r="61" spans="1:54" x14ac:dyDescent="0.25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25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28</v>
      </c>
      <c r="AA61" s="10" t="s">
        <v>29</v>
      </c>
      <c r="AB61" s="16"/>
      <c r="AC61" s="16"/>
      <c r="AD61" s="2"/>
      <c r="AY61" s="1"/>
    </row>
    <row r="62" spans="1:54" x14ac:dyDescent="0.25">
      <c r="H62" s="1" t="s">
        <v>30</v>
      </c>
      <c r="I62" s="1">
        <f t="shared" ref="I62:AA62" si="14">CORREL($B$2:$B$57,I2:I57)</f>
        <v>0.11453921233991125</v>
      </c>
      <c r="J62" s="1">
        <f t="shared" si="14"/>
        <v>0.13274580567863686</v>
      </c>
      <c r="K62" s="1">
        <f t="shared" si="14"/>
        <v>0.1845909587374327</v>
      </c>
      <c r="L62" s="1">
        <f t="shared" si="14"/>
        <v>-3.6186756633246858E-2</v>
      </c>
      <c r="M62" s="1">
        <f t="shared" si="14"/>
        <v>-0.13998571332767762</v>
      </c>
      <c r="N62" s="1">
        <f t="shared" si="14"/>
        <v>0.23570574559101326</v>
      </c>
      <c r="O62" s="1">
        <f t="shared" si="14"/>
        <v>-0.16871501578244544</v>
      </c>
      <c r="P62" s="1">
        <f t="shared" si="14"/>
        <v>1.3604842950177116E-3</v>
      </c>
      <c r="Q62" s="1">
        <f t="shared" si="14"/>
        <v>-0.20124904968242555</v>
      </c>
      <c r="R62" s="1">
        <f t="shared" si="14"/>
        <v>-9.067323654039959E-2</v>
      </c>
      <c r="S62" s="1">
        <f t="shared" si="14"/>
        <v>9.0073995014513297E-2</v>
      </c>
      <c r="T62" s="1">
        <f t="shared" si="14"/>
        <v>-0.28456056557527676</v>
      </c>
      <c r="U62" s="1">
        <f t="shared" si="14"/>
        <v>-3.3151550175126054E-2</v>
      </c>
      <c r="V62" s="1">
        <f t="shared" si="14"/>
        <v>-9.1097954228426023E-2</v>
      </c>
      <c r="W62" s="1">
        <f t="shared" si="14"/>
        <v>-0.14182977700092733</v>
      </c>
      <c r="X62" s="1">
        <f t="shared" si="14"/>
        <v>6.7791073262801385E-2</v>
      </c>
      <c r="Y62" s="1">
        <f t="shared" si="14"/>
        <v>-5.6340584231302282E-2</v>
      </c>
      <c r="Z62" s="1">
        <f t="shared" si="14"/>
        <v>-0.11411200398212945</v>
      </c>
      <c r="AA62" s="1">
        <f t="shared" si="14"/>
        <v>0.27843030891457315</v>
      </c>
      <c r="AB62" s="16"/>
      <c r="AC62" s="16"/>
      <c r="AD62" s="2"/>
    </row>
    <row r="63" spans="1:54" x14ac:dyDescent="0.25">
      <c r="H63" s="1" t="s">
        <v>31</v>
      </c>
      <c r="I63" s="1">
        <f t="shared" ref="I63:Y63" si="15">CORREL($B$2:$B$57,AG2:AG57)</f>
        <v>9.3564716560007838E-2</v>
      </c>
      <c r="J63" s="1">
        <f t="shared" si="15"/>
        <v>-9.2409423244857375E-2</v>
      </c>
      <c r="K63" s="1">
        <f t="shared" si="15"/>
        <v>-1.6637060464407423E-3</v>
      </c>
      <c r="L63" s="1">
        <f t="shared" si="15"/>
        <v>4.2802130969213766E-2</v>
      </c>
      <c r="M63" s="1">
        <f t="shared" si="15"/>
        <v>1.0761877229056671E-2</v>
      </c>
      <c r="N63" s="1">
        <f t="shared" si="15"/>
        <v>5.1494304896454068E-2</v>
      </c>
      <c r="O63" s="1">
        <f t="shared" si="15"/>
        <v>0.11239948920767497</v>
      </c>
      <c r="P63" s="1">
        <f t="shared" si="15"/>
        <v>0.17393236354360053</v>
      </c>
      <c r="Q63" s="1">
        <f t="shared" si="15"/>
        <v>6.9394140851721547E-2</v>
      </c>
      <c r="R63" s="1">
        <f t="shared" si="15"/>
        <v>-5.7103904287788304E-2</v>
      </c>
      <c r="S63" s="1">
        <f t="shared" si="15"/>
        <v>-3.7926239194465604E-2</v>
      </c>
      <c r="T63" s="1">
        <f t="shared" si="15"/>
        <v>4.2527174349703323E-2</v>
      </c>
      <c r="U63" s="1">
        <f t="shared" si="15"/>
        <v>0.44357613100519033</v>
      </c>
      <c r="V63" s="1">
        <f t="shared" si="15"/>
        <v>0.45254191939799349</v>
      </c>
      <c r="W63" s="1">
        <f t="shared" si="15"/>
        <v>8.3336844726565995E-2</v>
      </c>
      <c r="X63" s="1">
        <f t="shared" si="15"/>
        <v>-7.6540402873255906E-2</v>
      </c>
      <c r="Y63" s="1">
        <f t="shared" si="15"/>
        <v>6.8564850567149505E-2</v>
      </c>
      <c r="Z63" s="1">
        <f>CORREL($B$2:$B$56,BA2:BA56)</f>
        <v>0.55808918316243905</v>
      </c>
      <c r="AA63" s="1">
        <f>CORREL($B$2:$B$56,BB2:BB56)</f>
        <v>0.38305559949258611</v>
      </c>
      <c r="AB63" s="16"/>
      <c r="AD63" s="2"/>
    </row>
    <row r="64" spans="1:54" x14ac:dyDescent="0.25">
      <c r="H64" s="1" t="s">
        <v>32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  <c r="AD64" s="2"/>
    </row>
    <row r="65" spans="7:30" x14ac:dyDescent="0.25">
      <c r="H65" s="1" t="s">
        <v>33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0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0">
        <v>0.31</v>
      </c>
      <c r="AB65" s="16"/>
      <c r="AD65" s="2"/>
    </row>
    <row r="66" spans="7:30" x14ac:dyDescent="0.25">
      <c r="H66" s="1" t="s">
        <v>34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  <c r="AD66" s="2"/>
    </row>
    <row r="67" spans="7:30" x14ac:dyDescent="0.25">
      <c r="H67" s="1" t="s">
        <v>35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  <c r="AD67" s="2"/>
    </row>
    <row r="68" spans="7:30" x14ac:dyDescent="0.25">
      <c r="H68" s="1" t="s">
        <v>36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0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0">
        <v>-0.31</v>
      </c>
      <c r="AB68" s="16"/>
      <c r="AD68" s="2"/>
    </row>
    <row r="69" spans="7:30" x14ac:dyDescent="0.25">
      <c r="H69" s="1" t="s">
        <v>37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  <c r="AD69" s="2"/>
    </row>
    <row r="70" spans="7:30" x14ac:dyDescent="0.25">
      <c r="G70" s="1" t="s">
        <v>38</v>
      </c>
      <c r="H70" s="19">
        <f>MAX(I62:Y62)</f>
        <v>0.23570574559101326</v>
      </c>
      <c r="AB70" s="16"/>
      <c r="AD70" s="2"/>
    </row>
    <row r="71" spans="7:30" x14ac:dyDescent="0.25">
      <c r="G71" s="1" t="s">
        <v>39</v>
      </c>
      <c r="H71" s="20">
        <f>MIN(I62:Y62)</f>
        <v>-0.28456056557527676</v>
      </c>
      <c r="AB71" s="16"/>
      <c r="AD71" s="2"/>
    </row>
    <row r="72" spans="7:30" x14ac:dyDescent="0.25">
      <c r="G72" s="1" t="s">
        <v>40</v>
      </c>
      <c r="H72" s="19">
        <f>MAX(I63:Y63)</f>
        <v>0.45254191939799349</v>
      </c>
      <c r="AB72" s="16"/>
      <c r="AD72" s="2"/>
    </row>
    <row r="73" spans="7:30" x14ac:dyDescent="0.25">
      <c r="G73" s="1" t="s">
        <v>41</v>
      </c>
      <c r="H73" s="20">
        <f>MIN(I63:Y63)</f>
        <v>-9.2409423244857375E-2</v>
      </c>
      <c r="AB73" s="16"/>
      <c r="AD73" s="2"/>
    </row>
    <row r="74" spans="7:30" x14ac:dyDescent="0.25">
      <c r="AB74" s="16"/>
    </row>
    <row r="75" spans="7:30" x14ac:dyDescent="0.25">
      <c r="AB75" s="16"/>
    </row>
    <row r="76" spans="7:30" x14ac:dyDescent="0.25">
      <c r="AB76" s="16"/>
    </row>
    <row r="77" spans="7:30" x14ac:dyDescent="0.25">
      <c r="AB77" s="16"/>
    </row>
    <row r="78" spans="7:30" x14ac:dyDescent="0.25">
      <c r="AB78" s="16"/>
    </row>
    <row r="79" spans="7:30" x14ac:dyDescent="0.25">
      <c r="AB79" s="16"/>
    </row>
    <row r="95" spans="6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6"/>
      <c r="P95" s="21"/>
      <c r="Q95" s="21"/>
      <c r="R95" s="21"/>
      <c r="S95" s="21"/>
    </row>
    <row r="96" spans="6:19" x14ac:dyDescent="0.25">
      <c r="F96" s="4"/>
      <c r="G96" s="4"/>
      <c r="H96" s="4"/>
      <c r="I96" s="4"/>
      <c r="J96" s="4"/>
      <c r="K96" s="4"/>
      <c r="L96" s="4"/>
      <c r="M96" s="4"/>
      <c r="N96" s="4"/>
      <c r="O96" s="27"/>
      <c r="P96" s="4"/>
      <c r="Q96" s="4"/>
      <c r="R96" s="4"/>
      <c r="S96" s="4"/>
    </row>
    <row r="97" spans="6:19" x14ac:dyDescent="0.25">
      <c r="F97" s="4"/>
      <c r="G97" s="4"/>
      <c r="H97" s="4"/>
      <c r="I97" s="4"/>
      <c r="J97" s="4"/>
      <c r="K97" s="4"/>
      <c r="L97" s="4"/>
      <c r="M97" s="4"/>
      <c r="N97" s="4"/>
      <c r="O97" s="27"/>
      <c r="P97" s="4"/>
      <c r="Q97" s="4"/>
      <c r="R97" s="4"/>
      <c r="S97" s="4"/>
    </row>
    <row r="98" spans="6:19" x14ac:dyDescent="0.25">
      <c r="F98" s="4"/>
      <c r="G98" s="4"/>
      <c r="H98" s="4"/>
      <c r="I98" s="4"/>
      <c r="J98" s="4"/>
      <c r="K98" s="4"/>
      <c r="L98" s="4"/>
      <c r="M98" s="4"/>
      <c r="N98" s="4"/>
      <c r="O98" s="27"/>
      <c r="P98" s="4"/>
      <c r="Q98" s="4"/>
      <c r="R98" s="4"/>
      <c r="S98" s="4"/>
    </row>
    <row r="99" spans="6:19" x14ac:dyDescent="0.25">
      <c r="F99" s="4"/>
      <c r="G99" s="4"/>
      <c r="H99" s="4"/>
      <c r="I99" s="4"/>
      <c r="J99" s="4"/>
      <c r="K99" s="4"/>
      <c r="L99" s="4"/>
      <c r="M99" s="4"/>
      <c r="N99" s="4"/>
      <c r="O99" s="27"/>
      <c r="P99" s="4"/>
      <c r="Q99" s="4"/>
      <c r="R99" s="4"/>
      <c r="S99" s="4"/>
    </row>
    <row r="100" spans="6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27"/>
      <c r="P100" s="4"/>
      <c r="Q100" s="4"/>
      <c r="R100" s="4"/>
      <c r="S100" s="4"/>
    </row>
    <row r="103" spans="6:19" x14ac:dyDescent="0.25">
      <c r="F103" s="21"/>
      <c r="G103" s="21"/>
      <c r="H103" s="21"/>
      <c r="I103" s="21"/>
      <c r="J103" s="21"/>
      <c r="K103" s="21"/>
      <c r="L103" s="21"/>
      <c r="M103" s="21"/>
      <c r="N103" s="21"/>
      <c r="O103" s="26"/>
      <c r="P103" s="21"/>
      <c r="Q103" s="21"/>
      <c r="R103" s="21"/>
      <c r="S103" s="21"/>
    </row>
    <row r="104" spans="6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27"/>
      <c r="P104" s="4"/>
      <c r="Q104" s="4"/>
      <c r="R104" s="4"/>
      <c r="S104" s="4"/>
    </row>
    <row r="105" spans="6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27"/>
      <c r="P105" s="4"/>
      <c r="Q105" s="4"/>
      <c r="R105" s="4"/>
      <c r="S105" s="4"/>
    </row>
    <row r="106" spans="6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27"/>
      <c r="P106" s="4"/>
      <c r="Q106" s="4"/>
      <c r="R106" s="4"/>
      <c r="S106" s="4"/>
    </row>
    <row r="107" spans="6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27"/>
      <c r="P107" s="4"/>
      <c r="Q107" s="4"/>
      <c r="R107" s="4"/>
      <c r="S107" s="4"/>
    </row>
    <row r="108" spans="6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27"/>
      <c r="P108" s="4"/>
      <c r="Q108" s="4"/>
      <c r="R108" s="4"/>
      <c r="S108" s="4"/>
    </row>
    <row r="109" spans="6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27"/>
      <c r="P109" s="4"/>
      <c r="Q109" s="4"/>
      <c r="R109" s="4"/>
      <c r="S109" s="4"/>
    </row>
    <row r="110" spans="6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27"/>
      <c r="P110" s="4"/>
      <c r="Q110" s="4"/>
      <c r="R110" s="4"/>
      <c r="S110" s="4"/>
    </row>
    <row r="111" spans="6:19" x14ac:dyDescent="0.25">
      <c r="F111" s="21"/>
      <c r="G111" s="21"/>
      <c r="H111" s="21"/>
      <c r="I111" s="21"/>
      <c r="J111" s="21"/>
      <c r="K111" s="21"/>
      <c r="L111" s="21"/>
      <c r="M111" s="21"/>
      <c r="N111" s="21"/>
      <c r="O111" s="26"/>
      <c r="P111" s="21"/>
      <c r="Q111" s="21"/>
      <c r="R111" s="21"/>
      <c r="S111" s="21"/>
    </row>
    <row r="112" spans="6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27"/>
      <c r="P112" s="4"/>
      <c r="Q112" s="4"/>
      <c r="R112" s="4"/>
      <c r="S112" s="4"/>
    </row>
    <row r="113" spans="6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27"/>
      <c r="P113" s="4"/>
      <c r="Q113" s="4"/>
      <c r="R113" s="4"/>
      <c r="S113" s="4"/>
    </row>
    <row r="114" spans="6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27"/>
      <c r="P114" s="4"/>
      <c r="Q114" s="4"/>
      <c r="R114" s="4"/>
      <c r="S114" s="4"/>
    </row>
    <row r="115" spans="6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27"/>
      <c r="P115" s="4"/>
      <c r="Q115" s="4"/>
      <c r="R115" s="4"/>
      <c r="S115" s="4"/>
    </row>
    <row r="116" spans="6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27"/>
      <c r="P116" s="4"/>
      <c r="Q116" s="4"/>
      <c r="R116" s="4"/>
      <c r="S116" s="4"/>
    </row>
    <row r="119" spans="6:19" x14ac:dyDescent="0.25">
      <c r="F119" s="21"/>
      <c r="G119" s="21"/>
      <c r="H119" s="21"/>
      <c r="I119" s="21"/>
      <c r="J119" s="21"/>
      <c r="K119" s="21"/>
      <c r="L119" s="21"/>
      <c r="M119" s="21"/>
      <c r="N119" s="21"/>
      <c r="O119" s="26"/>
      <c r="P119" s="21"/>
      <c r="Q119" s="21"/>
      <c r="R119" s="21"/>
      <c r="S119" s="21"/>
    </row>
    <row r="120" spans="6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27"/>
      <c r="P120" s="4"/>
      <c r="Q120" s="4"/>
      <c r="R120" s="4"/>
      <c r="S120" s="4"/>
    </row>
    <row r="121" spans="6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27"/>
      <c r="P121" s="4"/>
      <c r="Q121" s="4"/>
      <c r="R121" s="4"/>
      <c r="S121" s="4"/>
    </row>
    <row r="122" spans="6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27"/>
      <c r="P122" s="4"/>
      <c r="Q122" s="4"/>
      <c r="R122" s="4"/>
      <c r="S122" s="4"/>
    </row>
    <row r="123" spans="6:19" x14ac:dyDescent="0.25">
      <c r="F123" s="4"/>
      <c r="G123" s="4"/>
      <c r="H123" s="4"/>
      <c r="I123" s="4"/>
      <c r="J123" s="4"/>
      <c r="K123" s="4"/>
      <c r="L123" s="4"/>
      <c r="M123" s="4"/>
      <c r="N123" s="4"/>
      <c r="O123" s="27"/>
      <c r="P123" s="4"/>
      <c r="Q123" s="4"/>
      <c r="R123" s="4"/>
      <c r="S123" s="4"/>
    </row>
    <row r="124" spans="6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27"/>
      <c r="P124" s="4"/>
      <c r="Q124" s="4"/>
      <c r="R124" s="4"/>
      <c r="S124" s="4"/>
    </row>
    <row r="127" spans="6:19" x14ac:dyDescent="0.25">
      <c r="F127" s="21"/>
      <c r="G127" s="21"/>
      <c r="H127" s="21"/>
      <c r="I127" s="21"/>
      <c r="J127" s="21"/>
      <c r="K127" s="21"/>
      <c r="L127" s="21"/>
      <c r="M127" s="21"/>
      <c r="N127" s="21"/>
      <c r="O127" s="26"/>
      <c r="P127" s="21"/>
      <c r="Q127" s="21"/>
      <c r="R127" s="21"/>
      <c r="S127" s="21"/>
    </row>
    <row r="128" spans="6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27"/>
      <c r="P128" s="4"/>
      <c r="Q128" s="4"/>
      <c r="R128" s="4"/>
      <c r="S128" s="4"/>
    </row>
    <row r="129" spans="6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27"/>
      <c r="P129" s="4"/>
      <c r="Q129" s="4"/>
      <c r="R129" s="4"/>
      <c r="S129" s="4"/>
    </row>
    <row r="130" spans="6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27"/>
      <c r="P130" s="4"/>
      <c r="Q130" s="4"/>
      <c r="R130" s="4"/>
      <c r="S130" s="4"/>
    </row>
    <row r="131" spans="6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27"/>
      <c r="P131" s="4"/>
      <c r="Q131" s="4"/>
      <c r="R131" s="4"/>
      <c r="S131" s="4"/>
    </row>
    <row r="132" spans="6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27"/>
      <c r="P132" s="4"/>
      <c r="Q132" s="4"/>
      <c r="R132" s="4"/>
      <c r="S132" s="4"/>
    </row>
    <row r="135" spans="6:19" x14ac:dyDescent="0.25">
      <c r="F135" s="21"/>
      <c r="G135" s="21"/>
      <c r="H135" s="21"/>
      <c r="I135" s="21"/>
      <c r="J135" s="21"/>
      <c r="K135" s="21"/>
      <c r="L135" s="21"/>
      <c r="M135" s="21"/>
      <c r="N135" s="21"/>
      <c r="O135" s="26"/>
      <c r="P135" s="21"/>
      <c r="Q135" s="21"/>
      <c r="R135" s="21"/>
      <c r="S135" s="21"/>
    </row>
    <row r="136" spans="6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27"/>
      <c r="P136" s="4"/>
      <c r="Q136" s="4"/>
      <c r="R136" s="4"/>
      <c r="S136" s="4"/>
    </row>
    <row r="137" spans="6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27"/>
      <c r="P137" s="4"/>
      <c r="Q137" s="4"/>
      <c r="R137" s="4"/>
      <c r="S137" s="4"/>
    </row>
    <row r="138" spans="6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27"/>
      <c r="P138" s="4"/>
      <c r="Q138" s="4"/>
      <c r="R138" s="4"/>
      <c r="S138" s="4"/>
    </row>
    <row r="139" spans="6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27"/>
      <c r="P139" s="4"/>
      <c r="Q139" s="4"/>
      <c r="R139" s="4"/>
      <c r="S139" s="4"/>
    </row>
    <row r="140" spans="6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27"/>
      <c r="P140" s="4"/>
      <c r="Q140" s="4"/>
      <c r="R140" s="4"/>
      <c r="S140" s="4"/>
    </row>
  </sheetData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 J66:AA66 I66:I67 I69:AA69">
    <cfRule type="top10" dxfId="169" priority="3" bottom="1" rank="5"/>
    <cfRule type="top10" dxfId="168" priority="6" bottom="1" rank="5"/>
    <cfRule type="top10" dxfId="167" priority="7" rank="5"/>
    <cfRule type="top10" dxfId="166" priority="15" rank="5"/>
  </conditionalFormatting>
  <conditionalFormatting sqref="I62:Y62 Z62:AA63">
    <cfRule type="top10" dxfId="165" priority="19" bottom="1" rank="5"/>
    <cfRule type="top10" dxfId="164" priority="20" rank="5"/>
  </conditionalFormatting>
  <conditionalFormatting sqref="I62:AA63 AB86:AB87">
    <cfRule type="top10" dxfId="163" priority="17" rank="5"/>
    <cfRule type="top10" dxfId="162" priority="18" bottom="1" rank="5"/>
  </conditionalFormatting>
  <conditionalFormatting sqref="I63:AA63">
    <cfRule type="top10" dxfId="161" priority="21" bottom="1" rank="5"/>
    <cfRule type="top10" dxfId="160" priority="22" rank="5"/>
  </conditionalFormatting>
  <conditionalFormatting sqref="J64:AA64">
    <cfRule type="top10" dxfId="159" priority="8" rank="5"/>
    <cfRule type="top10" dxfId="158" priority="9" rank="5"/>
    <cfRule type="top10" dxfId="157" priority="10" bottom="1" rank="5"/>
    <cfRule type="top10" dxfId="156" priority="11" bottom="1" rank="5"/>
  </conditionalFormatting>
  <conditionalFormatting sqref="J67:AA67">
    <cfRule type="top10" dxfId="155" priority="2" bottom="1" rank="5"/>
    <cfRule type="top10" dxfId="154" priority="12" rank="5"/>
    <cfRule type="top10" dxfId="153" priority="13" rank="5"/>
    <cfRule type="top10" dxfId="152" priority="14" bottom="1" rank="5"/>
  </conditionalFormatting>
  <conditionalFormatting sqref="Z66:AA66">
    <cfRule type="top10" dxfId="151" priority="4" rank="5"/>
    <cfRule type="top10" dxfId="15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40"/>
  <sheetViews>
    <sheetView zoomScale="60" zoomScaleNormal="60" workbookViewId="0">
      <selection activeCell="N73" sqref="N73"/>
    </sheetView>
  </sheetViews>
  <sheetFormatPr defaultColWidth="8.875" defaultRowHeight="15.75" x14ac:dyDescent="0.25"/>
  <cols>
    <col min="1" max="14" width="8.875" style="1"/>
    <col min="15" max="15" width="8.875" style="10"/>
    <col min="16" max="26" width="8.875" style="1"/>
    <col min="27" max="27" width="8.875" style="10"/>
    <col min="28" max="38" width="8.875" style="1"/>
    <col min="39" max="39" width="8.875" style="10"/>
    <col min="40" max="50" width="8.875" style="1"/>
    <col min="51" max="51" width="8.875" style="10"/>
    <col min="52" max="1024" width="8.875" style="1"/>
  </cols>
  <sheetData>
    <row r="1" spans="1:54" x14ac:dyDescent="0.25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28</v>
      </c>
      <c r="BB1" s="1" t="s">
        <v>29</v>
      </c>
    </row>
    <row r="2" spans="1:54" s="1" customFormat="1" x14ac:dyDescent="0.25">
      <c r="A2" s="1">
        <v>1966</v>
      </c>
      <c r="B2" s="1">
        <v>0.38800000000000001</v>
      </c>
      <c r="C2" s="1">
        <v>0.38800000000000001</v>
      </c>
      <c r="D2" s="1">
        <v>0.71799999999999997</v>
      </c>
      <c r="F2" s="5"/>
      <c r="H2" s="1">
        <v>1966</v>
      </c>
      <c r="P2" s="23">
        <v>31</v>
      </c>
      <c r="Q2" s="1">
        <v>26</v>
      </c>
      <c r="R2" s="1">
        <v>20</v>
      </c>
      <c r="S2" s="1">
        <v>16</v>
      </c>
      <c r="T2" s="1">
        <v>24</v>
      </c>
      <c r="U2" s="1">
        <v>93</v>
      </c>
      <c r="V2" s="1">
        <v>88</v>
      </c>
      <c r="W2" s="1">
        <v>90</v>
      </c>
      <c r="X2" s="1">
        <v>132</v>
      </c>
      <c r="Y2" s="1">
        <v>42</v>
      </c>
      <c r="Z2" s="1">
        <v>34</v>
      </c>
      <c r="AA2" s="10">
        <v>6</v>
      </c>
      <c r="AB2" s="24">
        <f t="shared" ref="AB2:AB57" si="0">SUM(P2:AA2)</f>
        <v>602</v>
      </c>
      <c r="AC2" s="2">
        <f t="shared" ref="AC2:AC57" si="1">SUM(U2:X2)</f>
        <v>403</v>
      </c>
      <c r="AD2" s="2">
        <f t="shared" ref="AD2:AD57" si="2">SUM(U2:X2)</f>
        <v>403</v>
      </c>
      <c r="AE2" s="2"/>
      <c r="AF2" s="1">
        <v>1966</v>
      </c>
      <c r="AN2" s="23">
        <v>1.466940954</v>
      </c>
      <c r="AO2" s="1">
        <v>-10.57159682</v>
      </c>
      <c r="AP2" s="1">
        <v>-6.445557075</v>
      </c>
      <c r="AQ2" s="1">
        <v>-4.9470871230000002</v>
      </c>
      <c r="AR2" s="1">
        <v>-0.36225616500000002</v>
      </c>
      <c r="AS2" s="1">
        <v>-2.6159235500000002</v>
      </c>
      <c r="AT2" s="1">
        <v>3.0219780000000002E-2</v>
      </c>
      <c r="AU2" s="1">
        <v>-0.74961091499999999</v>
      </c>
      <c r="AV2" s="1">
        <v>-0.364243651</v>
      </c>
      <c r="AW2" s="1">
        <v>-5.2594142699999997</v>
      </c>
      <c r="AX2" s="1">
        <v>3.689173984</v>
      </c>
      <c r="AY2" s="10">
        <v>1.7875966139999999</v>
      </c>
      <c r="AZ2" s="2">
        <f t="shared" ref="AZ2:AZ57" si="3">AVERAGE(AN2:AY2)</f>
        <v>-2.0284798530833341</v>
      </c>
      <c r="BA2" s="1">
        <f t="shared" ref="BA2:BA57" si="4">AVERAGE(AS2:AT2)</f>
        <v>-1.2928518850000001</v>
      </c>
      <c r="BB2" s="1">
        <f t="shared" ref="BB2:BB57" si="5">AVERAGE(AS2:AV2)</f>
        <v>-0.92488958399999999</v>
      </c>
    </row>
    <row r="3" spans="1:54" x14ac:dyDescent="0.25">
      <c r="A3" s="1">
        <v>1967</v>
      </c>
      <c r="B3" s="1">
        <v>1.0469999999999999</v>
      </c>
      <c r="C3" s="1">
        <v>1.0469999999999999</v>
      </c>
      <c r="D3" s="1">
        <v>1.01</v>
      </c>
      <c r="F3" s="5"/>
      <c r="H3" s="1">
        <v>1967</v>
      </c>
      <c r="I3" s="1">
        <v>93</v>
      </c>
      <c r="J3" s="1">
        <v>88</v>
      </c>
      <c r="K3" s="1">
        <v>90</v>
      </c>
      <c r="L3" s="1">
        <v>132</v>
      </c>
      <c r="M3" s="1">
        <v>42</v>
      </c>
      <c r="N3" s="1">
        <v>34</v>
      </c>
      <c r="O3" s="10">
        <v>6</v>
      </c>
      <c r="P3" s="23">
        <v>19</v>
      </c>
      <c r="Q3" s="1">
        <v>6</v>
      </c>
      <c r="R3" s="1">
        <v>18</v>
      </c>
      <c r="S3" s="1">
        <v>33</v>
      </c>
      <c r="T3" s="1">
        <v>67</v>
      </c>
      <c r="U3" s="1">
        <v>86</v>
      </c>
      <c r="V3" s="1">
        <v>129</v>
      </c>
      <c r="W3" s="1">
        <v>36</v>
      </c>
      <c r="X3" s="1">
        <v>48</v>
      </c>
      <c r="Y3" s="1">
        <v>50</v>
      </c>
      <c r="Z3" s="1">
        <v>30</v>
      </c>
      <c r="AA3" s="10">
        <v>39</v>
      </c>
      <c r="AB3" s="24">
        <f t="shared" si="0"/>
        <v>561</v>
      </c>
      <c r="AC3" s="2">
        <f t="shared" si="1"/>
        <v>299</v>
      </c>
      <c r="AD3" s="2">
        <f t="shared" si="2"/>
        <v>299</v>
      </c>
      <c r="AE3" s="2"/>
      <c r="AF3" s="1">
        <v>1967</v>
      </c>
      <c r="AG3" s="1">
        <v>-2.6159235500000002</v>
      </c>
      <c r="AH3" s="1">
        <v>3.0219780000000002E-2</v>
      </c>
      <c r="AI3" s="1">
        <v>-0.74961091499999999</v>
      </c>
      <c r="AJ3" s="1">
        <v>-0.364243651</v>
      </c>
      <c r="AK3" s="1">
        <v>-5.2594142699999997</v>
      </c>
      <c r="AL3" s="1">
        <v>3.689173984</v>
      </c>
      <c r="AM3" s="10">
        <v>1.7875966139999999</v>
      </c>
      <c r="AN3" s="23">
        <v>-2.221641516</v>
      </c>
      <c r="AO3" s="1">
        <v>3.1923550129999998</v>
      </c>
      <c r="AP3" s="1">
        <v>8.1774436089999991</v>
      </c>
      <c r="AQ3" s="1">
        <v>6.7341395449999997</v>
      </c>
      <c r="AR3" s="1">
        <v>-0.19106156999999999</v>
      </c>
      <c r="AS3" s="1">
        <v>0.44047531400000001</v>
      </c>
      <c r="AT3" s="1">
        <v>1.407892108</v>
      </c>
      <c r="AU3" s="1">
        <v>0.248036174</v>
      </c>
      <c r="AV3" s="1">
        <v>-0.477958883</v>
      </c>
      <c r="AW3" s="1">
        <v>3.7110783949999999</v>
      </c>
      <c r="AX3" s="1">
        <v>8.860933803</v>
      </c>
      <c r="AY3" s="10">
        <v>2.8616646509999999</v>
      </c>
      <c r="AZ3" s="2">
        <f t="shared" si="3"/>
        <v>2.7286130535833331</v>
      </c>
      <c r="BA3" s="1">
        <f t="shared" si="4"/>
        <v>0.92418371099999996</v>
      </c>
      <c r="BB3" s="1">
        <f t="shared" si="5"/>
        <v>0.40461117825000004</v>
      </c>
    </row>
    <row r="4" spans="1:54" x14ac:dyDescent="0.25">
      <c r="A4" s="1">
        <v>1968</v>
      </c>
      <c r="B4" s="1">
        <v>0.57499999999999996</v>
      </c>
      <c r="C4" s="1">
        <v>0.57499999999999996</v>
      </c>
      <c r="D4" s="1">
        <v>0.52</v>
      </c>
      <c r="F4" s="5"/>
      <c r="H4" s="1">
        <v>1968</v>
      </c>
      <c r="I4" s="1">
        <v>86</v>
      </c>
      <c r="J4" s="1">
        <v>129</v>
      </c>
      <c r="K4" s="1">
        <v>36</v>
      </c>
      <c r="L4" s="1">
        <v>48</v>
      </c>
      <c r="M4" s="1">
        <v>50</v>
      </c>
      <c r="N4" s="1">
        <v>30</v>
      </c>
      <c r="O4" s="10">
        <v>39</v>
      </c>
      <c r="P4" s="23">
        <v>18</v>
      </c>
      <c r="Q4" s="1">
        <v>26</v>
      </c>
      <c r="R4" s="1">
        <v>41</v>
      </c>
      <c r="S4" s="1">
        <v>23</v>
      </c>
      <c r="T4" s="1">
        <v>27</v>
      </c>
      <c r="U4" s="1">
        <v>31</v>
      </c>
      <c r="V4" s="1">
        <v>127</v>
      </c>
      <c r="W4" s="1">
        <v>69</v>
      </c>
      <c r="X4" s="1">
        <v>34</v>
      </c>
      <c r="Y4" s="1">
        <v>31</v>
      </c>
      <c r="Z4" s="1">
        <v>11</v>
      </c>
      <c r="AA4" s="10">
        <v>14</v>
      </c>
      <c r="AB4" s="24">
        <f t="shared" si="0"/>
        <v>452</v>
      </c>
      <c r="AC4" s="2">
        <f t="shared" si="1"/>
        <v>261</v>
      </c>
      <c r="AD4" s="2">
        <f t="shared" si="2"/>
        <v>261</v>
      </c>
      <c r="AE4" s="2"/>
      <c r="AF4" s="1">
        <v>1968</v>
      </c>
      <c r="AG4" s="1">
        <v>0.44047531400000001</v>
      </c>
      <c r="AH4" s="1">
        <v>1.407892108</v>
      </c>
      <c r="AI4" s="1">
        <v>0.248036174</v>
      </c>
      <c r="AJ4" s="1">
        <v>-0.477958883</v>
      </c>
      <c r="AK4" s="1">
        <v>3.7110783949999999</v>
      </c>
      <c r="AL4" s="1">
        <v>8.860933803</v>
      </c>
      <c r="AM4" s="10">
        <v>2.8616646509999999</v>
      </c>
      <c r="AN4" s="23">
        <v>-5.4102239870000002</v>
      </c>
      <c r="AO4" s="1">
        <v>3.056306851</v>
      </c>
      <c r="AP4" s="1">
        <v>7.1004442929999998</v>
      </c>
      <c r="AQ4" s="1">
        <v>-3.7846337870000002</v>
      </c>
      <c r="AR4" s="1">
        <v>-0.119866975</v>
      </c>
      <c r="AS4" s="1">
        <v>-3.2031258220000001</v>
      </c>
      <c r="AT4" s="1">
        <v>-3.3144355640000001</v>
      </c>
      <c r="AU4" s="1">
        <v>-0.85431673600000002</v>
      </c>
      <c r="AV4" s="1">
        <v>-2.591674115</v>
      </c>
      <c r="AW4" s="1">
        <v>-1.718428939</v>
      </c>
      <c r="AX4" s="1">
        <v>-10.06730638</v>
      </c>
      <c r="AY4" s="10">
        <v>-9.0642673120000001</v>
      </c>
      <c r="AZ4" s="2">
        <f t="shared" si="3"/>
        <v>-2.4976273727499998</v>
      </c>
      <c r="BA4" s="1">
        <f t="shared" si="4"/>
        <v>-3.2587806930000003</v>
      </c>
      <c r="BB4" s="1">
        <f t="shared" si="5"/>
        <v>-2.4908880592500005</v>
      </c>
    </row>
    <row r="5" spans="1:54" x14ac:dyDescent="0.25">
      <c r="A5" s="1">
        <v>1969</v>
      </c>
      <c r="B5" s="1">
        <v>1.0389999999999999</v>
      </c>
      <c r="C5" s="1">
        <v>1.0389999999999999</v>
      </c>
      <c r="D5" s="1">
        <v>0.79400000000000004</v>
      </c>
      <c r="F5" s="5"/>
      <c r="H5" s="1">
        <v>1969</v>
      </c>
      <c r="I5" s="1">
        <v>31</v>
      </c>
      <c r="J5" s="1">
        <v>127</v>
      </c>
      <c r="K5" s="1">
        <v>69</v>
      </c>
      <c r="L5" s="1">
        <v>34</v>
      </c>
      <c r="M5" s="1">
        <v>31</v>
      </c>
      <c r="N5" s="1">
        <v>11</v>
      </c>
      <c r="O5" s="10">
        <v>14</v>
      </c>
      <c r="P5" s="23">
        <v>9</v>
      </c>
      <c r="Q5" s="1">
        <v>7</v>
      </c>
      <c r="R5" s="1">
        <v>17</v>
      </c>
      <c r="S5" s="1">
        <v>16</v>
      </c>
      <c r="T5" s="1">
        <v>18</v>
      </c>
      <c r="U5" s="1">
        <v>96</v>
      </c>
      <c r="V5" s="1">
        <v>60</v>
      </c>
      <c r="W5" s="1">
        <v>24</v>
      </c>
      <c r="X5" s="1">
        <v>22</v>
      </c>
      <c r="Y5" s="1">
        <v>34</v>
      </c>
      <c r="Z5" s="1">
        <v>27</v>
      </c>
      <c r="AA5" s="10">
        <v>5</v>
      </c>
      <c r="AB5" s="24">
        <f t="shared" si="0"/>
        <v>335</v>
      </c>
      <c r="AC5" s="2">
        <f t="shared" si="1"/>
        <v>202</v>
      </c>
      <c r="AD5" s="2">
        <f t="shared" si="2"/>
        <v>202</v>
      </c>
      <c r="AE5" s="2"/>
      <c r="AF5" s="1">
        <v>1969</v>
      </c>
      <c r="AG5" s="1">
        <v>-3.2031258220000001</v>
      </c>
      <c r="AH5" s="1">
        <v>-3.3144355640000001</v>
      </c>
      <c r="AI5" s="1">
        <v>-0.85431673600000002</v>
      </c>
      <c r="AJ5" s="1">
        <v>-2.591674115</v>
      </c>
      <c r="AK5" s="1">
        <v>-1.718428939</v>
      </c>
      <c r="AL5" s="1">
        <v>-10.06730638</v>
      </c>
      <c r="AM5" s="10">
        <v>-9.0642673120000001</v>
      </c>
      <c r="AN5" s="23">
        <v>-6.3988064570000001</v>
      </c>
      <c r="AO5" s="1">
        <v>-2.8797413110000001</v>
      </c>
      <c r="AP5" s="1">
        <v>-2.0765550240000001</v>
      </c>
      <c r="AQ5" s="1">
        <v>-3.203407119</v>
      </c>
      <c r="AR5" s="1">
        <v>-5.1486723799999998</v>
      </c>
      <c r="AS5" s="1">
        <v>-2.846726957</v>
      </c>
      <c r="AT5" s="1">
        <v>0.56323676300000003</v>
      </c>
      <c r="AU5" s="1">
        <v>-2.9566696459999999</v>
      </c>
      <c r="AV5" s="1">
        <v>-1.305389347</v>
      </c>
      <c r="AW5" s="1">
        <v>-2.2479362740000002</v>
      </c>
      <c r="AX5" s="1">
        <v>4.7044534410000001</v>
      </c>
      <c r="AY5" s="10">
        <v>1.109800726</v>
      </c>
      <c r="AZ5" s="2">
        <f t="shared" si="3"/>
        <v>-1.8905344654166667</v>
      </c>
      <c r="BA5" s="1">
        <f t="shared" si="4"/>
        <v>-1.141745097</v>
      </c>
      <c r="BB5" s="1">
        <f t="shared" si="5"/>
        <v>-1.6363872967500002</v>
      </c>
    </row>
    <row r="6" spans="1:54" x14ac:dyDescent="0.25">
      <c r="A6" s="1">
        <v>1970</v>
      </c>
      <c r="B6" s="1">
        <v>0.77</v>
      </c>
      <c r="C6" s="1">
        <v>0.77</v>
      </c>
      <c r="D6" s="1">
        <v>0.56000000000000005</v>
      </c>
      <c r="F6" s="5"/>
      <c r="H6" s="1">
        <v>1970</v>
      </c>
      <c r="I6" s="1">
        <v>96</v>
      </c>
      <c r="J6" s="1">
        <v>60</v>
      </c>
      <c r="K6" s="1">
        <v>24</v>
      </c>
      <c r="L6" s="1">
        <v>22</v>
      </c>
      <c r="M6" s="1">
        <v>34</v>
      </c>
      <c r="N6" s="1">
        <v>27</v>
      </c>
      <c r="O6" s="10">
        <v>5</v>
      </c>
      <c r="P6" s="23">
        <v>28</v>
      </c>
      <c r="Q6" s="1">
        <v>21</v>
      </c>
      <c r="R6" s="1">
        <v>18</v>
      </c>
      <c r="S6" s="1">
        <v>16</v>
      </c>
      <c r="T6" s="1">
        <v>19</v>
      </c>
      <c r="U6" s="1">
        <v>23</v>
      </c>
      <c r="V6" s="1">
        <v>24</v>
      </c>
      <c r="W6" s="1">
        <v>28</v>
      </c>
      <c r="X6" s="1">
        <v>48</v>
      </c>
      <c r="Y6" s="1">
        <v>38</v>
      </c>
      <c r="Z6" s="1">
        <v>22</v>
      </c>
      <c r="AA6" s="10">
        <v>30</v>
      </c>
      <c r="AB6" s="24">
        <f t="shared" si="0"/>
        <v>315</v>
      </c>
      <c r="AC6" s="2">
        <f t="shared" si="1"/>
        <v>123</v>
      </c>
      <c r="AD6" s="2">
        <f t="shared" si="2"/>
        <v>123</v>
      </c>
      <c r="AE6" s="2"/>
      <c r="AF6" s="1">
        <v>1970</v>
      </c>
      <c r="AG6" s="1">
        <v>-2.846726957</v>
      </c>
      <c r="AH6" s="1">
        <v>0.56323676300000003</v>
      </c>
      <c r="AI6" s="1">
        <v>-2.9566696459999999</v>
      </c>
      <c r="AJ6" s="1">
        <v>-1.305389347</v>
      </c>
      <c r="AK6" s="1">
        <v>-2.2479362740000002</v>
      </c>
      <c r="AL6" s="1">
        <v>4.7044534410000001</v>
      </c>
      <c r="AM6" s="10">
        <v>1.109800726</v>
      </c>
      <c r="AN6" s="23">
        <v>-5.9873889269999996</v>
      </c>
      <c r="AO6" s="1">
        <v>-0.81578947400000001</v>
      </c>
      <c r="AP6" s="1">
        <v>2.6464456599999999</v>
      </c>
      <c r="AQ6" s="1">
        <v>-3.8221804509999999</v>
      </c>
      <c r="AR6" s="1">
        <v>-4.2774777850000003</v>
      </c>
      <c r="AS6" s="1">
        <v>-3.5903280930000001</v>
      </c>
      <c r="AT6" s="1">
        <v>-0.95909090900000005</v>
      </c>
      <c r="AU6" s="1">
        <v>-2.9590225559999999</v>
      </c>
      <c r="AV6" s="1">
        <v>1.5808954200000001</v>
      </c>
      <c r="AW6" s="1">
        <v>-2.3774436090000002</v>
      </c>
      <c r="AX6" s="1">
        <v>-1.8237867400000001</v>
      </c>
      <c r="AY6" s="10">
        <v>-0.31613123700000001</v>
      </c>
      <c r="AZ6" s="2">
        <f t="shared" si="3"/>
        <v>-1.8917748917499999</v>
      </c>
      <c r="BA6" s="1">
        <f t="shared" si="4"/>
        <v>-2.2747095010000002</v>
      </c>
      <c r="BB6" s="1">
        <f t="shared" si="5"/>
        <v>-1.4818865345000001</v>
      </c>
    </row>
    <row r="7" spans="1:54" x14ac:dyDescent="0.25">
      <c r="A7" s="1">
        <v>1971</v>
      </c>
      <c r="B7" s="1">
        <v>0.70599999999999996</v>
      </c>
      <c r="C7" s="1">
        <v>0.70599999999999996</v>
      </c>
      <c r="D7" s="1">
        <v>0.45500000000000002</v>
      </c>
      <c r="F7" s="5"/>
      <c r="H7" s="1">
        <v>1971</v>
      </c>
      <c r="I7" s="1">
        <v>23</v>
      </c>
      <c r="J7" s="1">
        <v>24</v>
      </c>
      <c r="K7" s="1">
        <v>28</v>
      </c>
      <c r="L7" s="1">
        <v>48</v>
      </c>
      <c r="M7" s="1">
        <v>38</v>
      </c>
      <c r="N7" s="1">
        <v>22</v>
      </c>
      <c r="O7" s="10">
        <v>30</v>
      </c>
      <c r="P7" s="23">
        <v>32</v>
      </c>
      <c r="Q7" s="1">
        <v>11</v>
      </c>
      <c r="R7" s="1">
        <v>18</v>
      </c>
      <c r="S7" s="1">
        <v>17</v>
      </c>
      <c r="T7" s="1">
        <v>31</v>
      </c>
      <c r="U7" s="1">
        <v>61</v>
      </c>
      <c r="V7" s="1">
        <v>81</v>
      </c>
      <c r="W7" s="1">
        <v>78</v>
      </c>
      <c r="X7" s="1">
        <v>46</v>
      </c>
      <c r="Y7" s="1">
        <v>51</v>
      </c>
      <c r="Z7" s="1">
        <v>47</v>
      </c>
      <c r="AA7" s="10">
        <v>18</v>
      </c>
      <c r="AB7" s="24">
        <f t="shared" si="0"/>
        <v>491</v>
      </c>
      <c r="AC7" s="2">
        <f t="shared" si="1"/>
        <v>266</v>
      </c>
      <c r="AD7" s="2">
        <f t="shared" si="2"/>
        <v>266</v>
      </c>
      <c r="AE7" s="2"/>
      <c r="AF7" s="1">
        <v>1971</v>
      </c>
      <c r="AG7" s="1">
        <v>-3.5903280930000001</v>
      </c>
      <c r="AH7" s="1">
        <v>-0.95909090900000005</v>
      </c>
      <c r="AI7" s="1">
        <v>-2.9590225559999999</v>
      </c>
      <c r="AJ7" s="1">
        <v>1.5808954200000001</v>
      </c>
      <c r="AK7" s="1">
        <v>-2.3774436090000002</v>
      </c>
      <c r="AL7" s="1">
        <v>-1.8237867400000001</v>
      </c>
      <c r="AM7" s="10">
        <v>-0.31613123700000001</v>
      </c>
      <c r="AN7" s="23">
        <v>-0.87597139700000004</v>
      </c>
      <c r="AO7" s="1">
        <v>-6.1518376359999998</v>
      </c>
      <c r="AP7" s="1">
        <v>-1.230553657</v>
      </c>
      <c r="AQ7" s="1">
        <v>-5.2409537830000001</v>
      </c>
      <c r="AR7" s="1">
        <v>-0.60628318999999997</v>
      </c>
      <c r="AS7" s="1">
        <v>-3.5339292289999999</v>
      </c>
      <c r="AT7" s="1">
        <v>-1.3814185809999999</v>
      </c>
      <c r="AU7" s="1">
        <v>-0.86137546700000001</v>
      </c>
      <c r="AV7" s="1">
        <v>0.66718018800000001</v>
      </c>
      <c r="AW7" s="1">
        <v>-3.2069509439999999</v>
      </c>
      <c r="AX7" s="1">
        <v>3.5479730799999998</v>
      </c>
      <c r="AY7" s="10">
        <v>1.0579368</v>
      </c>
      <c r="AZ7" s="2">
        <f t="shared" si="3"/>
        <v>-1.4846819846666666</v>
      </c>
      <c r="BA7" s="1">
        <f t="shared" si="4"/>
        <v>-2.457673905</v>
      </c>
      <c r="BB7" s="1">
        <f t="shared" si="5"/>
        <v>-1.2773857722500002</v>
      </c>
    </row>
    <row r="8" spans="1:54" x14ac:dyDescent="0.25">
      <c r="A8" s="1">
        <v>1972</v>
      </c>
      <c r="B8" s="1">
        <v>0.93400000000000005</v>
      </c>
      <c r="C8" s="1">
        <v>0.93400000000000005</v>
      </c>
      <c r="D8" s="1">
        <v>0.55300000000000005</v>
      </c>
      <c r="F8" s="5"/>
      <c r="H8" s="1">
        <v>1972</v>
      </c>
      <c r="I8" s="1">
        <v>61</v>
      </c>
      <c r="J8" s="1">
        <v>81</v>
      </c>
      <c r="K8" s="1">
        <v>78</v>
      </c>
      <c r="L8" s="1">
        <v>46</v>
      </c>
      <c r="M8" s="1">
        <v>51</v>
      </c>
      <c r="N8" s="1">
        <v>47</v>
      </c>
      <c r="O8" s="10">
        <v>18</v>
      </c>
      <c r="P8" s="23">
        <v>19</v>
      </c>
      <c r="Q8" s="1">
        <v>20</v>
      </c>
      <c r="R8" s="1">
        <v>21</v>
      </c>
      <c r="S8" s="1">
        <v>29</v>
      </c>
      <c r="T8" s="1">
        <v>41</v>
      </c>
      <c r="U8" s="1">
        <v>32</v>
      </c>
      <c r="V8" s="1">
        <v>82</v>
      </c>
      <c r="W8" s="1">
        <v>64</v>
      </c>
      <c r="X8" s="1">
        <v>31</v>
      </c>
      <c r="Y8" s="1">
        <v>43</v>
      </c>
      <c r="Z8" s="1">
        <v>48</v>
      </c>
      <c r="AA8" s="10">
        <v>26</v>
      </c>
      <c r="AB8" s="24">
        <f t="shared" si="0"/>
        <v>456</v>
      </c>
      <c r="AC8" s="2">
        <f t="shared" si="1"/>
        <v>209</v>
      </c>
      <c r="AD8" s="2">
        <f t="shared" si="2"/>
        <v>209</v>
      </c>
      <c r="AE8" s="2"/>
      <c r="AF8" s="1">
        <v>1972</v>
      </c>
      <c r="AG8" s="1">
        <v>-3.5339292289999999</v>
      </c>
      <c r="AH8" s="1">
        <v>-1.3814185809999999</v>
      </c>
      <c r="AI8" s="1">
        <v>-0.86137546700000001</v>
      </c>
      <c r="AJ8" s="1">
        <v>0.66718018800000001</v>
      </c>
      <c r="AK8" s="1">
        <v>-3.2069509439999999</v>
      </c>
      <c r="AL8" s="1">
        <v>3.5479730799999998</v>
      </c>
      <c r="AM8" s="10">
        <v>1.0579368</v>
      </c>
      <c r="AN8" s="23">
        <v>-3.3645538670000001</v>
      </c>
      <c r="AO8" s="1">
        <v>3.9121142020000002</v>
      </c>
      <c r="AP8" s="1">
        <v>-1.107552973</v>
      </c>
      <c r="AQ8" s="1">
        <v>0.54027288500000004</v>
      </c>
      <c r="AR8" s="1">
        <v>-5.2350885959999998</v>
      </c>
      <c r="AS8" s="1">
        <v>-1.577530364</v>
      </c>
      <c r="AT8" s="1">
        <v>-2.2037462539999999</v>
      </c>
      <c r="AU8" s="1">
        <v>-0.96372837700000002</v>
      </c>
      <c r="AV8" s="1">
        <v>-2.5465350440000001</v>
      </c>
      <c r="AW8" s="1">
        <v>0.76354172099999995</v>
      </c>
      <c r="AX8" s="1">
        <v>-6.5802671009999996</v>
      </c>
      <c r="AY8" s="10">
        <v>0.332004837</v>
      </c>
      <c r="AZ8" s="2">
        <f t="shared" si="3"/>
        <v>-1.5025890775833333</v>
      </c>
      <c r="BA8" s="1">
        <f t="shared" si="4"/>
        <v>-1.8906383089999999</v>
      </c>
      <c r="BB8" s="1">
        <f t="shared" si="5"/>
        <v>-1.8228850097499998</v>
      </c>
    </row>
    <row r="9" spans="1:54" x14ac:dyDescent="0.25">
      <c r="A9" s="1">
        <v>1973</v>
      </c>
      <c r="B9" s="1">
        <v>0.65500000000000003</v>
      </c>
      <c r="C9" s="1">
        <v>0.65500000000000003</v>
      </c>
      <c r="D9" s="1">
        <v>0.29399999999999998</v>
      </c>
      <c r="F9" s="5"/>
      <c r="H9" s="1">
        <v>1973</v>
      </c>
      <c r="I9" s="1">
        <v>32</v>
      </c>
      <c r="J9" s="1">
        <v>82</v>
      </c>
      <c r="K9" s="1">
        <v>64</v>
      </c>
      <c r="L9" s="1">
        <v>31</v>
      </c>
      <c r="M9" s="1">
        <v>43</v>
      </c>
      <c r="N9" s="1">
        <v>48</v>
      </c>
      <c r="O9" s="10">
        <v>26</v>
      </c>
      <c r="P9" s="23">
        <v>28</v>
      </c>
      <c r="Q9" s="1">
        <v>14</v>
      </c>
      <c r="R9" s="1">
        <v>30</v>
      </c>
      <c r="S9" s="1">
        <v>27</v>
      </c>
      <c r="T9" s="1">
        <v>25</v>
      </c>
      <c r="U9" s="1">
        <v>37</v>
      </c>
      <c r="V9" s="1">
        <v>91</v>
      </c>
      <c r="W9" s="1">
        <v>42</v>
      </c>
      <c r="X9" s="1">
        <v>47</v>
      </c>
      <c r="Y9" s="1">
        <v>46</v>
      </c>
      <c r="Z9" s="1">
        <v>32</v>
      </c>
      <c r="AA9" s="10">
        <v>21</v>
      </c>
      <c r="AB9" s="24">
        <f t="shared" si="0"/>
        <v>440</v>
      </c>
      <c r="AC9" s="2">
        <f t="shared" si="1"/>
        <v>217</v>
      </c>
      <c r="AD9" s="2">
        <f t="shared" si="2"/>
        <v>217</v>
      </c>
      <c r="AE9" s="2"/>
      <c r="AF9" s="1">
        <v>1973</v>
      </c>
      <c r="AG9" s="1">
        <v>-1.577530364</v>
      </c>
      <c r="AH9" s="1">
        <v>-2.2037462539999999</v>
      </c>
      <c r="AI9" s="1">
        <v>-0.96372837700000002</v>
      </c>
      <c r="AJ9" s="1">
        <v>-2.5465350440000001</v>
      </c>
      <c r="AK9" s="1">
        <v>0.76354172099999995</v>
      </c>
      <c r="AL9" s="1">
        <v>-6.5802671009999996</v>
      </c>
      <c r="AM9" s="10">
        <v>0.332004837</v>
      </c>
      <c r="AN9" s="23">
        <v>-3.853136337</v>
      </c>
      <c r="AO9" s="1">
        <v>5.1760660390000002</v>
      </c>
      <c r="AP9" s="1">
        <v>0.91544771000000003</v>
      </c>
      <c r="AQ9" s="1">
        <v>2.2214995530000001</v>
      </c>
      <c r="AR9" s="1">
        <v>-0.16389400100000001</v>
      </c>
      <c r="AS9" s="1">
        <v>0.57886850000000001</v>
      </c>
      <c r="AT9" s="1">
        <v>-2.026073926</v>
      </c>
      <c r="AU9" s="1">
        <v>1.433918713</v>
      </c>
      <c r="AV9" s="1">
        <v>-2.0602502760000001</v>
      </c>
      <c r="AW9" s="1">
        <v>-0.96596561299999995</v>
      </c>
      <c r="AX9" s="1">
        <v>1.591492718</v>
      </c>
      <c r="AY9" s="10">
        <v>-1.8939271259999999</v>
      </c>
      <c r="AZ9" s="2">
        <f t="shared" si="3"/>
        <v>7.9503829500000081E-2</v>
      </c>
      <c r="BA9" s="1">
        <f t="shared" si="4"/>
        <v>-0.72360271300000001</v>
      </c>
      <c r="BB9" s="1">
        <f t="shared" si="5"/>
        <v>-0.51838424724999999</v>
      </c>
    </row>
    <row r="10" spans="1:54" x14ac:dyDescent="0.25">
      <c r="A10" s="1">
        <v>1974</v>
      </c>
      <c r="B10" s="1">
        <v>1.0069999999999999</v>
      </c>
      <c r="C10" s="1">
        <v>1.0069999999999999</v>
      </c>
      <c r="D10" s="1">
        <v>0.57399999999999995</v>
      </c>
      <c r="F10" s="5"/>
      <c r="H10" s="1">
        <v>1974</v>
      </c>
      <c r="I10" s="1">
        <v>37</v>
      </c>
      <c r="J10" s="1">
        <v>91</v>
      </c>
      <c r="K10" s="1">
        <v>42</v>
      </c>
      <c r="L10" s="1">
        <v>47</v>
      </c>
      <c r="M10" s="1">
        <v>46</v>
      </c>
      <c r="N10" s="1">
        <v>32</v>
      </c>
      <c r="O10" s="10">
        <v>21</v>
      </c>
      <c r="P10" s="23">
        <v>12</v>
      </c>
      <c r="Q10" s="1">
        <v>15</v>
      </c>
      <c r="R10" s="1">
        <v>17</v>
      </c>
      <c r="S10" s="1">
        <v>30</v>
      </c>
      <c r="T10" s="1">
        <v>22</v>
      </c>
      <c r="U10" s="1">
        <v>16</v>
      </c>
      <c r="V10" s="1">
        <v>32</v>
      </c>
      <c r="W10" s="1">
        <v>20</v>
      </c>
      <c r="X10" s="1">
        <v>48</v>
      </c>
      <c r="Y10" s="1">
        <v>60</v>
      </c>
      <c r="Z10" s="1">
        <v>15</v>
      </c>
      <c r="AA10" s="10">
        <v>37</v>
      </c>
      <c r="AB10" s="24">
        <f t="shared" si="0"/>
        <v>324</v>
      </c>
      <c r="AC10" s="2">
        <f t="shared" si="1"/>
        <v>116</v>
      </c>
      <c r="AD10" s="2">
        <f t="shared" si="2"/>
        <v>116</v>
      </c>
      <c r="AE10" s="2"/>
      <c r="AF10" s="1">
        <v>1974</v>
      </c>
      <c r="AG10" s="1">
        <v>0.57886850000000001</v>
      </c>
      <c r="AH10" s="1">
        <v>-2.026073926</v>
      </c>
      <c r="AI10" s="1">
        <v>1.433918713</v>
      </c>
      <c r="AJ10" s="1">
        <v>-2.0602502760000001</v>
      </c>
      <c r="AK10" s="1">
        <v>-0.96596561299999995</v>
      </c>
      <c r="AL10" s="1">
        <v>1.591492718</v>
      </c>
      <c r="AM10" s="10">
        <v>-1.8939271259999999</v>
      </c>
      <c r="AN10" s="23">
        <v>-2.1417188079999998</v>
      </c>
      <c r="AO10" s="1">
        <v>-5.5599821230000002</v>
      </c>
      <c r="AP10" s="1">
        <v>2.4384483939999999</v>
      </c>
      <c r="AQ10" s="1">
        <v>-1.1972737790000001</v>
      </c>
      <c r="AR10" s="1">
        <v>-3.3926994060000002</v>
      </c>
      <c r="AS10" s="1">
        <v>-3.064732636</v>
      </c>
      <c r="AT10" s="1">
        <v>2.0515984020000002</v>
      </c>
      <c r="AU10" s="1">
        <v>-0.16843419700000001</v>
      </c>
      <c r="AV10" s="1">
        <v>0.92603449199999999</v>
      </c>
      <c r="AW10" s="1">
        <v>-2.0954729479999998</v>
      </c>
      <c r="AX10" s="1">
        <v>-9.2367474630000004</v>
      </c>
      <c r="AY10" s="10">
        <v>6.3801409119999999</v>
      </c>
      <c r="AZ10" s="2">
        <f t="shared" si="3"/>
        <v>-1.2550699300000001</v>
      </c>
      <c r="BA10" s="1">
        <f t="shared" si="4"/>
        <v>-0.5065671169999999</v>
      </c>
      <c r="BB10" s="1">
        <f t="shared" si="5"/>
        <v>-6.3883484749999969E-2</v>
      </c>
    </row>
    <row r="11" spans="1:54" x14ac:dyDescent="0.25">
      <c r="A11" s="1">
        <v>1975</v>
      </c>
      <c r="B11" s="1">
        <v>0.59</v>
      </c>
      <c r="C11" s="1">
        <v>0.59</v>
      </c>
      <c r="D11" s="1">
        <v>0.23200000000000001</v>
      </c>
      <c r="F11" s="5"/>
      <c r="H11" s="1">
        <v>1975</v>
      </c>
      <c r="I11" s="1">
        <v>16</v>
      </c>
      <c r="J11" s="1">
        <v>32</v>
      </c>
      <c r="K11" s="1">
        <v>20</v>
      </c>
      <c r="L11" s="1">
        <v>48</v>
      </c>
      <c r="M11" s="1">
        <v>60</v>
      </c>
      <c r="N11" s="1">
        <v>15</v>
      </c>
      <c r="O11" s="10">
        <v>37</v>
      </c>
      <c r="P11" s="23">
        <v>20</v>
      </c>
      <c r="Q11" s="1">
        <v>25</v>
      </c>
      <c r="R11" s="1">
        <v>12</v>
      </c>
      <c r="S11" s="1">
        <v>46</v>
      </c>
      <c r="T11" s="1">
        <v>52</v>
      </c>
      <c r="U11" s="1">
        <v>83</v>
      </c>
      <c r="V11" s="1">
        <v>79</v>
      </c>
      <c r="W11" s="1">
        <v>88</v>
      </c>
      <c r="X11" s="1">
        <v>53</v>
      </c>
      <c r="Y11" s="1">
        <v>32</v>
      </c>
      <c r="Z11" s="1">
        <v>32</v>
      </c>
      <c r="AA11" s="10">
        <v>28</v>
      </c>
      <c r="AB11" s="24">
        <f t="shared" si="0"/>
        <v>550</v>
      </c>
      <c r="AC11" s="2">
        <f t="shared" si="1"/>
        <v>303</v>
      </c>
      <c r="AD11" s="2">
        <f t="shared" si="2"/>
        <v>303</v>
      </c>
      <c r="AE11" s="2"/>
      <c r="AF11" s="1">
        <v>1975</v>
      </c>
      <c r="AG11" s="1">
        <v>-3.064732636</v>
      </c>
      <c r="AH11" s="1">
        <v>2.0515984020000002</v>
      </c>
      <c r="AI11" s="1">
        <v>-0.16843419700000001</v>
      </c>
      <c r="AJ11" s="1">
        <v>0.92603449199999999</v>
      </c>
      <c r="AK11" s="1">
        <v>-2.0954729479999998</v>
      </c>
      <c r="AL11" s="1">
        <v>-9.2367474630000004</v>
      </c>
      <c r="AM11" s="10">
        <v>6.3801409119999999</v>
      </c>
      <c r="AN11" s="23">
        <v>0.169698722</v>
      </c>
      <c r="AO11" s="1">
        <v>-1.4960302860000001</v>
      </c>
      <c r="AP11" s="1">
        <v>0.46144907699999999</v>
      </c>
      <c r="AQ11" s="1">
        <v>1.183952889</v>
      </c>
      <c r="AR11" s="1">
        <v>-1.9215048109999999</v>
      </c>
      <c r="AS11" s="1">
        <v>-2.2083337709999999</v>
      </c>
      <c r="AT11" s="1">
        <v>-1.570729271</v>
      </c>
      <c r="AU11" s="1">
        <v>-0.97078710800000001</v>
      </c>
      <c r="AV11" s="1">
        <v>2.2123192600000001</v>
      </c>
      <c r="AW11" s="1">
        <v>-2.3249802829999999</v>
      </c>
      <c r="AX11" s="1">
        <v>-0.364987644</v>
      </c>
      <c r="AY11" s="10">
        <v>1.9542089490000001</v>
      </c>
      <c r="AZ11" s="2">
        <f t="shared" si="3"/>
        <v>-0.40631035641666674</v>
      </c>
      <c r="BA11" s="1">
        <f t="shared" si="4"/>
        <v>-1.8895315209999999</v>
      </c>
      <c r="BB11" s="1">
        <f t="shared" si="5"/>
        <v>-0.63438272249999983</v>
      </c>
    </row>
    <row r="12" spans="1:54" x14ac:dyDescent="0.25">
      <c r="A12" s="1">
        <v>1976</v>
      </c>
      <c r="B12" s="1">
        <v>1.1499999999999999</v>
      </c>
      <c r="C12" s="1">
        <v>1.1499999999999999</v>
      </c>
      <c r="D12" s="1">
        <v>0.70599999999999996</v>
      </c>
      <c r="F12" s="5"/>
      <c r="H12" s="1">
        <v>1976</v>
      </c>
      <c r="I12" s="1">
        <v>83</v>
      </c>
      <c r="J12" s="1">
        <v>79</v>
      </c>
      <c r="K12" s="1">
        <v>88</v>
      </c>
      <c r="L12" s="1">
        <v>53</v>
      </c>
      <c r="M12" s="1">
        <v>32</v>
      </c>
      <c r="N12" s="1">
        <v>32</v>
      </c>
      <c r="O12" s="10">
        <v>28</v>
      </c>
      <c r="P12" s="23">
        <v>21</v>
      </c>
      <c r="Q12" s="1">
        <v>24</v>
      </c>
      <c r="R12" s="1">
        <v>1</v>
      </c>
      <c r="S12" s="1">
        <v>17</v>
      </c>
      <c r="T12" s="1">
        <v>27</v>
      </c>
      <c r="U12" s="1">
        <v>54</v>
      </c>
      <c r="V12" s="1">
        <v>44</v>
      </c>
      <c r="W12" s="1">
        <v>30.4</v>
      </c>
      <c r="X12" s="1">
        <v>39</v>
      </c>
      <c r="Y12" s="1">
        <v>24</v>
      </c>
      <c r="Z12" s="1">
        <v>16</v>
      </c>
      <c r="AA12" s="10">
        <v>22</v>
      </c>
      <c r="AB12" s="24">
        <f t="shared" si="0"/>
        <v>319.39999999999998</v>
      </c>
      <c r="AC12" s="2">
        <f t="shared" si="1"/>
        <v>167.4</v>
      </c>
      <c r="AD12" s="2">
        <f t="shared" si="2"/>
        <v>167.4</v>
      </c>
      <c r="AE12" s="2"/>
      <c r="AF12" s="1">
        <v>1976</v>
      </c>
      <c r="AG12" s="1">
        <v>-2.2083337709999999</v>
      </c>
      <c r="AH12" s="1">
        <v>-1.570729271</v>
      </c>
      <c r="AI12" s="1">
        <v>-0.97078710800000001</v>
      </c>
      <c r="AJ12" s="1">
        <v>2.2123192600000001</v>
      </c>
      <c r="AK12" s="1">
        <v>-2.3249802829999999</v>
      </c>
      <c r="AL12" s="1">
        <v>-0.364987644</v>
      </c>
      <c r="AM12" s="10">
        <v>1.9542089490000001</v>
      </c>
      <c r="AN12" s="23">
        <v>-2.5188837479999999</v>
      </c>
      <c r="AO12" s="1">
        <v>-0.23207844799999999</v>
      </c>
      <c r="AP12" s="1">
        <v>1.0844497609999999</v>
      </c>
      <c r="AQ12" s="1">
        <v>4.5651795570000004</v>
      </c>
      <c r="AR12" s="1">
        <v>0.349689784</v>
      </c>
      <c r="AS12" s="1">
        <v>0.44806509300000003</v>
      </c>
      <c r="AT12" s="1">
        <v>0.10694305699999999</v>
      </c>
      <c r="AU12" s="1">
        <v>2.126859982</v>
      </c>
      <c r="AV12" s="1">
        <v>-1.3959720000000001E-3</v>
      </c>
      <c r="AW12" s="1">
        <v>-6.4544876179999999</v>
      </c>
      <c r="AX12" s="1">
        <v>4.8067721749999999</v>
      </c>
      <c r="AY12" s="10">
        <v>1.428276986</v>
      </c>
      <c r="AZ12" s="2">
        <f t="shared" si="3"/>
        <v>0.47578255075000014</v>
      </c>
      <c r="BA12" s="1">
        <f t="shared" si="4"/>
        <v>0.27750407500000002</v>
      </c>
      <c r="BB12" s="1">
        <f t="shared" si="5"/>
        <v>0.67011803999999997</v>
      </c>
    </row>
    <row r="13" spans="1:54" x14ac:dyDescent="0.25">
      <c r="A13" s="1">
        <v>1977</v>
      </c>
      <c r="B13" s="1">
        <v>1.0069999999999999</v>
      </c>
      <c r="C13" s="1">
        <v>1.0069999999999999</v>
      </c>
      <c r="D13" s="1">
        <v>0.68100000000000005</v>
      </c>
      <c r="F13" s="5"/>
      <c r="H13" s="1">
        <v>1977</v>
      </c>
      <c r="I13" s="1">
        <v>54</v>
      </c>
      <c r="J13" s="1">
        <v>44</v>
      </c>
      <c r="K13" s="1">
        <v>30.4</v>
      </c>
      <c r="L13" s="1">
        <v>39</v>
      </c>
      <c r="M13" s="1">
        <v>24</v>
      </c>
      <c r="N13" s="1">
        <v>16</v>
      </c>
      <c r="O13" s="10">
        <v>22</v>
      </c>
      <c r="P13" s="23">
        <v>9</v>
      </c>
      <c r="Q13" s="1">
        <v>14</v>
      </c>
      <c r="R13" s="1">
        <v>23</v>
      </c>
      <c r="S13" s="1">
        <v>20</v>
      </c>
      <c r="T13" s="1">
        <v>38</v>
      </c>
      <c r="U13" s="1">
        <v>51</v>
      </c>
      <c r="V13" s="1">
        <v>42</v>
      </c>
      <c r="W13" s="1">
        <v>24</v>
      </c>
      <c r="X13" s="1">
        <v>45</v>
      </c>
      <c r="Y13" s="1">
        <v>32</v>
      </c>
      <c r="Z13" s="1">
        <v>39</v>
      </c>
      <c r="AA13" s="10">
        <v>20</v>
      </c>
      <c r="AB13" s="24">
        <f t="shared" si="0"/>
        <v>357</v>
      </c>
      <c r="AC13" s="2">
        <f t="shared" si="1"/>
        <v>162</v>
      </c>
      <c r="AD13" s="2">
        <f t="shared" si="2"/>
        <v>162</v>
      </c>
      <c r="AE13" s="2"/>
      <c r="AF13" s="1">
        <v>1977</v>
      </c>
      <c r="AG13" s="1">
        <v>0.44806509300000003</v>
      </c>
      <c r="AH13" s="1">
        <v>0.10694305699999999</v>
      </c>
      <c r="AI13" s="1">
        <v>2.126859982</v>
      </c>
      <c r="AJ13" s="1">
        <v>-1.3959720000000001E-3</v>
      </c>
      <c r="AK13" s="1">
        <v>-6.4544876179999999</v>
      </c>
      <c r="AL13" s="1">
        <v>4.8067721749999999</v>
      </c>
      <c r="AM13" s="10">
        <v>1.428276986</v>
      </c>
      <c r="AN13" s="23">
        <v>-3.8074662180000001</v>
      </c>
      <c r="AO13" s="1">
        <v>-8.7681266099999995</v>
      </c>
      <c r="AP13" s="1">
        <v>-4.4925495560000002</v>
      </c>
      <c r="AQ13" s="1">
        <v>3.946406225</v>
      </c>
      <c r="AR13" s="1">
        <v>4.6208843789999996</v>
      </c>
      <c r="AS13" s="1">
        <v>3.6044639570000001</v>
      </c>
      <c r="AT13" s="1">
        <v>0.284615385</v>
      </c>
      <c r="AU13" s="1">
        <v>-7.5492928000000001E-2</v>
      </c>
      <c r="AV13" s="1">
        <v>8.4888795000000003E-2</v>
      </c>
      <c r="AW13" s="1">
        <v>-7.9839949519999998</v>
      </c>
      <c r="AX13" s="1">
        <v>6.7785319939999997</v>
      </c>
      <c r="AY13" s="10">
        <v>0.60234502300000003</v>
      </c>
      <c r="AZ13" s="2">
        <f t="shared" si="3"/>
        <v>-0.43379120883333311</v>
      </c>
      <c r="BA13" s="1">
        <f t="shared" si="4"/>
        <v>1.944539671</v>
      </c>
      <c r="BB13" s="1">
        <f t="shared" si="5"/>
        <v>0.97461880224999997</v>
      </c>
    </row>
    <row r="14" spans="1:54" x14ac:dyDescent="0.25">
      <c r="A14" s="1">
        <v>1978</v>
      </c>
      <c r="B14" s="1">
        <v>0.93300000000000005</v>
      </c>
      <c r="C14" s="1">
        <v>0.93300000000000005</v>
      </c>
      <c r="D14" s="1">
        <v>0.73199999999999998</v>
      </c>
      <c r="F14" s="5"/>
      <c r="H14" s="1">
        <v>1978</v>
      </c>
      <c r="I14" s="1">
        <v>51</v>
      </c>
      <c r="J14" s="1">
        <v>42</v>
      </c>
      <c r="K14" s="1">
        <v>24</v>
      </c>
      <c r="L14" s="1">
        <v>45</v>
      </c>
      <c r="M14" s="1">
        <v>32</v>
      </c>
      <c r="N14" s="1">
        <v>39</v>
      </c>
      <c r="O14" s="10">
        <v>20</v>
      </c>
      <c r="P14" s="23">
        <v>18</v>
      </c>
      <c r="Q14" s="1">
        <v>22</v>
      </c>
      <c r="R14" s="1">
        <v>31</v>
      </c>
      <c r="S14" s="1">
        <v>20</v>
      </c>
      <c r="T14" s="1">
        <v>48</v>
      </c>
      <c r="U14" s="1">
        <v>38</v>
      </c>
      <c r="V14" s="1">
        <v>82</v>
      </c>
      <c r="W14" s="1">
        <v>45</v>
      </c>
      <c r="X14" s="1">
        <v>59</v>
      </c>
      <c r="Y14" s="1">
        <v>33</v>
      </c>
      <c r="Z14" s="1">
        <v>26</v>
      </c>
      <c r="AA14" s="10">
        <v>21</v>
      </c>
      <c r="AB14" s="24">
        <f t="shared" si="0"/>
        <v>443</v>
      </c>
      <c r="AC14" s="2">
        <f t="shared" si="1"/>
        <v>224</v>
      </c>
      <c r="AD14" s="2">
        <f t="shared" si="2"/>
        <v>224</v>
      </c>
      <c r="AE14" s="2"/>
      <c r="AF14" s="1">
        <v>1978</v>
      </c>
      <c r="AG14" s="1">
        <v>3.6044639570000001</v>
      </c>
      <c r="AH14" s="1">
        <v>0.284615385</v>
      </c>
      <c r="AI14" s="1">
        <v>-7.5492928000000001E-2</v>
      </c>
      <c r="AJ14" s="1">
        <v>8.4888795000000003E-2</v>
      </c>
      <c r="AK14" s="1">
        <v>-7.9839949519999998</v>
      </c>
      <c r="AL14" s="1">
        <v>6.7785319939999997</v>
      </c>
      <c r="AM14" s="10">
        <v>0.60234502300000003</v>
      </c>
      <c r="AN14" s="23">
        <v>-0.49604868800000002</v>
      </c>
      <c r="AO14" s="1">
        <v>-1.0041747729999999</v>
      </c>
      <c r="AP14" s="1">
        <v>-0.26954887199999999</v>
      </c>
      <c r="AQ14" s="1">
        <v>-7.3723671069999996</v>
      </c>
      <c r="AR14" s="1">
        <v>-3.6079210260000001</v>
      </c>
      <c r="AS14" s="1">
        <v>-5.3391371789999997</v>
      </c>
      <c r="AT14" s="1">
        <v>-0.13771228799999999</v>
      </c>
      <c r="AU14" s="1">
        <v>-2.8778458379999998</v>
      </c>
      <c r="AV14" s="1">
        <v>-1.6288264370000001</v>
      </c>
      <c r="AW14" s="1">
        <v>-0.513502287</v>
      </c>
      <c r="AX14" s="1">
        <v>1.0502918130000001</v>
      </c>
      <c r="AY14" s="10">
        <v>-5.2235869389999996</v>
      </c>
      <c r="AZ14" s="2">
        <f t="shared" si="3"/>
        <v>-2.2850316350833331</v>
      </c>
      <c r="BA14" s="1">
        <f t="shared" si="4"/>
        <v>-2.7384247335</v>
      </c>
      <c r="BB14" s="1">
        <f t="shared" si="5"/>
        <v>-2.4958804355000002</v>
      </c>
    </row>
    <row r="15" spans="1:54" x14ac:dyDescent="0.25">
      <c r="A15" s="1">
        <v>1979</v>
      </c>
      <c r="B15" s="1">
        <v>1.0349999999999999</v>
      </c>
      <c r="C15" s="1">
        <v>1.0349999999999999</v>
      </c>
      <c r="D15" s="1">
        <v>0.83599999999999997</v>
      </c>
      <c r="F15" s="5"/>
      <c r="H15" s="1">
        <v>1979</v>
      </c>
      <c r="I15" s="1">
        <v>38</v>
      </c>
      <c r="J15" s="1">
        <v>82</v>
      </c>
      <c r="K15" s="1">
        <v>45</v>
      </c>
      <c r="L15" s="1">
        <v>59</v>
      </c>
      <c r="M15" s="1">
        <v>33</v>
      </c>
      <c r="N15" s="1">
        <v>26</v>
      </c>
      <c r="O15" s="10">
        <v>21</v>
      </c>
      <c r="P15" s="23">
        <v>18</v>
      </c>
      <c r="Q15" s="1">
        <v>23</v>
      </c>
      <c r="R15" s="1">
        <v>17</v>
      </c>
      <c r="S15" s="1">
        <v>26</v>
      </c>
      <c r="T15" s="1">
        <v>37</v>
      </c>
      <c r="U15" s="1">
        <v>32</v>
      </c>
      <c r="V15" s="1">
        <v>67</v>
      </c>
      <c r="W15" s="1">
        <v>66</v>
      </c>
      <c r="X15" s="1">
        <v>96</v>
      </c>
      <c r="Y15" s="1">
        <v>52</v>
      </c>
      <c r="Z15" s="1">
        <v>21</v>
      </c>
      <c r="AA15" s="10">
        <v>22</v>
      </c>
      <c r="AB15" s="24">
        <f t="shared" si="0"/>
        <v>477</v>
      </c>
      <c r="AC15" s="2">
        <f t="shared" si="1"/>
        <v>261</v>
      </c>
      <c r="AD15" s="2">
        <f t="shared" si="2"/>
        <v>261</v>
      </c>
      <c r="AE15" s="2"/>
      <c r="AF15" s="1">
        <v>1979</v>
      </c>
      <c r="AG15" s="1">
        <v>-5.3391371789999997</v>
      </c>
      <c r="AH15" s="1">
        <v>-0.13771228799999999</v>
      </c>
      <c r="AI15" s="1">
        <v>-2.8778458379999998</v>
      </c>
      <c r="AJ15" s="1">
        <v>-1.6288264370000001</v>
      </c>
      <c r="AK15" s="1">
        <v>-0.513502287</v>
      </c>
      <c r="AL15" s="1">
        <v>1.0502918130000001</v>
      </c>
      <c r="AM15" s="10">
        <v>-5.2235869389999996</v>
      </c>
      <c r="AN15" s="23">
        <v>-3.3846311579999999</v>
      </c>
      <c r="AO15" s="1">
        <v>-5.4402229350000004</v>
      </c>
      <c r="AP15" s="1">
        <v>-6.0465481890000001</v>
      </c>
      <c r="AQ15" s="1">
        <v>-3.6911404390000002</v>
      </c>
      <c r="AR15" s="1">
        <v>0.66327356900000001</v>
      </c>
      <c r="AS15" s="1">
        <v>-2.9827383140000001</v>
      </c>
      <c r="AT15" s="1">
        <v>-0.96003996000000003</v>
      </c>
      <c r="AU15" s="1">
        <v>-0.18019874899999999</v>
      </c>
      <c r="AV15" s="1">
        <v>2.3574583310000001</v>
      </c>
      <c r="AW15" s="1">
        <v>-2.8430096219999998</v>
      </c>
      <c r="AX15" s="1">
        <v>2.722051633</v>
      </c>
      <c r="AY15" s="10">
        <v>-3.1495189020000001</v>
      </c>
      <c r="AZ15" s="2">
        <f t="shared" si="3"/>
        <v>-1.91127206125</v>
      </c>
      <c r="BA15" s="1">
        <f t="shared" si="4"/>
        <v>-1.9713891370000001</v>
      </c>
      <c r="BB15" s="1">
        <f t="shared" si="5"/>
        <v>-0.44137967299999992</v>
      </c>
    </row>
    <row r="16" spans="1:54" x14ac:dyDescent="0.25">
      <c r="A16" s="1">
        <v>1980</v>
      </c>
      <c r="B16" s="1">
        <v>0.60499999999999998</v>
      </c>
      <c r="C16" s="1">
        <v>0.60499999999999998</v>
      </c>
      <c r="D16" s="1">
        <v>0.45700000000000002</v>
      </c>
      <c r="F16" s="5"/>
      <c r="H16" s="1">
        <v>1980</v>
      </c>
      <c r="I16" s="1">
        <v>32</v>
      </c>
      <c r="J16" s="1">
        <v>67</v>
      </c>
      <c r="K16" s="1">
        <v>66</v>
      </c>
      <c r="L16" s="1">
        <v>96</v>
      </c>
      <c r="M16" s="1">
        <v>52</v>
      </c>
      <c r="N16" s="1">
        <v>21</v>
      </c>
      <c r="O16" s="10">
        <v>22</v>
      </c>
      <c r="P16" s="23">
        <v>14</v>
      </c>
      <c r="Q16" s="1">
        <v>10</v>
      </c>
      <c r="R16" s="1">
        <v>5</v>
      </c>
      <c r="S16" s="1">
        <v>6</v>
      </c>
      <c r="T16" s="1">
        <v>22</v>
      </c>
      <c r="U16" s="1">
        <v>35</v>
      </c>
      <c r="V16" s="1">
        <v>42</v>
      </c>
      <c r="W16" s="1">
        <v>104</v>
      </c>
      <c r="X16" s="1">
        <v>61</v>
      </c>
      <c r="Y16" s="1">
        <v>32</v>
      </c>
      <c r="Z16" s="1">
        <v>37</v>
      </c>
      <c r="AA16" s="10">
        <v>31</v>
      </c>
      <c r="AB16" s="24">
        <f t="shared" si="0"/>
        <v>399</v>
      </c>
      <c r="AC16" s="2">
        <f t="shared" si="1"/>
        <v>242</v>
      </c>
      <c r="AD16" s="2">
        <f t="shared" si="2"/>
        <v>242</v>
      </c>
      <c r="AE16" s="2"/>
      <c r="AF16" s="1">
        <v>1980</v>
      </c>
      <c r="AG16" s="1">
        <v>-2.9827383140000001</v>
      </c>
      <c r="AH16" s="1">
        <v>-0.96003996000000003</v>
      </c>
      <c r="AI16" s="1">
        <v>-0.18019874899999999</v>
      </c>
      <c r="AJ16" s="1">
        <v>2.3574583310000001</v>
      </c>
      <c r="AK16" s="1">
        <v>-2.8430096219999998</v>
      </c>
      <c r="AL16" s="1">
        <v>2.722051633</v>
      </c>
      <c r="AM16" s="10">
        <v>-3.1495189020000001</v>
      </c>
      <c r="AN16" s="23">
        <v>-3.7732136280000002</v>
      </c>
      <c r="AO16" s="1">
        <v>3.9237289030000002</v>
      </c>
      <c r="AP16" s="1">
        <v>-0.623547505</v>
      </c>
      <c r="AQ16" s="1">
        <v>0.89008622999999998</v>
      </c>
      <c r="AR16" s="1">
        <v>-6.5531836999999996E-2</v>
      </c>
      <c r="AS16" s="1">
        <v>-0.72633945</v>
      </c>
      <c r="AT16" s="1">
        <v>-3.2823676320000001</v>
      </c>
      <c r="AU16" s="1">
        <v>-3.0825516589999999</v>
      </c>
      <c r="AV16" s="1">
        <v>-5.6256900999999998E-2</v>
      </c>
      <c r="AW16" s="1">
        <v>2.327483043</v>
      </c>
      <c r="AX16" s="1">
        <v>-2.3061885480000002</v>
      </c>
      <c r="AY16" s="10">
        <v>0.32454913499999999</v>
      </c>
      <c r="AZ16" s="2">
        <f t="shared" si="3"/>
        <v>-0.53751248741666668</v>
      </c>
      <c r="BA16" s="1">
        <f t="shared" si="4"/>
        <v>-2.004353541</v>
      </c>
      <c r="BB16" s="1">
        <f t="shared" si="5"/>
        <v>-1.7868789105</v>
      </c>
    </row>
    <row r="17" spans="1:54" x14ac:dyDescent="0.25">
      <c r="A17" s="1">
        <v>1981</v>
      </c>
      <c r="B17" s="1">
        <v>1.109</v>
      </c>
      <c r="C17" s="1">
        <v>1.109</v>
      </c>
      <c r="D17" s="1">
        <v>0.79200000000000004</v>
      </c>
      <c r="F17" s="5"/>
      <c r="H17" s="1">
        <v>1981</v>
      </c>
      <c r="I17" s="1">
        <v>35</v>
      </c>
      <c r="J17" s="1">
        <v>42</v>
      </c>
      <c r="K17" s="1">
        <v>104</v>
      </c>
      <c r="L17" s="1">
        <v>61</v>
      </c>
      <c r="M17" s="1">
        <v>32</v>
      </c>
      <c r="N17" s="1">
        <v>37</v>
      </c>
      <c r="O17" s="10">
        <v>31</v>
      </c>
      <c r="P17" s="23">
        <v>26</v>
      </c>
      <c r="Q17" s="1">
        <v>18</v>
      </c>
      <c r="R17" s="1">
        <v>21</v>
      </c>
      <c r="S17" s="1">
        <v>39</v>
      </c>
      <c r="T17" s="1">
        <v>28</v>
      </c>
      <c r="U17" s="1">
        <v>13</v>
      </c>
      <c r="V17" s="1">
        <v>25</v>
      </c>
      <c r="W17" s="1">
        <v>119</v>
      </c>
      <c r="X17" s="1">
        <v>60</v>
      </c>
      <c r="Y17" s="1">
        <v>36</v>
      </c>
      <c r="Z17" s="1">
        <v>20</v>
      </c>
      <c r="AA17" s="10">
        <v>25</v>
      </c>
      <c r="AB17" s="24">
        <f t="shared" si="0"/>
        <v>430</v>
      </c>
      <c r="AC17" s="2">
        <f t="shared" si="1"/>
        <v>217</v>
      </c>
      <c r="AD17" s="2">
        <f t="shared" si="2"/>
        <v>217</v>
      </c>
      <c r="AE17" s="2"/>
      <c r="AF17" s="1">
        <v>1981</v>
      </c>
      <c r="AG17" s="1">
        <v>-0.72633945</v>
      </c>
      <c r="AH17" s="1">
        <v>-3.2823676320000001</v>
      </c>
      <c r="AI17" s="1">
        <v>-3.0825516589999999</v>
      </c>
      <c r="AJ17" s="1">
        <v>-5.6256900999999998E-2</v>
      </c>
      <c r="AK17" s="1">
        <v>2.327483043</v>
      </c>
      <c r="AL17" s="1">
        <v>-2.3061885480000002</v>
      </c>
      <c r="AM17" s="10">
        <v>0.32454913499999999</v>
      </c>
      <c r="AN17" s="23">
        <v>7.338203901</v>
      </c>
      <c r="AO17" s="1">
        <v>5.3876807400000004</v>
      </c>
      <c r="AP17" s="1">
        <v>-4.2005468219999997</v>
      </c>
      <c r="AQ17" s="1">
        <v>-2.1286871020000002</v>
      </c>
      <c r="AR17" s="1">
        <v>-2.8943372420000002</v>
      </c>
      <c r="AS17" s="1">
        <v>1.2300594140000001</v>
      </c>
      <c r="AT17" s="1">
        <v>-1.9046953049999999</v>
      </c>
      <c r="AU17" s="1">
        <v>3.5150954310000002</v>
      </c>
      <c r="AV17" s="1">
        <v>0.33002786699999997</v>
      </c>
      <c r="AW17" s="1">
        <v>2.2979757090000001</v>
      </c>
      <c r="AX17" s="1">
        <v>5.2655712709999998</v>
      </c>
      <c r="AY17" s="10">
        <v>6.9986171720000003</v>
      </c>
      <c r="AZ17" s="2">
        <f t="shared" si="3"/>
        <v>1.7695804194999998</v>
      </c>
      <c r="BA17" s="1">
        <f t="shared" si="4"/>
        <v>-0.33731794549999994</v>
      </c>
      <c r="BB17" s="1">
        <f t="shared" si="5"/>
        <v>0.79262185175000011</v>
      </c>
    </row>
    <row r="18" spans="1:54" x14ac:dyDescent="0.25">
      <c r="A18" s="1">
        <v>1982</v>
      </c>
      <c r="B18" s="1">
        <v>1.077</v>
      </c>
      <c r="C18" s="1">
        <v>1.077</v>
      </c>
      <c r="D18" s="1">
        <v>0.86399999999999999</v>
      </c>
      <c r="F18" s="5"/>
      <c r="H18" s="1">
        <v>1982</v>
      </c>
      <c r="I18" s="1">
        <v>13</v>
      </c>
      <c r="J18" s="1">
        <v>25</v>
      </c>
      <c r="K18" s="1">
        <v>119</v>
      </c>
      <c r="L18" s="1">
        <v>60</v>
      </c>
      <c r="M18" s="1">
        <v>36</v>
      </c>
      <c r="N18" s="1">
        <v>20</v>
      </c>
      <c r="O18" s="10">
        <v>25</v>
      </c>
      <c r="P18" s="23">
        <v>33</v>
      </c>
      <c r="Q18" s="1">
        <v>29</v>
      </c>
      <c r="R18" s="1">
        <v>9</v>
      </c>
      <c r="S18" s="1">
        <v>30</v>
      </c>
      <c r="T18" s="1">
        <v>53</v>
      </c>
      <c r="U18" s="1">
        <v>69</v>
      </c>
      <c r="V18" s="1">
        <v>78</v>
      </c>
      <c r="W18" s="1">
        <v>146</v>
      </c>
      <c r="X18" s="1">
        <v>42</v>
      </c>
      <c r="Y18" s="1">
        <v>22</v>
      </c>
      <c r="Z18" s="1">
        <v>48</v>
      </c>
      <c r="AA18" s="10">
        <v>34</v>
      </c>
      <c r="AB18" s="24">
        <f t="shared" si="0"/>
        <v>593</v>
      </c>
      <c r="AC18" s="2">
        <f t="shared" si="1"/>
        <v>335</v>
      </c>
      <c r="AD18" s="2">
        <f t="shared" si="2"/>
        <v>335</v>
      </c>
      <c r="AE18" s="2"/>
      <c r="AF18" s="1">
        <v>1982</v>
      </c>
      <c r="AG18" s="1">
        <v>1.2300594140000001</v>
      </c>
      <c r="AH18" s="1">
        <v>-1.9046953049999999</v>
      </c>
      <c r="AI18" s="1">
        <v>3.5150954310000002</v>
      </c>
      <c r="AJ18" s="1">
        <v>0.33002786699999997</v>
      </c>
      <c r="AK18" s="1">
        <v>2.2979757090000001</v>
      </c>
      <c r="AL18" s="1">
        <v>5.2655712709999998</v>
      </c>
      <c r="AM18" s="10">
        <v>6.9986171720000003</v>
      </c>
      <c r="AN18" s="23">
        <v>-3.4503785690000002</v>
      </c>
      <c r="AO18" s="1">
        <v>-4.8367422E-2</v>
      </c>
      <c r="AP18" s="1">
        <v>-7.1775461380000003</v>
      </c>
      <c r="AQ18" s="1">
        <v>3.6525395660000002</v>
      </c>
      <c r="AR18" s="1">
        <v>2.0768573529999999</v>
      </c>
      <c r="AS18" s="1">
        <v>0.78645827899999998</v>
      </c>
      <c r="AT18" s="1">
        <v>1.4729770230000001</v>
      </c>
      <c r="AU18" s="1">
        <v>-2.1872574789999999</v>
      </c>
      <c r="AV18" s="1">
        <v>-0.98368736499999998</v>
      </c>
      <c r="AW18" s="1">
        <v>-6.2315316259999998</v>
      </c>
      <c r="AX18" s="1">
        <v>2.4373310899999998</v>
      </c>
      <c r="AY18" s="10">
        <v>5.9726852099999999</v>
      </c>
      <c r="AZ18" s="2">
        <f t="shared" si="3"/>
        <v>-0.30666000650000003</v>
      </c>
      <c r="BA18" s="1">
        <f t="shared" si="4"/>
        <v>1.129717651</v>
      </c>
      <c r="BB18" s="1">
        <f t="shared" si="5"/>
        <v>-0.22787738549999997</v>
      </c>
    </row>
    <row r="19" spans="1:54" x14ac:dyDescent="0.25">
      <c r="A19" s="1">
        <v>1983</v>
      </c>
      <c r="B19" s="1">
        <v>1.1739999999999999</v>
      </c>
      <c r="C19" s="1">
        <v>1.1739999999999999</v>
      </c>
      <c r="D19" s="1">
        <v>1.077</v>
      </c>
      <c r="F19" s="5"/>
      <c r="H19" s="1">
        <v>1983</v>
      </c>
      <c r="I19" s="1">
        <v>69</v>
      </c>
      <c r="J19" s="1">
        <v>78</v>
      </c>
      <c r="K19" s="1">
        <v>146</v>
      </c>
      <c r="L19" s="1">
        <v>42</v>
      </c>
      <c r="M19" s="1">
        <v>22</v>
      </c>
      <c r="N19" s="1">
        <v>48</v>
      </c>
      <c r="O19" s="10">
        <v>34</v>
      </c>
      <c r="P19" s="23">
        <v>22</v>
      </c>
      <c r="Q19" s="1">
        <v>26</v>
      </c>
      <c r="R19" s="1">
        <v>31</v>
      </c>
      <c r="S19" s="1">
        <v>20</v>
      </c>
      <c r="T19" s="1">
        <v>18</v>
      </c>
      <c r="U19" s="1">
        <v>115</v>
      </c>
      <c r="V19" s="1">
        <v>113</v>
      </c>
      <c r="W19" s="1">
        <v>54</v>
      </c>
      <c r="X19" s="1">
        <v>57</v>
      </c>
      <c r="Y19" s="1">
        <v>61</v>
      </c>
      <c r="Z19" s="1">
        <v>30</v>
      </c>
      <c r="AA19" s="10">
        <v>32</v>
      </c>
      <c r="AB19" s="24">
        <f t="shared" si="0"/>
        <v>579</v>
      </c>
      <c r="AC19" s="2">
        <f t="shared" si="1"/>
        <v>339</v>
      </c>
      <c r="AD19" s="2">
        <f t="shared" si="2"/>
        <v>339</v>
      </c>
      <c r="AE19" s="2"/>
      <c r="AF19" s="1">
        <v>1983</v>
      </c>
      <c r="AG19" s="1">
        <v>0.78645827899999998</v>
      </c>
      <c r="AH19" s="1">
        <v>1.4729770230000001</v>
      </c>
      <c r="AI19" s="1">
        <v>-2.1872574789999999</v>
      </c>
      <c r="AJ19" s="1">
        <v>-0.98368736499999998</v>
      </c>
      <c r="AK19" s="1">
        <v>-6.2315316259999998</v>
      </c>
      <c r="AL19" s="1">
        <v>2.4373310899999998</v>
      </c>
      <c r="AM19" s="10">
        <v>5.9726852099999999</v>
      </c>
      <c r="AN19" s="23">
        <v>3.661038961</v>
      </c>
      <c r="AO19" s="1">
        <v>-8.4415584000000002E-2</v>
      </c>
      <c r="AP19" s="1">
        <v>0.64545454499999999</v>
      </c>
      <c r="AQ19" s="1">
        <v>-3.4662337660000002</v>
      </c>
      <c r="AR19" s="1">
        <v>-4.0519480520000002</v>
      </c>
      <c r="AS19" s="1">
        <v>-1.457142857</v>
      </c>
      <c r="AT19" s="1">
        <v>5.0649351000000002E-2</v>
      </c>
      <c r="AU19" s="1">
        <v>-0.68961039000000002</v>
      </c>
      <c r="AV19" s="1">
        <v>0.90259740300000002</v>
      </c>
      <c r="AW19" s="1">
        <v>1.638961039</v>
      </c>
      <c r="AX19" s="1">
        <v>0.909090909</v>
      </c>
      <c r="AY19" s="10">
        <v>2.246753247</v>
      </c>
      <c r="AZ19" s="2">
        <f t="shared" si="3"/>
        <v>2.5432900499999911E-2</v>
      </c>
      <c r="BA19" s="1">
        <f t="shared" si="4"/>
        <v>-0.70324675300000006</v>
      </c>
      <c r="BB19" s="1">
        <f t="shared" si="5"/>
        <v>-0.29837662325000003</v>
      </c>
    </row>
    <row r="20" spans="1:54" x14ac:dyDescent="0.25">
      <c r="A20" s="1">
        <v>1984</v>
      </c>
      <c r="B20" s="1">
        <v>1.089</v>
      </c>
      <c r="C20" s="1">
        <v>1.089</v>
      </c>
      <c r="D20" s="1">
        <v>1.0840000000000001</v>
      </c>
      <c r="F20" s="5"/>
      <c r="H20" s="1">
        <v>1984</v>
      </c>
      <c r="I20" s="1">
        <v>115</v>
      </c>
      <c r="J20" s="1">
        <v>113</v>
      </c>
      <c r="K20" s="1">
        <v>54</v>
      </c>
      <c r="L20" s="1">
        <v>57</v>
      </c>
      <c r="M20" s="1">
        <v>61</v>
      </c>
      <c r="N20" s="1">
        <v>30</v>
      </c>
      <c r="O20" s="10">
        <v>32</v>
      </c>
      <c r="P20" s="23">
        <v>19</v>
      </c>
      <c r="Q20" s="1">
        <v>4</v>
      </c>
      <c r="R20" s="1">
        <v>16</v>
      </c>
      <c r="S20" s="1">
        <v>23</v>
      </c>
      <c r="T20" s="1">
        <v>29</v>
      </c>
      <c r="U20" s="1">
        <v>66</v>
      </c>
      <c r="V20" s="1">
        <v>60</v>
      </c>
      <c r="W20" s="1">
        <v>76</v>
      </c>
      <c r="X20" s="1">
        <v>26</v>
      </c>
      <c r="Y20" s="1">
        <v>26</v>
      </c>
      <c r="Z20" s="1">
        <v>8</v>
      </c>
      <c r="AA20" s="10">
        <v>8</v>
      </c>
      <c r="AB20" s="24">
        <f t="shared" si="0"/>
        <v>361</v>
      </c>
      <c r="AC20" s="2">
        <f t="shared" si="1"/>
        <v>228</v>
      </c>
      <c r="AD20" s="2">
        <f t="shared" si="2"/>
        <v>228</v>
      </c>
      <c r="AE20" s="2"/>
      <c r="AF20" s="1">
        <v>1984</v>
      </c>
      <c r="AG20" s="1">
        <v>-1.457142857</v>
      </c>
      <c r="AH20" s="1">
        <v>5.0649351000000002E-2</v>
      </c>
      <c r="AI20" s="1">
        <v>-0.68961039000000002</v>
      </c>
      <c r="AJ20" s="1">
        <v>0.90259740300000002</v>
      </c>
      <c r="AK20" s="1">
        <v>1.638961039</v>
      </c>
      <c r="AL20" s="1">
        <v>0.909090909</v>
      </c>
      <c r="AM20" s="10">
        <v>2.246753247</v>
      </c>
      <c r="AN20" s="23">
        <v>6.472456491</v>
      </c>
      <c r="AO20" s="1">
        <v>8.6795362530000002</v>
      </c>
      <c r="AP20" s="1">
        <v>4.3684552290000003</v>
      </c>
      <c r="AQ20" s="1">
        <v>-7.4850070979999996</v>
      </c>
      <c r="AR20" s="1">
        <v>-1.2807534570000001</v>
      </c>
      <c r="AS20" s="1">
        <v>-1.2007439929999999</v>
      </c>
      <c r="AT20" s="1">
        <v>1.028321678</v>
      </c>
      <c r="AU20" s="1">
        <v>0.1080367</v>
      </c>
      <c r="AV20" s="1">
        <v>0.18888216999999999</v>
      </c>
      <c r="AW20" s="1">
        <v>-2.6905462959999999</v>
      </c>
      <c r="AX20" s="1">
        <v>-7.2191492720000001</v>
      </c>
      <c r="AY20" s="10">
        <v>2.5208212840000002</v>
      </c>
      <c r="AZ20" s="2">
        <f t="shared" si="3"/>
        <v>0.29085914075000024</v>
      </c>
      <c r="BA20" s="1">
        <f t="shared" si="4"/>
        <v>-8.6211157499999969E-2</v>
      </c>
      <c r="BB20" s="1">
        <f t="shared" si="5"/>
        <v>3.1124138750000013E-2</v>
      </c>
    </row>
    <row r="21" spans="1:54" x14ac:dyDescent="0.25">
      <c r="A21" s="1">
        <v>1985</v>
      </c>
      <c r="B21" s="1">
        <v>0.67100000000000004</v>
      </c>
      <c r="C21" s="1">
        <v>0.67100000000000004</v>
      </c>
      <c r="D21" s="1">
        <v>0.70599999999999996</v>
      </c>
      <c r="F21" s="5"/>
      <c r="H21" s="1">
        <v>1985</v>
      </c>
      <c r="I21" s="1">
        <v>66</v>
      </c>
      <c r="J21" s="1">
        <v>60</v>
      </c>
      <c r="K21" s="1">
        <v>76</v>
      </c>
      <c r="L21" s="1">
        <v>26</v>
      </c>
      <c r="M21" s="1">
        <v>26</v>
      </c>
      <c r="N21" s="1">
        <v>8</v>
      </c>
      <c r="O21" s="10">
        <v>8</v>
      </c>
      <c r="P21" s="23">
        <v>24.4</v>
      </c>
      <c r="Q21" s="1">
        <v>8</v>
      </c>
      <c r="R21" s="1">
        <v>9.3000000000000007</v>
      </c>
      <c r="S21" s="1">
        <v>55.3</v>
      </c>
      <c r="T21" s="1">
        <v>60.2</v>
      </c>
      <c r="U21" s="1">
        <v>47.3</v>
      </c>
      <c r="V21" s="1">
        <v>49.9</v>
      </c>
      <c r="W21" s="1">
        <v>32.799999999999997</v>
      </c>
      <c r="X21" s="1">
        <v>41.5</v>
      </c>
      <c r="Y21" s="1">
        <v>43.7</v>
      </c>
      <c r="Z21" s="1">
        <v>21</v>
      </c>
      <c r="AA21" s="10">
        <v>45.5</v>
      </c>
      <c r="AB21" s="24">
        <f t="shared" si="0"/>
        <v>438.9</v>
      </c>
      <c r="AC21" s="2">
        <f t="shared" si="1"/>
        <v>171.5</v>
      </c>
      <c r="AD21" s="2">
        <f t="shared" si="2"/>
        <v>171.5</v>
      </c>
      <c r="AE21" s="2"/>
      <c r="AF21" s="1">
        <v>1985</v>
      </c>
      <c r="AG21" s="1">
        <v>-1.2007439929999999</v>
      </c>
      <c r="AH21" s="1">
        <v>1.028321678</v>
      </c>
      <c r="AI21" s="1">
        <v>0.1080367</v>
      </c>
      <c r="AJ21" s="1">
        <v>0.18888216999999999</v>
      </c>
      <c r="AK21" s="1">
        <v>-2.6905462959999999</v>
      </c>
      <c r="AL21" s="1">
        <v>-7.2191492720000001</v>
      </c>
      <c r="AM21" s="10">
        <v>2.5208212840000002</v>
      </c>
      <c r="AN21" s="23">
        <v>-4.4161259790000003</v>
      </c>
      <c r="AO21" s="1">
        <v>-7.4565119089999996</v>
      </c>
      <c r="AP21" s="1">
        <v>2.691455913</v>
      </c>
      <c r="AQ21" s="1">
        <v>-2.60378043</v>
      </c>
      <c r="AR21" s="1">
        <v>-4.2095588619999997</v>
      </c>
      <c r="AS21" s="1">
        <v>-0.14434512899999999</v>
      </c>
      <c r="AT21" s="1">
        <v>-2.5940059940000002</v>
      </c>
      <c r="AU21" s="1">
        <v>-0.29431621000000002</v>
      </c>
      <c r="AV21" s="1">
        <v>1.675166938</v>
      </c>
      <c r="AW21" s="1">
        <v>1.2799463689999999</v>
      </c>
      <c r="AX21" s="1">
        <v>-1.747389453</v>
      </c>
      <c r="AY21" s="10">
        <v>-6.105110679</v>
      </c>
      <c r="AZ21" s="2">
        <f t="shared" si="3"/>
        <v>-1.9937146187500001</v>
      </c>
      <c r="BA21" s="1">
        <f t="shared" si="4"/>
        <v>-1.3691755615000001</v>
      </c>
      <c r="BB21" s="1">
        <f t="shared" si="5"/>
        <v>-0.33937509874999999</v>
      </c>
    </row>
    <row r="22" spans="1:54" x14ac:dyDescent="0.25">
      <c r="A22" s="1">
        <v>1986</v>
      </c>
      <c r="B22" s="1">
        <v>0.42799999999999999</v>
      </c>
      <c r="C22" s="1">
        <v>0.42799999999999999</v>
      </c>
      <c r="D22" s="1">
        <v>0.28100000000000003</v>
      </c>
      <c r="F22" s="5"/>
      <c r="H22" s="1">
        <v>1986</v>
      </c>
      <c r="I22" s="1">
        <v>47.3</v>
      </c>
      <c r="J22" s="1">
        <v>49.9</v>
      </c>
      <c r="K22" s="1">
        <v>32.799999999999997</v>
      </c>
      <c r="L22" s="1">
        <v>41.5</v>
      </c>
      <c r="M22" s="1">
        <v>43.7</v>
      </c>
      <c r="N22" s="1">
        <v>21</v>
      </c>
      <c r="O22" s="10">
        <v>45.5</v>
      </c>
      <c r="P22" s="23">
        <v>16.5</v>
      </c>
      <c r="Q22" s="1">
        <v>21.8</v>
      </c>
      <c r="R22" s="1">
        <v>17.2</v>
      </c>
      <c r="S22" s="1">
        <v>21.3</v>
      </c>
      <c r="T22" s="1">
        <v>11.4</v>
      </c>
      <c r="U22" s="1">
        <v>35.700000000000003</v>
      </c>
      <c r="V22" s="1">
        <v>148.69999999999999</v>
      </c>
      <c r="W22" s="1">
        <v>65.2</v>
      </c>
      <c r="X22" s="1">
        <v>32.1</v>
      </c>
      <c r="Y22" s="1">
        <v>72.8</v>
      </c>
      <c r="Z22" s="1">
        <v>22.5</v>
      </c>
      <c r="AA22" s="10">
        <v>9</v>
      </c>
      <c r="AB22" s="24">
        <f t="shared" si="0"/>
        <v>474.20000000000005</v>
      </c>
      <c r="AC22" s="2">
        <f t="shared" si="1"/>
        <v>281.7</v>
      </c>
      <c r="AD22" s="2">
        <f t="shared" si="2"/>
        <v>281.7</v>
      </c>
      <c r="AE22" s="2"/>
      <c r="AF22" s="1">
        <v>1986</v>
      </c>
      <c r="AG22" s="1">
        <v>-0.14434512899999999</v>
      </c>
      <c r="AH22" s="1">
        <v>-2.5940059940000002</v>
      </c>
      <c r="AI22" s="1">
        <v>-0.29431621000000002</v>
      </c>
      <c r="AJ22" s="1">
        <v>1.675166938</v>
      </c>
      <c r="AK22" s="1">
        <v>1.2799463689999999</v>
      </c>
      <c r="AL22" s="1">
        <v>-1.747389453</v>
      </c>
      <c r="AM22" s="10">
        <v>-6.105110679</v>
      </c>
      <c r="AN22" s="23">
        <v>1.0952915510000001</v>
      </c>
      <c r="AO22" s="1">
        <v>-3.4925600719999998</v>
      </c>
      <c r="AP22" s="1">
        <v>3.514456596</v>
      </c>
      <c r="AQ22" s="1">
        <v>7.7446238000000001E-2</v>
      </c>
      <c r="AR22" s="1">
        <v>-2.3383642670000002</v>
      </c>
      <c r="AS22" s="1">
        <v>-1.4879462640000001</v>
      </c>
      <c r="AT22" s="1">
        <v>-2.016333666</v>
      </c>
      <c r="AU22" s="1">
        <v>-2.2966691199999998</v>
      </c>
      <c r="AV22" s="1">
        <v>-2.3385482940000002</v>
      </c>
      <c r="AW22" s="1">
        <v>2.450439035</v>
      </c>
      <c r="AX22" s="1">
        <v>6.624370366</v>
      </c>
      <c r="AY22" s="10">
        <v>-6.8310426419999999</v>
      </c>
      <c r="AZ22" s="2">
        <f t="shared" si="3"/>
        <v>-0.58662171158333332</v>
      </c>
      <c r="BA22" s="1">
        <f t="shared" si="4"/>
        <v>-1.752139965</v>
      </c>
      <c r="BB22" s="1">
        <f t="shared" si="5"/>
        <v>-2.0348743360000001</v>
      </c>
    </row>
    <row r="23" spans="1:54" x14ac:dyDescent="0.25">
      <c r="A23" s="1">
        <v>1987</v>
      </c>
      <c r="B23" s="1">
        <v>1.2010000000000001</v>
      </c>
      <c r="C23" s="1">
        <v>1.2010000000000001</v>
      </c>
      <c r="D23" s="1">
        <v>0.78</v>
      </c>
      <c r="F23" s="5"/>
      <c r="H23" s="1">
        <v>1987</v>
      </c>
      <c r="I23" s="1">
        <v>35.700000000000003</v>
      </c>
      <c r="J23" s="1">
        <v>148.69999999999999</v>
      </c>
      <c r="K23" s="1">
        <v>65.2</v>
      </c>
      <c r="L23" s="1">
        <v>32.1</v>
      </c>
      <c r="M23" s="1">
        <v>72.8</v>
      </c>
      <c r="N23" s="1">
        <v>22.5</v>
      </c>
      <c r="O23" s="10">
        <v>9</v>
      </c>
      <c r="P23" s="23">
        <v>19.3</v>
      </c>
      <c r="Q23" s="1">
        <v>22.2</v>
      </c>
      <c r="R23" s="1">
        <v>14.6</v>
      </c>
      <c r="S23" s="1">
        <v>22.3</v>
      </c>
      <c r="T23" s="1">
        <v>44.6</v>
      </c>
      <c r="U23" s="1">
        <v>40.1</v>
      </c>
      <c r="V23" s="1">
        <v>57.8</v>
      </c>
      <c r="W23" s="1">
        <v>40.4</v>
      </c>
      <c r="X23" s="1">
        <v>20.100000000000001</v>
      </c>
      <c r="Y23" s="1">
        <v>12.3</v>
      </c>
      <c r="Z23" s="1">
        <v>24.8</v>
      </c>
      <c r="AA23" s="10">
        <v>39.299999999999997</v>
      </c>
      <c r="AB23" s="24">
        <f t="shared" si="0"/>
        <v>357.8</v>
      </c>
      <c r="AC23" s="2">
        <f t="shared" si="1"/>
        <v>158.4</v>
      </c>
      <c r="AD23" s="2">
        <f t="shared" si="2"/>
        <v>158.4</v>
      </c>
      <c r="AE23" s="2"/>
      <c r="AF23" s="1">
        <v>1987</v>
      </c>
      <c r="AG23" s="1">
        <v>-1.4879462640000001</v>
      </c>
      <c r="AH23" s="1">
        <v>-2.016333666</v>
      </c>
      <c r="AI23" s="1">
        <v>-2.2966691199999998</v>
      </c>
      <c r="AJ23" s="1">
        <v>-2.3385482940000002</v>
      </c>
      <c r="AK23" s="1">
        <v>2.450439035</v>
      </c>
      <c r="AL23" s="1">
        <v>6.624370366</v>
      </c>
      <c r="AM23" s="10">
        <v>-6.8310426419999999</v>
      </c>
      <c r="AN23" s="23">
        <v>-2.0932909199999998</v>
      </c>
      <c r="AO23" s="1">
        <v>0.47139176599999999</v>
      </c>
      <c r="AP23" s="1">
        <v>0.73745727999999999</v>
      </c>
      <c r="AQ23" s="1">
        <v>-5.3413270940000004</v>
      </c>
      <c r="AR23" s="1">
        <v>0.63283032800000005</v>
      </c>
      <c r="AS23" s="1">
        <v>-2.3315473999999998</v>
      </c>
      <c r="AT23" s="1">
        <v>1.561338661</v>
      </c>
      <c r="AU23" s="1">
        <v>-1.499022031</v>
      </c>
      <c r="AV23" s="1">
        <v>-0.55226352599999995</v>
      </c>
      <c r="AW23" s="1">
        <v>3.9209317000000001</v>
      </c>
      <c r="AX23" s="1">
        <v>-1.9038698140000001</v>
      </c>
      <c r="AY23" s="10">
        <v>-1.3569746039999999</v>
      </c>
      <c r="AZ23" s="2">
        <f t="shared" si="3"/>
        <v>-0.64619547116666665</v>
      </c>
      <c r="BA23" s="1">
        <f t="shared" si="4"/>
        <v>-0.38510436949999993</v>
      </c>
      <c r="BB23" s="1">
        <f t="shared" si="5"/>
        <v>-0.705373574</v>
      </c>
    </row>
    <row r="24" spans="1:54" x14ac:dyDescent="0.25">
      <c r="A24" s="1">
        <v>1988</v>
      </c>
      <c r="B24" s="1">
        <v>1.0429999999999999</v>
      </c>
      <c r="C24" s="1">
        <v>1.0429999999999999</v>
      </c>
      <c r="D24" s="1">
        <v>0.79300000000000004</v>
      </c>
      <c r="F24" s="5"/>
      <c r="H24" s="1">
        <v>1988</v>
      </c>
      <c r="I24" s="1">
        <v>40.1</v>
      </c>
      <c r="J24" s="1">
        <v>57.8</v>
      </c>
      <c r="K24" s="1">
        <v>40.4</v>
      </c>
      <c r="L24" s="1">
        <v>20.100000000000001</v>
      </c>
      <c r="M24" s="1">
        <v>12.3</v>
      </c>
      <c r="N24" s="1">
        <v>24.8</v>
      </c>
      <c r="O24" s="10">
        <v>39.299999999999997</v>
      </c>
      <c r="P24" s="23">
        <v>13.8</v>
      </c>
      <c r="Q24" s="1">
        <v>9.6999999999999993</v>
      </c>
      <c r="R24" s="1">
        <v>4.5</v>
      </c>
      <c r="S24" s="1">
        <v>35.700000000000003</v>
      </c>
      <c r="T24" s="1">
        <v>28.9</v>
      </c>
      <c r="U24" s="1">
        <v>20</v>
      </c>
      <c r="V24" s="1">
        <v>57.3</v>
      </c>
      <c r="W24" s="1">
        <v>69.2</v>
      </c>
      <c r="X24" s="1">
        <v>46.5</v>
      </c>
      <c r="Y24" s="1">
        <v>42.2</v>
      </c>
      <c r="Z24" s="1">
        <v>24.5</v>
      </c>
      <c r="AA24" s="10">
        <v>32.200000000000003</v>
      </c>
      <c r="AB24" s="24">
        <f t="shared" si="0"/>
        <v>384.49999999999994</v>
      </c>
      <c r="AC24" s="2">
        <f t="shared" si="1"/>
        <v>193</v>
      </c>
      <c r="AD24" s="2">
        <f t="shared" si="2"/>
        <v>193</v>
      </c>
      <c r="AE24" s="2"/>
      <c r="AF24" s="1">
        <v>1988</v>
      </c>
      <c r="AG24" s="1">
        <v>-2.3315473999999998</v>
      </c>
      <c r="AH24" s="1">
        <v>1.561338661</v>
      </c>
      <c r="AI24" s="1">
        <v>-1.499022031</v>
      </c>
      <c r="AJ24" s="1">
        <v>-0.55226352599999995</v>
      </c>
      <c r="AK24" s="1">
        <v>3.9209317000000001</v>
      </c>
      <c r="AL24" s="1">
        <v>-1.9038698140000001</v>
      </c>
      <c r="AM24" s="10">
        <v>-1.3569746039999999</v>
      </c>
      <c r="AN24" s="23">
        <v>4.61812661</v>
      </c>
      <c r="AO24" s="1">
        <v>-1.5646563959999999</v>
      </c>
      <c r="AP24" s="1">
        <v>4.360457963</v>
      </c>
      <c r="AQ24" s="1">
        <v>-5.8601004259999998</v>
      </c>
      <c r="AR24" s="1">
        <v>4.0249220000000002E-3</v>
      </c>
      <c r="AS24" s="1">
        <v>-0.47514853600000001</v>
      </c>
      <c r="AT24" s="1">
        <v>0.43901098900000002</v>
      </c>
      <c r="AU24" s="1">
        <v>0.49862505899999998</v>
      </c>
      <c r="AV24" s="1">
        <v>0.13402124200000001</v>
      </c>
      <c r="AW24" s="1">
        <v>0.19142436500000001</v>
      </c>
      <c r="AX24" s="1">
        <v>-0.63210999499999998</v>
      </c>
      <c r="AY24" s="10">
        <v>2.7170934330000001</v>
      </c>
      <c r="AZ24" s="2">
        <f t="shared" si="3"/>
        <v>0.36923076916666669</v>
      </c>
      <c r="BA24" s="1">
        <f t="shared" si="4"/>
        <v>-1.8068773499999996E-2</v>
      </c>
      <c r="BB24" s="1">
        <f t="shared" si="5"/>
        <v>0.14912718850000001</v>
      </c>
    </row>
    <row r="25" spans="1:54" x14ac:dyDescent="0.25">
      <c r="A25" s="1">
        <v>1989</v>
      </c>
      <c r="B25" s="1">
        <v>1.1399999999999999</v>
      </c>
      <c r="C25" s="1">
        <v>1.1399999999999999</v>
      </c>
      <c r="D25" s="1">
        <v>1.004</v>
      </c>
      <c r="F25" s="5"/>
      <c r="H25" s="1">
        <v>1989</v>
      </c>
      <c r="I25" s="1">
        <v>20</v>
      </c>
      <c r="J25" s="1">
        <v>57.3</v>
      </c>
      <c r="K25" s="1">
        <v>69.2</v>
      </c>
      <c r="L25" s="1">
        <v>46.5</v>
      </c>
      <c r="M25" s="1">
        <v>42.2</v>
      </c>
      <c r="N25" s="1">
        <v>24.5</v>
      </c>
      <c r="O25" s="10">
        <v>32.200000000000003</v>
      </c>
      <c r="P25" s="23">
        <v>22.4</v>
      </c>
      <c r="Q25" s="1">
        <v>13.2</v>
      </c>
      <c r="R25" s="1">
        <v>10.6</v>
      </c>
      <c r="S25" s="1">
        <v>9.5</v>
      </c>
      <c r="T25" s="1">
        <v>26.3</v>
      </c>
      <c r="U25" s="1">
        <v>41.9</v>
      </c>
      <c r="V25" s="1">
        <v>48.3</v>
      </c>
      <c r="W25" s="1">
        <v>48.4</v>
      </c>
      <c r="X25" s="1">
        <v>30.9</v>
      </c>
      <c r="Y25" s="1">
        <v>45.9</v>
      </c>
      <c r="Z25" s="1">
        <v>21.7</v>
      </c>
      <c r="AA25" s="10">
        <v>23</v>
      </c>
      <c r="AB25" s="24">
        <f t="shared" si="0"/>
        <v>342.09999999999997</v>
      </c>
      <c r="AC25" s="2">
        <f t="shared" si="1"/>
        <v>169.5</v>
      </c>
      <c r="AD25" s="2">
        <f t="shared" si="2"/>
        <v>169.5</v>
      </c>
      <c r="AE25" s="2"/>
      <c r="AF25" s="1">
        <v>1989</v>
      </c>
      <c r="AG25" s="1">
        <v>-0.47514853600000001</v>
      </c>
      <c r="AH25" s="1">
        <v>0.43901098900000002</v>
      </c>
      <c r="AI25" s="1">
        <v>0.49862505899999998</v>
      </c>
      <c r="AJ25" s="1">
        <v>0.13402124200000001</v>
      </c>
      <c r="AK25" s="1">
        <v>0.19142436500000001</v>
      </c>
      <c r="AL25" s="1">
        <v>-0.63210999499999998</v>
      </c>
      <c r="AM25" s="10">
        <v>2.7170934330000001</v>
      </c>
      <c r="AN25" s="23">
        <v>-3.57045586</v>
      </c>
      <c r="AO25" s="1">
        <v>2.899295441</v>
      </c>
      <c r="AP25" s="1">
        <v>6.3834586470000003</v>
      </c>
      <c r="AQ25" s="1">
        <v>-4.3788737580000001</v>
      </c>
      <c r="AR25" s="1">
        <v>2.775219517</v>
      </c>
      <c r="AS25" s="1">
        <v>2.581250329</v>
      </c>
      <c r="AT25" s="1">
        <v>2.3166833169999999</v>
      </c>
      <c r="AU25" s="1">
        <v>0.69627214900000001</v>
      </c>
      <c r="AV25" s="1">
        <v>-0.17969399</v>
      </c>
      <c r="AW25" s="1">
        <v>1.26191703</v>
      </c>
      <c r="AX25" s="1">
        <v>0.73964982400000001</v>
      </c>
      <c r="AY25" s="10">
        <v>-3.3088385300000001</v>
      </c>
      <c r="AZ25" s="2">
        <f t="shared" si="3"/>
        <v>0.68465700966666654</v>
      </c>
      <c r="BA25" s="1">
        <f t="shared" si="4"/>
        <v>2.4489668230000001</v>
      </c>
      <c r="BB25" s="1">
        <f t="shared" si="5"/>
        <v>1.3536279512500002</v>
      </c>
    </row>
    <row r="26" spans="1:54" x14ac:dyDescent="0.25">
      <c r="A26" s="1">
        <v>1990</v>
      </c>
      <c r="B26" s="1">
        <v>0.97599999999999998</v>
      </c>
      <c r="C26" s="1">
        <v>0.97599999999999998</v>
      </c>
      <c r="D26" s="1">
        <v>0.94399999999999995</v>
      </c>
      <c r="F26" s="5"/>
      <c r="H26" s="1">
        <v>1990</v>
      </c>
      <c r="I26" s="1">
        <v>41.9</v>
      </c>
      <c r="J26" s="1">
        <v>48.3</v>
      </c>
      <c r="K26" s="1">
        <v>48.4</v>
      </c>
      <c r="L26" s="1">
        <v>30.9</v>
      </c>
      <c r="M26" s="1">
        <v>45.9</v>
      </c>
      <c r="N26" s="1">
        <v>21.7</v>
      </c>
      <c r="O26" s="10">
        <v>23</v>
      </c>
      <c r="P26" s="23">
        <v>30</v>
      </c>
      <c r="Q26" s="1">
        <v>21.7</v>
      </c>
      <c r="R26" s="1">
        <v>29.6</v>
      </c>
      <c r="S26" s="1">
        <v>11.8</v>
      </c>
      <c r="T26" s="1">
        <v>20.3</v>
      </c>
      <c r="U26" s="1">
        <v>71.2</v>
      </c>
      <c r="V26" s="1">
        <v>32.299999999999997</v>
      </c>
      <c r="W26" s="1">
        <v>43</v>
      </c>
      <c r="X26" s="1">
        <v>51.6</v>
      </c>
      <c r="Y26" s="1">
        <v>37.6</v>
      </c>
      <c r="Z26" s="1">
        <v>30.9</v>
      </c>
      <c r="AA26" s="10">
        <v>16.3</v>
      </c>
      <c r="AB26" s="24">
        <f t="shared" si="0"/>
        <v>396.30000000000007</v>
      </c>
      <c r="AC26" s="2">
        <f t="shared" si="1"/>
        <v>198.1</v>
      </c>
      <c r="AD26" s="2">
        <f t="shared" si="2"/>
        <v>198.1</v>
      </c>
      <c r="AE26" s="2"/>
      <c r="AF26" s="1">
        <v>1990</v>
      </c>
      <c r="AG26" s="1">
        <v>2.581250329</v>
      </c>
      <c r="AH26" s="1">
        <v>2.3166833169999999</v>
      </c>
      <c r="AI26" s="1">
        <v>0.69627214900000001</v>
      </c>
      <c r="AJ26" s="1">
        <v>-0.17969399</v>
      </c>
      <c r="AK26" s="1">
        <v>1.26191703</v>
      </c>
      <c r="AL26" s="1">
        <v>0.73964982400000001</v>
      </c>
      <c r="AM26" s="10">
        <v>-3.3088385300000001</v>
      </c>
      <c r="AN26" s="23">
        <v>-6.5590383299999999</v>
      </c>
      <c r="AO26" s="1">
        <v>0.86324727899999998</v>
      </c>
      <c r="AP26" s="1">
        <v>1.1064593300000001</v>
      </c>
      <c r="AQ26" s="1">
        <v>3.60235291</v>
      </c>
      <c r="AR26" s="1">
        <v>1.0464141119999999</v>
      </c>
      <c r="AS26" s="1">
        <v>1.4376491929999999</v>
      </c>
      <c r="AT26" s="1">
        <v>4.2943556440000004</v>
      </c>
      <c r="AU26" s="1">
        <v>-0.106080761</v>
      </c>
      <c r="AV26" s="1">
        <v>-1.293409222</v>
      </c>
      <c r="AW26" s="1">
        <v>-1.8675903039999999</v>
      </c>
      <c r="AX26" s="1">
        <v>-6.7885903570000004</v>
      </c>
      <c r="AY26" s="10">
        <v>1.7652295069999999</v>
      </c>
      <c r="AZ26" s="2">
        <f t="shared" si="3"/>
        <v>-0.20825008325000005</v>
      </c>
      <c r="BA26" s="1">
        <f t="shared" si="4"/>
        <v>2.8660024184999999</v>
      </c>
      <c r="BB26" s="1">
        <f t="shared" si="5"/>
        <v>1.0831287134999998</v>
      </c>
    </row>
    <row r="27" spans="1:54" x14ac:dyDescent="0.25">
      <c r="A27" s="1">
        <v>1991</v>
      </c>
      <c r="B27" s="1">
        <v>1.29</v>
      </c>
      <c r="C27" s="1">
        <v>1.29</v>
      </c>
      <c r="D27" s="1">
        <v>1.2629999999999999</v>
      </c>
      <c r="F27" s="5"/>
      <c r="H27" s="1">
        <v>1991</v>
      </c>
      <c r="I27" s="1">
        <v>71.2</v>
      </c>
      <c r="J27" s="1">
        <v>32.299999999999997</v>
      </c>
      <c r="K27" s="1">
        <v>43</v>
      </c>
      <c r="L27" s="1">
        <v>51.6</v>
      </c>
      <c r="M27" s="1">
        <v>37.6</v>
      </c>
      <c r="N27" s="1">
        <v>30.9</v>
      </c>
      <c r="O27" s="10">
        <v>16.3</v>
      </c>
      <c r="P27" s="23">
        <v>42.1</v>
      </c>
      <c r="Q27" s="1">
        <v>17.100000000000001</v>
      </c>
      <c r="R27" s="1">
        <v>17.5</v>
      </c>
      <c r="S27" s="1">
        <v>31.1</v>
      </c>
      <c r="T27" s="1">
        <v>49.2</v>
      </c>
      <c r="U27" s="1">
        <v>37</v>
      </c>
      <c r="V27" s="1">
        <v>53.2</v>
      </c>
      <c r="W27" s="1">
        <v>20.6</v>
      </c>
      <c r="X27" s="1">
        <v>107.8</v>
      </c>
      <c r="Y27" s="1">
        <v>56.8</v>
      </c>
      <c r="Z27" s="1">
        <v>28.4</v>
      </c>
      <c r="AA27" s="10">
        <v>23.2</v>
      </c>
      <c r="AB27" s="24">
        <f t="shared" si="0"/>
        <v>484</v>
      </c>
      <c r="AC27" s="2">
        <f t="shared" si="1"/>
        <v>218.60000000000002</v>
      </c>
      <c r="AD27" s="2">
        <f t="shared" si="2"/>
        <v>218.60000000000002</v>
      </c>
      <c r="AE27" s="2"/>
      <c r="AF27" s="1">
        <v>1991</v>
      </c>
      <c r="AG27" s="1">
        <v>1.4376491929999999</v>
      </c>
      <c r="AH27" s="1">
        <v>4.2943556440000004</v>
      </c>
      <c r="AI27" s="1">
        <v>-0.106080761</v>
      </c>
      <c r="AJ27" s="1">
        <v>-1.293409222</v>
      </c>
      <c r="AK27" s="1">
        <v>-1.8675903039999999</v>
      </c>
      <c r="AL27" s="1">
        <v>-6.7885903570000004</v>
      </c>
      <c r="AM27" s="10">
        <v>1.7652295069999999</v>
      </c>
      <c r="AN27" s="23">
        <v>0.95237919999999998</v>
      </c>
      <c r="AO27" s="1">
        <v>1.0271991170000001</v>
      </c>
      <c r="AP27" s="1">
        <v>-5.1705399859999996</v>
      </c>
      <c r="AQ27" s="1">
        <v>5.0835795780000002</v>
      </c>
      <c r="AR27" s="1">
        <v>4.2176087070000001</v>
      </c>
      <c r="AS27" s="1">
        <v>4.6940480569999998</v>
      </c>
      <c r="AT27" s="1">
        <v>-0.62797202799999996</v>
      </c>
      <c r="AU27" s="1">
        <v>-1.208433672</v>
      </c>
      <c r="AV27" s="1">
        <v>1.9928755460000001</v>
      </c>
      <c r="AW27" s="1">
        <v>2.4029023610000002</v>
      </c>
      <c r="AX27" s="1">
        <v>2.8831694620000001</v>
      </c>
      <c r="AY27" s="10">
        <v>-3.8607024550000002</v>
      </c>
      <c r="AZ27" s="2">
        <f t="shared" si="3"/>
        <v>1.0321761572500001</v>
      </c>
      <c r="BA27" s="1">
        <f t="shared" si="4"/>
        <v>2.0330380144999998</v>
      </c>
      <c r="BB27" s="1">
        <f t="shared" si="5"/>
        <v>1.21262947575</v>
      </c>
    </row>
    <row r="28" spans="1:54" x14ac:dyDescent="0.25">
      <c r="A28" s="1">
        <v>1992</v>
      </c>
      <c r="B28" s="1">
        <v>0.72199999999999998</v>
      </c>
      <c r="C28" s="1">
        <v>0.72199999999999998</v>
      </c>
      <c r="D28" s="1">
        <v>0.83</v>
      </c>
      <c r="F28" s="5"/>
      <c r="H28" s="1">
        <v>1992</v>
      </c>
      <c r="I28" s="1">
        <v>37</v>
      </c>
      <c r="J28" s="1">
        <v>53.2</v>
      </c>
      <c r="K28" s="1">
        <v>20.6</v>
      </c>
      <c r="L28" s="1">
        <v>107.8</v>
      </c>
      <c r="M28" s="1">
        <v>56.8</v>
      </c>
      <c r="N28" s="1">
        <v>28.4</v>
      </c>
      <c r="O28" s="10">
        <v>23.2</v>
      </c>
      <c r="P28" s="23">
        <v>10.6</v>
      </c>
      <c r="Q28" s="1">
        <v>21.8</v>
      </c>
      <c r="R28" s="1">
        <v>22.2</v>
      </c>
      <c r="S28" s="1">
        <v>12.1</v>
      </c>
      <c r="T28" s="1">
        <v>31.9</v>
      </c>
      <c r="U28" s="1">
        <v>33.700000000000003</v>
      </c>
      <c r="V28" s="1">
        <v>60.3</v>
      </c>
      <c r="W28" s="1">
        <v>113.8</v>
      </c>
      <c r="X28" s="1">
        <v>21.6</v>
      </c>
      <c r="Y28" s="1">
        <v>61.1</v>
      </c>
      <c r="Z28" s="1">
        <v>30.9</v>
      </c>
      <c r="AA28" s="10">
        <v>22.2</v>
      </c>
      <c r="AB28" s="24">
        <f t="shared" si="0"/>
        <v>442.20000000000005</v>
      </c>
      <c r="AC28" s="2">
        <f t="shared" si="1"/>
        <v>229.4</v>
      </c>
      <c r="AD28" s="2">
        <f t="shared" si="2"/>
        <v>229.4</v>
      </c>
      <c r="AE28" s="2"/>
      <c r="AF28" s="1">
        <v>1992</v>
      </c>
      <c r="AG28" s="1">
        <v>4.6940480569999998</v>
      </c>
      <c r="AH28" s="1">
        <v>-0.62797202799999996</v>
      </c>
      <c r="AI28" s="1">
        <v>-1.208433672</v>
      </c>
      <c r="AJ28" s="1">
        <v>1.9928755460000001</v>
      </c>
      <c r="AK28" s="1">
        <v>2.4029023610000002</v>
      </c>
      <c r="AL28" s="1">
        <v>2.8831694620000001</v>
      </c>
      <c r="AM28" s="10">
        <v>-3.8607024550000002</v>
      </c>
      <c r="AN28" s="23">
        <v>-3.5362032700000001</v>
      </c>
      <c r="AO28" s="1">
        <v>3.5911509540000002</v>
      </c>
      <c r="AP28" s="1">
        <v>2.5524606969999999</v>
      </c>
      <c r="AQ28" s="1">
        <v>-9.2351937540000009</v>
      </c>
      <c r="AR28" s="1">
        <v>2.0888033020000001</v>
      </c>
      <c r="AS28" s="1">
        <v>-3.1495530789999999</v>
      </c>
      <c r="AT28" s="1">
        <v>-1.4502997</v>
      </c>
      <c r="AU28" s="1">
        <v>-0.11078658199999999</v>
      </c>
      <c r="AV28" s="1">
        <v>-1.1208396869999999</v>
      </c>
      <c r="AW28" s="1">
        <v>-6.426604974</v>
      </c>
      <c r="AX28" s="1">
        <v>-7.1450707189999996</v>
      </c>
      <c r="AY28" s="10">
        <v>3.6133655820000001</v>
      </c>
      <c r="AZ28" s="2">
        <f t="shared" si="3"/>
        <v>-1.6940642691666667</v>
      </c>
      <c r="BA28" s="1">
        <f t="shared" si="4"/>
        <v>-2.2999263894999999</v>
      </c>
      <c r="BB28" s="1">
        <f t="shared" si="5"/>
        <v>-1.4578697620000001</v>
      </c>
    </row>
    <row r="29" spans="1:54" x14ac:dyDescent="0.25">
      <c r="A29" s="1">
        <v>1993</v>
      </c>
      <c r="B29" s="1">
        <v>1.4339999999999999</v>
      </c>
      <c r="C29" s="1">
        <v>1.4339999999999999</v>
      </c>
      <c r="D29" s="1">
        <v>1.401</v>
      </c>
      <c r="F29" s="5"/>
      <c r="H29" s="1">
        <v>1993</v>
      </c>
      <c r="I29" s="1">
        <v>33.700000000000003</v>
      </c>
      <c r="J29" s="1">
        <v>60.3</v>
      </c>
      <c r="K29" s="1">
        <v>113.8</v>
      </c>
      <c r="L29" s="1">
        <v>21.6</v>
      </c>
      <c r="M29" s="1">
        <v>61.1</v>
      </c>
      <c r="N29" s="1">
        <v>30.9</v>
      </c>
      <c r="O29" s="10">
        <v>22.2</v>
      </c>
      <c r="P29" s="23">
        <v>19.3</v>
      </c>
      <c r="Q29" s="1">
        <v>16.899999999999999</v>
      </c>
      <c r="R29" s="1">
        <v>21.2</v>
      </c>
      <c r="S29" s="1">
        <v>3.9</v>
      </c>
      <c r="T29" s="1">
        <v>54</v>
      </c>
      <c r="U29" s="1">
        <v>50.6</v>
      </c>
      <c r="V29" s="1">
        <v>52.7</v>
      </c>
      <c r="W29" s="1">
        <v>70.599999999999994</v>
      </c>
      <c r="X29" s="1">
        <v>87.9</v>
      </c>
      <c r="Y29" s="1">
        <v>42.8</v>
      </c>
      <c r="Z29" s="1">
        <v>7.8</v>
      </c>
      <c r="AA29" s="10">
        <v>14.7</v>
      </c>
      <c r="AB29" s="24">
        <f t="shared" si="0"/>
        <v>442.40000000000003</v>
      </c>
      <c r="AC29" s="2">
        <f t="shared" si="1"/>
        <v>261.8</v>
      </c>
      <c r="AD29" s="2">
        <f t="shared" si="2"/>
        <v>261.8</v>
      </c>
      <c r="AE29" s="2"/>
      <c r="AF29" s="1">
        <v>1993</v>
      </c>
      <c r="AG29" s="1">
        <v>-3.1495530789999999</v>
      </c>
      <c r="AH29" s="1">
        <v>-1.4502997</v>
      </c>
      <c r="AI29" s="1">
        <v>-0.11078658199999999</v>
      </c>
      <c r="AJ29" s="1">
        <v>-1.1208396869999999</v>
      </c>
      <c r="AK29" s="1">
        <v>-6.426604974</v>
      </c>
      <c r="AL29" s="1">
        <v>-7.1450707189999996</v>
      </c>
      <c r="AM29" s="10">
        <v>3.6133655820000001</v>
      </c>
      <c r="AN29" s="23">
        <v>4.2752142590000002</v>
      </c>
      <c r="AO29" s="1">
        <v>3.3551027919999998</v>
      </c>
      <c r="AP29" s="1">
        <v>4.375461381</v>
      </c>
      <c r="AQ29" s="1">
        <v>-0.153967086</v>
      </c>
      <c r="AR29" s="1">
        <v>-1.2400021029999999</v>
      </c>
      <c r="AS29" s="1">
        <v>3.8068457859999998</v>
      </c>
      <c r="AT29" s="1">
        <v>1.8273726269999999</v>
      </c>
      <c r="AU29" s="1">
        <v>0.28686050800000001</v>
      </c>
      <c r="AV29" s="1">
        <v>-0.43455491899999998</v>
      </c>
      <c r="AW29" s="1">
        <v>-0.85611230900000002</v>
      </c>
      <c r="AX29" s="1">
        <v>4.1266891000000001</v>
      </c>
      <c r="AY29" s="10">
        <v>-1.0125663810000001</v>
      </c>
      <c r="AZ29" s="2">
        <f t="shared" si="3"/>
        <v>1.5296953045833332</v>
      </c>
      <c r="BA29" s="1">
        <f t="shared" si="4"/>
        <v>2.8171092064999996</v>
      </c>
      <c r="BB29" s="1">
        <f t="shared" si="5"/>
        <v>1.3716310004999999</v>
      </c>
    </row>
    <row r="30" spans="1:54" x14ac:dyDescent="0.25">
      <c r="A30" s="1">
        <v>1994</v>
      </c>
      <c r="B30" s="1">
        <v>1.079</v>
      </c>
      <c r="C30" s="1">
        <v>1.079</v>
      </c>
      <c r="D30" s="1">
        <v>1.222</v>
      </c>
      <c r="F30" s="5"/>
      <c r="H30" s="1">
        <v>1994</v>
      </c>
      <c r="I30" s="1">
        <v>50.6</v>
      </c>
      <c r="J30" s="1">
        <v>52.7</v>
      </c>
      <c r="K30" s="1">
        <v>70.599999999999994</v>
      </c>
      <c r="L30" s="1">
        <v>87.9</v>
      </c>
      <c r="M30" s="1">
        <v>42.8</v>
      </c>
      <c r="N30" s="1">
        <v>7.8</v>
      </c>
      <c r="O30" s="10">
        <v>14.7</v>
      </c>
      <c r="P30" s="23">
        <v>36.700000000000003</v>
      </c>
      <c r="Q30" s="1">
        <v>33</v>
      </c>
      <c r="R30" s="1">
        <v>19.8</v>
      </c>
      <c r="S30" s="1">
        <v>22.3</v>
      </c>
      <c r="T30" s="1">
        <v>25</v>
      </c>
      <c r="U30" s="1">
        <v>28.6</v>
      </c>
      <c r="V30" s="1">
        <v>50.6</v>
      </c>
      <c r="W30" s="1">
        <v>30.3</v>
      </c>
      <c r="X30" s="1">
        <v>51.1</v>
      </c>
      <c r="Y30" s="1">
        <v>46.5</v>
      </c>
      <c r="Z30" s="1">
        <v>30.2</v>
      </c>
      <c r="AA30" s="10">
        <v>26.4</v>
      </c>
      <c r="AB30" s="24">
        <f t="shared" si="0"/>
        <v>400.5</v>
      </c>
      <c r="AC30" s="2">
        <f t="shared" si="1"/>
        <v>160.6</v>
      </c>
      <c r="AD30" s="2">
        <f t="shared" si="2"/>
        <v>160.6</v>
      </c>
      <c r="AE30" s="2"/>
      <c r="AF30" s="1">
        <v>1994</v>
      </c>
      <c r="AG30" s="1">
        <v>3.8068457859999998</v>
      </c>
      <c r="AH30" s="1">
        <v>1.8273726269999999</v>
      </c>
      <c r="AI30" s="1">
        <v>0.28686050800000001</v>
      </c>
      <c r="AJ30" s="1">
        <v>-0.43455491899999998</v>
      </c>
      <c r="AK30" s="1">
        <v>-0.85611230900000002</v>
      </c>
      <c r="AL30" s="1">
        <v>4.1266891000000001</v>
      </c>
      <c r="AM30" s="10">
        <v>-1.0125663810000001</v>
      </c>
      <c r="AN30" s="23">
        <v>-0.61336821100000005</v>
      </c>
      <c r="AO30" s="1">
        <v>-8.0809453700000002</v>
      </c>
      <c r="AP30" s="1">
        <v>4.0984620639999996</v>
      </c>
      <c r="AQ30" s="1">
        <v>1.7272595829999999</v>
      </c>
      <c r="AR30" s="1">
        <v>-3.4688075079999998</v>
      </c>
      <c r="AS30" s="1">
        <v>1.7632446500000001</v>
      </c>
      <c r="AT30" s="1">
        <v>0.30504495500000001</v>
      </c>
      <c r="AU30" s="1">
        <v>0.68450759800000005</v>
      </c>
      <c r="AV30" s="1">
        <v>-0.14827015099999999</v>
      </c>
      <c r="AW30" s="1">
        <v>1.7143803559999999</v>
      </c>
      <c r="AX30" s="1">
        <v>-4.3015510800000003</v>
      </c>
      <c r="AY30" s="10">
        <v>-2.6384983439999998</v>
      </c>
      <c r="AZ30" s="2">
        <f t="shared" si="3"/>
        <v>-0.74654512150000008</v>
      </c>
      <c r="BA30" s="1">
        <f t="shared" si="4"/>
        <v>1.0341448025</v>
      </c>
      <c r="BB30" s="1">
        <f t="shared" si="5"/>
        <v>0.65113176299999997</v>
      </c>
    </row>
    <row r="31" spans="1:54" x14ac:dyDescent="0.25">
      <c r="A31" s="1">
        <v>1995</v>
      </c>
      <c r="B31" s="1">
        <v>0.35099999999999998</v>
      </c>
      <c r="C31" s="1">
        <v>0.35099999999999998</v>
      </c>
      <c r="D31" s="1">
        <v>0.57599999999999996</v>
      </c>
      <c r="F31" s="5"/>
      <c r="H31" s="1">
        <v>1995</v>
      </c>
      <c r="I31" s="1">
        <v>28.6</v>
      </c>
      <c r="J31" s="1">
        <v>50.6</v>
      </c>
      <c r="K31" s="1">
        <v>30.3</v>
      </c>
      <c r="L31" s="1">
        <v>51.1</v>
      </c>
      <c r="M31" s="1">
        <v>46.5</v>
      </c>
      <c r="N31" s="1">
        <v>30.2</v>
      </c>
      <c r="O31" s="10">
        <v>26.4</v>
      </c>
      <c r="P31" s="23">
        <v>21.2</v>
      </c>
      <c r="Q31" s="1">
        <v>34.6</v>
      </c>
      <c r="R31" s="1">
        <v>17.3</v>
      </c>
      <c r="S31" s="1">
        <v>24.1</v>
      </c>
      <c r="T31" s="1">
        <v>80.900000000000006</v>
      </c>
      <c r="U31" s="1">
        <v>54.7</v>
      </c>
      <c r="V31" s="1">
        <v>139.1</v>
      </c>
      <c r="W31" s="1">
        <v>104.9</v>
      </c>
      <c r="X31" s="1">
        <v>43.6</v>
      </c>
      <c r="Y31" s="1">
        <v>32.4</v>
      </c>
      <c r="Z31" s="1">
        <v>40.6</v>
      </c>
      <c r="AA31" s="10">
        <v>16</v>
      </c>
      <c r="AB31" s="24">
        <f t="shared" si="0"/>
        <v>609.4</v>
      </c>
      <c r="AC31" s="2">
        <f t="shared" si="1"/>
        <v>342.30000000000007</v>
      </c>
      <c r="AD31" s="2">
        <f t="shared" si="2"/>
        <v>342.30000000000007</v>
      </c>
      <c r="AE31" s="2"/>
      <c r="AF31" s="1">
        <v>1995</v>
      </c>
      <c r="AG31" s="1">
        <v>1.7632446500000001</v>
      </c>
      <c r="AH31" s="1">
        <v>0.30504495500000001</v>
      </c>
      <c r="AI31" s="1">
        <v>0.68450759800000005</v>
      </c>
      <c r="AJ31" s="1">
        <v>-0.14827015099999999</v>
      </c>
      <c r="AK31" s="1">
        <v>1.7143803559999999</v>
      </c>
      <c r="AL31" s="1">
        <v>-4.3015510800000003</v>
      </c>
      <c r="AM31" s="10">
        <v>-2.6384983439999998</v>
      </c>
      <c r="AN31" s="23">
        <v>10.49804932</v>
      </c>
      <c r="AO31" s="1">
        <v>9.7830064669999999</v>
      </c>
      <c r="AP31" s="1">
        <v>3.1214627479999999</v>
      </c>
      <c r="AQ31" s="1">
        <v>8.8084862509999997</v>
      </c>
      <c r="AR31" s="1">
        <v>2.9023870870000001</v>
      </c>
      <c r="AS31" s="1">
        <v>-2.2803564860000001</v>
      </c>
      <c r="AT31" s="1">
        <v>-1.7282717E-2</v>
      </c>
      <c r="AU31" s="1">
        <v>1.6821546869999999</v>
      </c>
      <c r="AV31" s="1">
        <v>0.93801461699999999</v>
      </c>
      <c r="AW31" s="1">
        <v>-0.115126978</v>
      </c>
      <c r="AX31" s="1">
        <v>-1.529791261</v>
      </c>
      <c r="AY31" s="10">
        <v>-3.9644303070000002</v>
      </c>
      <c r="AZ31" s="2">
        <f t="shared" si="3"/>
        <v>2.4855477856666663</v>
      </c>
      <c r="BA31" s="1">
        <f t="shared" si="4"/>
        <v>-1.1488196015000001</v>
      </c>
      <c r="BB31" s="1">
        <f t="shared" si="5"/>
        <v>8.0632525249999948E-2</v>
      </c>
    </row>
    <row r="32" spans="1:54" x14ac:dyDescent="0.25">
      <c r="A32" s="1">
        <v>1996</v>
      </c>
      <c r="B32" s="1">
        <v>1.2470000000000001</v>
      </c>
      <c r="C32" s="1">
        <v>1.2470000000000001</v>
      </c>
      <c r="D32" s="1">
        <v>1.0609999999999999</v>
      </c>
      <c r="F32" s="5"/>
      <c r="H32" s="1">
        <v>1996</v>
      </c>
      <c r="I32" s="1">
        <v>54.7</v>
      </c>
      <c r="J32" s="1">
        <v>139.1</v>
      </c>
      <c r="K32" s="1">
        <v>104.9</v>
      </c>
      <c r="L32" s="1">
        <v>43.6</v>
      </c>
      <c r="M32" s="1">
        <v>32.4</v>
      </c>
      <c r="N32" s="1">
        <v>40.6</v>
      </c>
      <c r="O32" s="10">
        <v>16</v>
      </c>
      <c r="P32" s="23">
        <v>19.600000000000001</v>
      </c>
      <c r="Q32" s="1">
        <v>19.5</v>
      </c>
      <c r="R32" s="1">
        <v>4.7</v>
      </c>
      <c r="S32" s="1">
        <v>26.3</v>
      </c>
      <c r="T32" s="1">
        <v>15.5</v>
      </c>
      <c r="U32" s="1">
        <v>80.7</v>
      </c>
      <c r="V32" s="1">
        <v>88.3</v>
      </c>
      <c r="W32" s="1">
        <v>70.2</v>
      </c>
      <c r="X32" s="1">
        <v>7.8</v>
      </c>
      <c r="Y32" s="1">
        <v>63.6</v>
      </c>
      <c r="Z32" s="1">
        <v>29.6</v>
      </c>
      <c r="AA32" s="10">
        <v>30.2</v>
      </c>
      <c r="AB32" s="24">
        <f t="shared" si="0"/>
        <v>456.00000000000006</v>
      </c>
      <c r="AC32" s="2">
        <f t="shared" si="1"/>
        <v>247</v>
      </c>
      <c r="AD32" s="2">
        <f t="shared" si="2"/>
        <v>247</v>
      </c>
      <c r="AE32" s="2"/>
      <c r="AF32" s="1">
        <v>1996</v>
      </c>
      <c r="AG32" s="1">
        <v>-2.2803564860000001</v>
      </c>
      <c r="AH32" s="1">
        <v>-1.7282717E-2</v>
      </c>
      <c r="AI32" s="1">
        <v>1.6821546869999999</v>
      </c>
      <c r="AJ32" s="1">
        <v>0.93801461699999999</v>
      </c>
      <c r="AK32" s="1">
        <v>-0.115126978</v>
      </c>
      <c r="AL32" s="1">
        <v>-1.529791261</v>
      </c>
      <c r="AM32" s="10">
        <v>-3.9644303070000002</v>
      </c>
      <c r="AN32" s="23">
        <v>5.209466849</v>
      </c>
      <c r="AO32" s="1">
        <v>6.3469583050000002</v>
      </c>
      <c r="AP32" s="1">
        <v>5.1444634310000001</v>
      </c>
      <c r="AQ32" s="1">
        <v>-2.2102870810000002</v>
      </c>
      <c r="AR32" s="1">
        <v>1.3735816810000001</v>
      </c>
      <c r="AS32" s="1">
        <v>-1.123957621</v>
      </c>
      <c r="AT32" s="1">
        <v>0.36038961000000003</v>
      </c>
      <c r="AU32" s="1">
        <v>-2.7201982230000001</v>
      </c>
      <c r="AV32" s="1">
        <v>-3.6757006149999998</v>
      </c>
      <c r="AW32" s="1">
        <v>1.8553656869999999</v>
      </c>
      <c r="AX32" s="1">
        <v>8.1419685580000003</v>
      </c>
      <c r="AY32" s="10">
        <v>2.0096377310000002</v>
      </c>
      <c r="AZ32" s="2">
        <f t="shared" si="3"/>
        <v>1.7259740260000003</v>
      </c>
      <c r="BA32" s="1">
        <f t="shared" si="4"/>
        <v>-0.38178400549999997</v>
      </c>
      <c r="BB32" s="1">
        <f t="shared" si="5"/>
        <v>-1.7898667122499998</v>
      </c>
    </row>
    <row r="33" spans="1:54" x14ac:dyDescent="0.25">
      <c r="A33" s="1">
        <v>1997</v>
      </c>
      <c r="B33" s="1">
        <v>0.36399999999999999</v>
      </c>
      <c r="C33" s="1">
        <v>0.36399999999999999</v>
      </c>
      <c r="D33" s="1">
        <v>0.28299999999999997</v>
      </c>
      <c r="F33" s="5"/>
      <c r="H33" s="1">
        <v>1997</v>
      </c>
      <c r="I33" s="1">
        <v>80.7</v>
      </c>
      <c r="J33" s="1">
        <v>88.3</v>
      </c>
      <c r="K33" s="1">
        <v>70.2</v>
      </c>
      <c r="L33" s="1">
        <v>7.8</v>
      </c>
      <c r="M33" s="1">
        <v>63.6</v>
      </c>
      <c r="N33" s="1">
        <v>29.6</v>
      </c>
      <c r="O33" s="10">
        <v>30.2</v>
      </c>
      <c r="P33" s="23">
        <v>14.5</v>
      </c>
      <c r="Q33" s="1">
        <v>27.9</v>
      </c>
      <c r="R33" s="1">
        <v>30.2</v>
      </c>
      <c r="S33" s="1">
        <v>35.6</v>
      </c>
      <c r="T33" s="1">
        <v>74.7</v>
      </c>
      <c r="U33" s="1">
        <v>37.5</v>
      </c>
      <c r="V33" s="1">
        <v>59.2</v>
      </c>
      <c r="W33" s="1">
        <v>21.8</v>
      </c>
      <c r="X33" s="1">
        <v>22.7</v>
      </c>
      <c r="Y33" s="1">
        <v>50.6</v>
      </c>
      <c r="Z33" s="1">
        <v>26.1</v>
      </c>
      <c r="AA33" s="10">
        <v>17.5</v>
      </c>
      <c r="AB33" s="24">
        <f t="shared" si="0"/>
        <v>418.3</v>
      </c>
      <c r="AC33" s="2">
        <f t="shared" si="1"/>
        <v>141.19999999999999</v>
      </c>
      <c r="AD33" s="2">
        <f t="shared" si="2"/>
        <v>141.19999999999999</v>
      </c>
      <c r="AE33" s="2"/>
      <c r="AF33" s="1">
        <v>1997</v>
      </c>
      <c r="AG33" s="1">
        <v>-1.123957621</v>
      </c>
      <c r="AH33" s="1">
        <v>0.36038961000000003</v>
      </c>
      <c r="AI33" s="1">
        <v>-2.7201982230000001</v>
      </c>
      <c r="AJ33" s="1">
        <v>-3.6757006149999998</v>
      </c>
      <c r="AK33" s="1">
        <v>1.8553656869999999</v>
      </c>
      <c r="AL33" s="1">
        <v>8.1419685580000003</v>
      </c>
      <c r="AM33" s="10">
        <v>2.0096377310000002</v>
      </c>
      <c r="AN33" s="23">
        <v>-2.479115621</v>
      </c>
      <c r="AO33" s="1">
        <v>-4.4890898579999998</v>
      </c>
      <c r="AP33" s="1">
        <v>2.3674641150000002</v>
      </c>
      <c r="AQ33" s="1">
        <v>5.270939587</v>
      </c>
      <c r="AR33" s="1">
        <v>1.644776276</v>
      </c>
      <c r="AS33" s="1">
        <v>-1.4675587569999999</v>
      </c>
      <c r="AT33" s="1">
        <v>-5.0619380620000003</v>
      </c>
      <c r="AU33" s="1">
        <v>-1.622551133</v>
      </c>
      <c r="AV33" s="1">
        <v>1.810584153</v>
      </c>
      <c r="AW33" s="1">
        <v>1.4258583520000001</v>
      </c>
      <c r="AX33" s="1">
        <v>-1.786271623</v>
      </c>
      <c r="AY33" s="10">
        <v>-5.8162942319999997</v>
      </c>
      <c r="AZ33" s="2">
        <f t="shared" si="3"/>
        <v>-0.85026640024999989</v>
      </c>
      <c r="BA33" s="1">
        <f t="shared" si="4"/>
        <v>-3.2647484095000001</v>
      </c>
      <c r="BB33" s="1">
        <f t="shared" si="5"/>
        <v>-1.5853659497500001</v>
      </c>
    </row>
    <row r="34" spans="1:54" x14ac:dyDescent="0.25">
      <c r="A34" s="1">
        <v>1998</v>
      </c>
      <c r="B34" s="1">
        <v>1.385</v>
      </c>
      <c r="C34" s="1">
        <v>1.385</v>
      </c>
      <c r="D34" s="1">
        <v>1.0369999999999999</v>
      </c>
      <c r="F34" s="5"/>
      <c r="H34" s="1">
        <v>1998</v>
      </c>
      <c r="I34" s="1">
        <v>37.5</v>
      </c>
      <c r="J34" s="1">
        <v>59.2</v>
      </c>
      <c r="K34" s="1">
        <v>21.8</v>
      </c>
      <c r="L34" s="1">
        <v>22.7</v>
      </c>
      <c r="M34" s="1">
        <v>50.6</v>
      </c>
      <c r="N34" s="1">
        <v>26.1</v>
      </c>
      <c r="O34" s="10">
        <v>17.5</v>
      </c>
      <c r="P34" s="23">
        <v>15.4</v>
      </c>
      <c r="Q34" s="1">
        <v>28.1</v>
      </c>
      <c r="R34" s="1">
        <v>30.7</v>
      </c>
      <c r="S34" s="1">
        <v>50</v>
      </c>
      <c r="T34" s="1">
        <v>21.7</v>
      </c>
      <c r="U34" s="1">
        <v>12.2</v>
      </c>
      <c r="V34" s="1">
        <v>70.5</v>
      </c>
      <c r="W34" s="1">
        <v>140.9</v>
      </c>
      <c r="X34" s="1">
        <v>42.4</v>
      </c>
      <c r="Y34" s="1">
        <v>73.400000000000006</v>
      </c>
      <c r="Z34" s="1">
        <v>17.600000000000001</v>
      </c>
      <c r="AA34" s="10">
        <v>34.9</v>
      </c>
      <c r="AB34" s="24">
        <f t="shared" si="0"/>
        <v>537.79999999999995</v>
      </c>
      <c r="AC34" s="2">
        <f t="shared" si="1"/>
        <v>266</v>
      </c>
      <c r="AD34" s="2">
        <f t="shared" si="2"/>
        <v>266</v>
      </c>
      <c r="AE34" s="2"/>
      <c r="AF34" s="1">
        <v>1998</v>
      </c>
      <c r="AG34" s="1">
        <v>-1.4675587569999999</v>
      </c>
      <c r="AH34" s="1">
        <v>-5.0619380620000003</v>
      </c>
      <c r="AI34" s="1">
        <v>-1.622551133</v>
      </c>
      <c r="AJ34" s="1">
        <v>1.810584153</v>
      </c>
      <c r="AK34" s="1">
        <v>1.4258583520000001</v>
      </c>
      <c r="AL34" s="1">
        <v>-1.786271623</v>
      </c>
      <c r="AM34" s="10">
        <v>-5.8162942319999997</v>
      </c>
      <c r="AN34" s="23">
        <v>-0.26769809100000003</v>
      </c>
      <c r="AO34" s="1">
        <v>-7.7251380200000002</v>
      </c>
      <c r="AP34" s="1">
        <v>1.4904647980000001</v>
      </c>
      <c r="AQ34" s="1">
        <v>-4.5478337450000001</v>
      </c>
      <c r="AR34" s="1">
        <v>-1.684029129</v>
      </c>
      <c r="AS34" s="1">
        <v>-1.5111598930000001</v>
      </c>
      <c r="AT34" s="1">
        <v>1.9157342660000001</v>
      </c>
      <c r="AU34" s="1">
        <v>0.47509595700000001</v>
      </c>
      <c r="AV34" s="1">
        <v>-3.8031310789999999</v>
      </c>
      <c r="AW34" s="1">
        <v>-6.4036489830000001</v>
      </c>
      <c r="AX34" s="1">
        <v>-10.614511800000001</v>
      </c>
      <c r="AY34" s="10">
        <v>-3.2422261950000002</v>
      </c>
      <c r="AZ34" s="2">
        <f t="shared" si="3"/>
        <v>-2.9931734928333338</v>
      </c>
      <c r="BA34" s="1">
        <f t="shared" si="4"/>
        <v>0.20228718649999999</v>
      </c>
      <c r="BB34" s="1">
        <f t="shared" si="5"/>
        <v>-0.73086518725000005</v>
      </c>
    </row>
    <row r="35" spans="1:54" x14ac:dyDescent="0.25">
      <c r="A35" s="1">
        <v>1999</v>
      </c>
      <c r="B35" s="1">
        <v>0.78200000000000003</v>
      </c>
      <c r="C35" s="1">
        <v>0.78200000000000003</v>
      </c>
      <c r="D35" s="1">
        <v>0.67300000000000004</v>
      </c>
      <c r="F35" s="5"/>
      <c r="H35" s="1">
        <v>1999</v>
      </c>
      <c r="I35" s="1">
        <v>12.2</v>
      </c>
      <c r="J35" s="1">
        <v>70.5</v>
      </c>
      <c r="K35" s="1">
        <v>140.9</v>
      </c>
      <c r="L35" s="1">
        <v>42.4</v>
      </c>
      <c r="M35" s="1">
        <v>73.400000000000006</v>
      </c>
      <c r="N35" s="1">
        <v>17.600000000000001</v>
      </c>
      <c r="O35" s="10">
        <v>34.9</v>
      </c>
      <c r="P35" s="23">
        <v>45.7</v>
      </c>
      <c r="Q35" s="1">
        <v>23.2</v>
      </c>
      <c r="R35" s="1">
        <v>24.8</v>
      </c>
      <c r="S35" s="1">
        <v>39.1</v>
      </c>
      <c r="T35" s="1">
        <v>65.2</v>
      </c>
      <c r="U35" s="1">
        <v>14.2</v>
      </c>
      <c r="V35" s="1">
        <v>44.7</v>
      </c>
      <c r="W35" s="1">
        <v>41.9</v>
      </c>
      <c r="X35" s="1">
        <v>27.6</v>
      </c>
      <c r="Y35" s="1">
        <v>33.5</v>
      </c>
      <c r="Z35" s="1">
        <v>22.6</v>
      </c>
      <c r="AB35" s="24">
        <f t="shared" si="0"/>
        <v>382.5</v>
      </c>
      <c r="AC35" s="2">
        <f t="shared" si="1"/>
        <v>128.4</v>
      </c>
      <c r="AD35" s="2">
        <f t="shared" si="2"/>
        <v>128.4</v>
      </c>
      <c r="AE35" s="2"/>
      <c r="AF35" s="1">
        <v>1999</v>
      </c>
      <c r="AG35" s="1">
        <v>-1.5111598930000001</v>
      </c>
      <c r="AH35" s="1">
        <v>1.9157342660000001</v>
      </c>
      <c r="AI35" s="1">
        <v>0.47509595700000001</v>
      </c>
      <c r="AJ35" s="1">
        <v>-3.8031310789999999</v>
      </c>
      <c r="AK35" s="1">
        <v>-6.4036489830000001</v>
      </c>
      <c r="AL35" s="1">
        <v>-10.614511800000001</v>
      </c>
      <c r="AM35" s="10">
        <v>-3.2422261950000002</v>
      </c>
      <c r="AN35" s="23">
        <v>-5.4562805619999999</v>
      </c>
      <c r="AO35" s="1">
        <v>2.0388138179999999</v>
      </c>
      <c r="AP35" s="1">
        <v>-7.0865345179999997</v>
      </c>
      <c r="AQ35" s="1">
        <v>-4.7666070769999997</v>
      </c>
      <c r="AR35" s="1">
        <v>-4.7128345339999997</v>
      </c>
      <c r="AS35" s="1">
        <v>-2.5547610280000002</v>
      </c>
      <c r="AT35" s="1">
        <v>-0.80659340700000004</v>
      </c>
      <c r="AU35" s="1">
        <v>-0.42725695400000002</v>
      </c>
      <c r="AV35" s="1">
        <v>-0.61684631199999995</v>
      </c>
      <c r="AW35" s="1">
        <v>2.1668436830000002</v>
      </c>
      <c r="AX35" s="1">
        <v>-2.5427519850000002</v>
      </c>
      <c r="AY35" s="10">
        <v>4.3318418420000002</v>
      </c>
      <c r="AZ35" s="2">
        <f t="shared" si="3"/>
        <v>-1.7027472528333334</v>
      </c>
      <c r="BA35" s="1">
        <f t="shared" si="4"/>
        <v>-1.6806772175</v>
      </c>
      <c r="BB35" s="1">
        <f t="shared" si="5"/>
        <v>-1.1013644252500001</v>
      </c>
    </row>
    <row r="36" spans="1:54" x14ac:dyDescent="0.25">
      <c r="A36" s="1">
        <v>2000</v>
      </c>
      <c r="B36" s="1">
        <v>0.79</v>
      </c>
      <c r="C36" s="1">
        <v>0.79</v>
      </c>
      <c r="D36" s="1">
        <v>0.622</v>
      </c>
      <c r="F36" s="5"/>
      <c r="H36" s="1">
        <v>2000</v>
      </c>
      <c r="I36" s="1">
        <v>14.2</v>
      </c>
      <c r="J36" s="1">
        <v>44.7</v>
      </c>
      <c r="K36" s="1">
        <v>41.9</v>
      </c>
      <c r="L36" s="1">
        <v>27.6</v>
      </c>
      <c r="M36" s="1">
        <v>33.5</v>
      </c>
      <c r="N36" s="1">
        <v>22.6</v>
      </c>
      <c r="P36" s="23">
        <v>24.3</v>
      </c>
      <c r="Q36" s="1">
        <v>28.3</v>
      </c>
      <c r="R36" s="1">
        <v>19.899999999999999</v>
      </c>
      <c r="S36" s="1">
        <v>35.799999999999997</v>
      </c>
      <c r="T36" s="1">
        <v>36.799999999999997</v>
      </c>
      <c r="U36" s="1">
        <v>62.6</v>
      </c>
      <c r="V36" s="1">
        <v>24</v>
      </c>
      <c r="W36" s="1">
        <v>140.19999999999999</v>
      </c>
      <c r="X36" s="1">
        <v>20.6</v>
      </c>
      <c r="Y36" s="1">
        <v>51.6</v>
      </c>
      <c r="Z36" s="1">
        <v>36.4</v>
      </c>
      <c r="AA36" s="10">
        <v>33.5</v>
      </c>
      <c r="AB36" s="24">
        <f t="shared" si="0"/>
        <v>514</v>
      </c>
      <c r="AC36" s="2">
        <f t="shared" si="1"/>
        <v>247.39999999999998</v>
      </c>
      <c r="AD36" s="2">
        <f t="shared" si="2"/>
        <v>247.39999999999998</v>
      </c>
      <c r="AE36" s="2"/>
      <c r="AF36" s="1">
        <v>2000</v>
      </c>
      <c r="AG36" s="1">
        <v>-2.5547610280000002</v>
      </c>
      <c r="AH36" s="1">
        <v>-0.80659340700000004</v>
      </c>
      <c r="AI36" s="1">
        <v>-0.42725695400000002</v>
      </c>
      <c r="AJ36" s="1">
        <v>-0.61684631199999995</v>
      </c>
      <c r="AK36" s="1">
        <v>2.1668436830000002</v>
      </c>
      <c r="AL36" s="1">
        <v>-2.5427519850000002</v>
      </c>
      <c r="AM36" s="10">
        <v>4.3318418420000002</v>
      </c>
      <c r="AN36" s="23">
        <v>-6.2448630319999996</v>
      </c>
      <c r="AO36" s="1">
        <v>2.2027656549999999</v>
      </c>
      <c r="AP36" s="1">
        <v>3.236466165</v>
      </c>
      <c r="AQ36" s="1">
        <v>3.5146195910000002</v>
      </c>
      <c r="AR36" s="1">
        <v>1.658360061</v>
      </c>
      <c r="AS36" s="1">
        <v>1.9016378359999999</v>
      </c>
      <c r="AT36" s="1">
        <v>-0.228921079</v>
      </c>
      <c r="AU36" s="1">
        <v>2.0703901359999999</v>
      </c>
      <c r="AV36" s="1">
        <v>-0.33056154399999998</v>
      </c>
      <c r="AW36" s="1">
        <v>-0.46266365199999998</v>
      </c>
      <c r="AX36" s="1">
        <v>0.22900783399999999</v>
      </c>
      <c r="AY36" s="10">
        <v>-5.0940901199999997</v>
      </c>
      <c r="AZ36" s="2">
        <f t="shared" si="3"/>
        <v>0.20434565425000009</v>
      </c>
      <c r="BA36" s="1">
        <f t="shared" si="4"/>
        <v>0.83635837849999994</v>
      </c>
      <c r="BB36" s="1">
        <f t="shared" si="5"/>
        <v>0.85313633724999993</v>
      </c>
    </row>
    <row r="37" spans="1:54" x14ac:dyDescent="0.25">
      <c r="A37" s="1">
        <v>2001</v>
      </c>
      <c r="B37" s="1">
        <v>0.73899999999999999</v>
      </c>
      <c r="C37" s="1">
        <v>0.73899999999999999</v>
      </c>
      <c r="D37" s="1">
        <v>0.47499999999999998</v>
      </c>
      <c r="F37" s="5"/>
      <c r="H37" s="1">
        <v>2001</v>
      </c>
      <c r="I37" s="1">
        <v>62.6</v>
      </c>
      <c r="J37" s="1">
        <v>24</v>
      </c>
      <c r="K37" s="1">
        <v>140.19999999999999</v>
      </c>
      <c r="L37" s="1">
        <v>20.6</v>
      </c>
      <c r="M37" s="1">
        <v>51.6</v>
      </c>
      <c r="N37" s="1">
        <v>36.4</v>
      </c>
      <c r="O37" s="10">
        <v>33.5</v>
      </c>
      <c r="P37" s="23">
        <v>24.7</v>
      </c>
      <c r="Q37" s="1">
        <v>11.6</v>
      </c>
      <c r="R37" s="1">
        <v>21.4</v>
      </c>
      <c r="S37" s="1">
        <v>16.5</v>
      </c>
      <c r="T37" s="1">
        <v>33.700000000000003</v>
      </c>
      <c r="U37" s="1">
        <v>124.3</v>
      </c>
      <c r="V37" s="1">
        <v>77</v>
      </c>
      <c r="W37" s="1">
        <v>88.3</v>
      </c>
      <c r="X37" s="1">
        <v>12.1</v>
      </c>
      <c r="Y37" s="1">
        <v>30.2</v>
      </c>
      <c r="Z37" s="1">
        <v>35.799999999999997</v>
      </c>
      <c r="AA37" s="10">
        <v>30.7</v>
      </c>
      <c r="AB37" s="24">
        <f t="shared" si="0"/>
        <v>506.3</v>
      </c>
      <c r="AC37" s="2">
        <f t="shared" si="1"/>
        <v>301.70000000000005</v>
      </c>
      <c r="AD37" s="2">
        <f t="shared" si="2"/>
        <v>301.70000000000005</v>
      </c>
      <c r="AE37" s="2"/>
      <c r="AF37" s="1">
        <v>2001</v>
      </c>
      <c r="AG37" s="1">
        <v>1.9016378359999999</v>
      </c>
      <c r="AH37" s="1">
        <v>-0.228921079</v>
      </c>
      <c r="AI37" s="1">
        <v>2.0703901359999999</v>
      </c>
      <c r="AJ37" s="1">
        <v>-0.33056154399999998</v>
      </c>
      <c r="AK37" s="1">
        <v>-0.46266365199999998</v>
      </c>
      <c r="AL37" s="1">
        <v>0.22900783399999999</v>
      </c>
      <c r="AM37" s="10">
        <v>-5.0940901199999997</v>
      </c>
      <c r="AN37" s="23">
        <v>-5.1334455019999998</v>
      </c>
      <c r="AO37" s="1">
        <v>-4.8332825069999998</v>
      </c>
      <c r="AP37" s="1">
        <v>-4.3405331509999998</v>
      </c>
      <c r="AQ37" s="1">
        <v>0.69584625899999997</v>
      </c>
      <c r="AR37" s="1">
        <v>3.0295546560000002</v>
      </c>
      <c r="AS37" s="1">
        <v>5.8036699999999997E-2</v>
      </c>
      <c r="AT37" s="1">
        <v>-1.9512487510000001</v>
      </c>
      <c r="AU37" s="1">
        <v>2.168037226</v>
      </c>
      <c r="AV37" s="1">
        <v>1.1557232239999999</v>
      </c>
      <c r="AW37" s="1">
        <v>-1.8921709870000001</v>
      </c>
      <c r="AX37" s="1">
        <v>-2.1992323470000001</v>
      </c>
      <c r="AY37" s="10">
        <v>3.5799779169999999</v>
      </c>
      <c r="AZ37" s="2">
        <f t="shared" si="3"/>
        <v>-0.80522810524999999</v>
      </c>
      <c r="BA37" s="1">
        <f t="shared" si="4"/>
        <v>-0.94660602550000006</v>
      </c>
      <c r="BB37" s="1">
        <f t="shared" si="5"/>
        <v>0.35763709974999996</v>
      </c>
    </row>
    <row r="38" spans="1:54" x14ac:dyDescent="0.25">
      <c r="A38" s="1">
        <v>2002</v>
      </c>
      <c r="B38" s="1">
        <v>1.028</v>
      </c>
      <c r="C38" s="1">
        <v>1.028</v>
      </c>
      <c r="D38" s="1">
        <v>0.68500000000000005</v>
      </c>
      <c r="F38" s="5"/>
      <c r="H38" s="1">
        <v>2002</v>
      </c>
      <c r="I38" s="1">
        <v>124.3</v>
      </c>
      <c r="J38" s="1">
        <v>77</v>
      </c>
      <c r="K38" s="1">
        <v>88.3</v>
      </c>
      <c r="L38" s="1">
        <v>12.1</v>
      </c>
      <c r="M38" s="1">
        <v>30.2</v>
      </c>
      <c r="N38" s="1">
        <v>35.799999999999997</v>
      </c>
      <c r="O38" s="10">
        <v>30.7</v>
      </c>
      <c r="P38" s="23">
        <v>35.6</v>
      </c>
      <c r="Q38" s="1">
        <v>31.1</v>
      </c>
      <c r="R38" s="1">
        <v>32.299999999999997</v>
      </c>
      <c r="S38" s="1">
        <v>1.9</v>
      </c>
      <c r="T38" s="1">
        <v>64.3</v>
      </c>
      <c r="U38" s="1">
        <v>63.9</v>
      </c>
      <c r="V38" s="1">
        <v>62.2</v>
      </c>
      <c r="W38" s="1">
        <v>41.3</v>
      </c>
      <c r="X38" s="1">
        <v>43.4</v>
      </c>
      <c r="Y38" s="1">
        <v>73.5</v>
      </c>
      <c r="Z38" s="1">
        <v>26.9</v>
      </c>
      <c r="AA38" s="10">
        <v>21.4</v>
      </c>
      <c r="AB38" s="24">
        <f t="shared" si="0"/>
        <v>497.79999999999995</v>
      </c>
      <c r="AC38" s="2">
        <f t="shared" si="1"/>
        <v>210.79999999999998</v>
      </c>
      <c r="AD38" s="2">
        <f t="shared" si="2"/>
        <v>210.79999999999998</v>
      </c>
      <c r="AE38" s="2"/>
      <c r="AF38" s="1">
        <v>2002</v>
      </c>
      <c r="AG38" s="1">
        <v>5.8036699999999997E-2</v>
      </c>
      <c r="AH38" s="1">
        <v>-1.9512487510000001</v>
      </c>
      <c r="AI38" s="1">
        <v>2.168037226</v>
      </c>
      <c r="AJ38" s="1">
        <v>1.1557232239999999</v>
      </c>
      <c r="AK38" s="1">
        <v>-1.8921709870000001</v>
      </c>
      <c r="AL38" s="1">
        <v>-2.1992323470000001</v>
      </c>
      <c r="AM38" s="10">
        <v>3.5799779169999999</v>
      </c>
      <c r="AN38" s="23">
        <v>-2.422027972</v>
      </c>
      <c r="AO38" s="1">
        <v>2.5306693309999999</v>
      </c>
      <c r="AP38" s="1">
        <v>0.48246753199999998</v>
      </c>
      <c r="AQ38" s="1">
        <v>1.8770729269999999</v>
      </c>
      <c r="AR38" s="1">
        <v>1.200749251</v>
      </c>
      <c r="AS38" s="1">
        <v>-0.98556443599999999</v>
      </c>
      <c r="AT38" s="1">
        <v>-0.973576424</v>
      </c>
      <c r="AU38" s="1">
        <v>-1.5343156840000001</v>
      </c>
      <c r="AV38" s="1">
        <v>-2.6579920079999999</v>
      </c>
      <c r="AW38" s="1">
        <v>0.87832167800000005</v>
      </c>
      <c r="AX38" s="1">
        <v>0.27252747300000002</v>
      </c>
      <c r="AY38" s="10">
        <v>-4.1459540459999999</v>
      </c>
      <c r="AZ38" s="2">
        <f t="shared" si="3"/>
        <v>-0.45646853150000005</v>
      </c>
      <c r="BA38" s="1">
        <f t="shared" si="4"/>
        <v>-0.97957042999999999</v>
      </c>
      <c r="BB38" s="1">
        <f t="shared" si="5"/>
        <v>-1.5378621379999999</v>
      </c>
    </row>
    <row r="39" spans="1:54" x14ac:dyDescent="0.25">
      <c r="A39" s="1">
        <v>2003</v>
      </c>
      <c r="B39" s="1">
        <v>1.2829999999999999</v>
      </c>
      <c r="C39" s="1">
        <v>1.2829999999999999</v>
      </c>
      <c r="D39" s="1">
        <v>1.0349999999999999</v>
      </c>
      <c r="F39" s="5"/>
      <c r="H39" s="1">
        <v>2003</v>
      </c>
      <c r="I39" s="1">
        <v>63.9</v>
      </c>
      <c r="J39" s="1">
        <v>62.2</v>
      </c>
      <c r="K39" s="1">
        <v>41.3</v>
      </c>
      <c r="L39" s="1">
        <v>43.4</v>
      </c>
      <c r="M39" s="1">
        <v>73.5</v>
      </c>
      <c r="N39" s="1">
        <v>26.9</v>
      </c>
      <c r="O39" s="10">
        <v>21.4</v>
      </c>
      <c r="P39" s="23">
        <v>19.899999999999999</v>
      </c>
      <c r="Q39" s="1">
        <v>17.100000000000001</v>
      </c>
      <c r="R39" s="1">
        <v>10</v>
      </c>
      <c r="S39" s="1">
        <v>28.2</v>
      </c>
      <c r="T39" s="1">
        <v>35.6</v>
      </c>
      <c r="U39" s="1">
        <v>70.5</v>
      </c>
      <c r="V39" s="1">
        <v>44.6</v>
      </c>
      <c r="W39" s="1">
        <v>43.3</v>
      </c>
      <c r="X39" s="1">
        <v>46.5</v>
      </c>
      <c r="Y39" s="1">
        <v>41.4</v>
      </c>
      <c r="Z39" s="1">
        <v>23.8</v>
      </c>
      <c r="AA39" s="10">
        <v>46.9</v>
      </c>
      <c r="AB39" s="24">
        <f t="shared" si="0"/>
        <v>427.79999999999995</v>
      </c>
      <c r="AC39" s="2">
        <f t="shared" si="1"/>
        <v>204.89999999999998</v>
      </c>
      <c r="AD39" s="2">
        <f t="shared" si="2"/>
        <v>204.89999999999998</v>
      </c>
      <c r="AE39" s="2"/>
      <c r="AF39" s="1">
        <v>2003</v>
      </c>
      <c r="AG39" s="1">
        <v>-0.98556443599999999</v>
      </c>
      <c r="AH39" s="1">
        <v>-0.973576424</v>
      </c>
      <c r="AI39" s="1">
        <v>-1.5343156840000001</v>
      </c>
      <c r="AJ39" s="1">
        <v>-2.6579920079999999</v>
      </c>
      <c r="AK39" s="1">
        <v>0.87832167800000005</v>
      </c>
      <c r="AL39" s="1">
        <v>0.27252747300000002</v>
      </c>
      <c r="AM39" s="10">
        <v>-4.1459540459999999</v>
      </c>
      <c r="AN39" s="23">
        <v>-1.4106104420000001</v>
      </c>
      <c r="AO39" s="1">
        <v>-0.80537883200000004</v>
      </c>
      <c r="AP39" s="1">
        <v>-1.7945317839999999</v>
      </c>
      <c r="AQ39" s="1">
        <v>0.95829959499999995</v>
      </c>
      <c r="AR39" s="1">
        <v>1.871943846</v>
      </c>
      <c r="AS39" s="1">
        <v>1.270834429</v>
      </c>
      <c r="AT39" s="1">
        <v>-9.5904095999999994E-2</v>
      </c>
      <c r="AU39" s="1">
        <v>4.5633314049999996</v>
      </c>
      <c r="AV39" s="1">
        <v>2.829276E-2</v>
      </c>
      <c r="AW39" s="1">
        <v>0.848814344</v>
      </c>
      <c r="AX39" s="1">
        <v>-2.1557127079999998</v>
      </c>
      <c r="AY39" s="10">
        <v>3.428113991</v>
      </c>
      <c r="AZ39" s="2">
        <f t="shared" si="3"/>
        <v>0.55895770899999997</v>
      </c>
      <c r="BA39" s="1">
        <f t="shared" si="4"/>
        <v>0.58746516650000002</v>
      </c>
      <c r="BB39" s="1">
        <f t="shared" si="5"/>
        <v>1.4416386244999999</v>
      </c>
    </row>
    <row r="40" spans="1:54" x14ac:dyDescent="0.25">
      <c r="A40" s="1">
        <v>2004</v>
      </c>
      <c r="B40" s="1">
        <v>1.147</v>
      </c>
      <c r="C40" s="1">
        <v>1.147</v>
      </c>
      <c r="D40" s="1">
        <v>1.0900000000000001</v>
      </c>
      <c r="F40" s="5"/>
      <c r="H40" s="1">
        <v>2004</v>
      </c>
      <c r="I40" s="1">
        <v>70.5</v>
      </c>
      <c r="J40" s="1">
        <v>44.6</v>
      </c>
      <c r="K40" s="1">
        <v>43.3</v>
      </c>
      <c r="L40" s="1">
        <v>46.5</v>
      </c>
      <c r="M40" s="1">
        <v>41.4</v>
      </c>
      <c r="N40" s="1">
        <v>23.8</v>
      </c>
      <c r="O40" s="10">
        <v>46.9</v>
      </c>
      <c r="P40" s="23">
        <v>14.2</v>
      </c>
      <c r="Q40" s="1">
        <v>24.4</v>
      </c>
      <c r="R40" s="1">
        <v>17</v>
      </c>
      <c r="S40" s="1">
        <v>12.2</v>
      </c>
      <c r="T40" s="1">
        <v>29.7</v>
      </c>
      <c r="U40" s="1">
        <v>40.9</v>
      </c>
      <c r="V40" s="1">
        <v>34.5</v>
      </c>
      <c r="W40" s="1">
        <v>43.3</v>
      </c>
      <c r="X40" s="1">
        <v>46.6</v>
      </c>
      <c r="Y40" s="1">
        <v>28.3</v>
      </c>
      <c r="Z40" s="1">
        <v>23.9</v>
      </c>
      <c r="AA40" s="10">
        <v>14.8</v>
      </c>
      <c r="AB40" s="24">
        <f t="shared" si="0"/>
        <v>329.8</v>
      </c>
      <c r="AC40" s="2">
        <f t="shared" si="1"/>
        <v>165.3</v>
      </c>
      <c r="AD40" s="2">
        <f t="shared" si="2"/>
        <v>165.3</v>
      </c>
      <c r="AE40" s="2"/>
      <c r="AF40" s="1">
        <v>2004</v>
      </c>
      <c r="AG40" s="1">
        <v>1.270834429</v>
      </c>
      <c r="AH40" s="1">
        <v>-9.5904095999999994E-2</v>
      </c>
      <c r="AI40" s="1">
        <v>4.5633314049999996</v>
      </c>
      <c r="AJ40" s="1">
        <v>2.829276E-2</v>
      </c>
      <c r="AK40" s="1">
        <v>0.848814344</v>
      </c>
      <c r="AL40" s="1">
        <v>-2.1557127079999998</v>
      </c>
      <c r="AM40" s="10">
        <v>3.428113991</v>
      </c>
      <c r="AN40" s="23">
        <v>4.5008070880000002</v>
      </c>
      <c r="AO40" s="1">
        <v>0.75857300599999999</v>
      </c>
      <c r="AP40" s="1">
        <v>-3.1715311000000002</v>
      </c>
      <c r="AQ40" s="1">
        <v>-6.960473737</v>
      </c>
      <c r="AR40" s="1">
        <v>-1.8568615589999999</v>
      </c>
      <c r="AS40" s="1">
        <v>0.82723329300000004</v>
      </c>
      <c r="AT40" s="1">
        <v>1.681768232</v>
      </c>
      <c r="AU40" s="1">
        <v>-1.239021505</v>
      </c>
      <c r="AV40" s="1">
        <v>-1.285422472</v>
      </c>
      <c r="AW40" s="1">
        <v>-0.780692991</v>
      </c>
      <c r="AX40" s="1">
        <v>3.4160471110000001</v>
      </c>
      <c r="AY40" s="10">
        <v>-4.2978179719999998</v>
      </c>
      <c r="AZ40" s="2">
        <f t="shared" si="3"/>
        <v>-0.70061605049999998</v>
      </c>
      <c r="BA40" s="1">
        <f t="shared" si="4"/>
        <v>1.2545007625</v>
      </c>
      <c r="BB40" s="1">
        <f t="shared" si="5"/>
        <v>-3.8606130000000127E-3</v>
      </c>
    </row>
    <row r="41" spans="1:54" x14ac:dyDescent="0.25">
      <c r="A41" s="1">
        <v>2005</v>
      </c>
      <c r="B41" s="1">
        <v>0.72799999999999998</v>
      </c>
      <c r="C41" s="1">
        <v>0.72799999999999998</v>
      </c>
      <c r="D41" s="1">
        <v>0.79100000000000004</v>
      </c>
      <c r="F41" s="5"/>
      <c r="H41" s="1">
        <v>2005</v>
      </c>
      <c r="I41" s="1">
        <v>40.9</v>
      </c>
      <c r="J41" s="1">
        <v>34.5</v>
      </c>
      <c r="K41" s="1">
        <v>43.3</v>
      </c>
      <c r="L41" s="1">
        <v>46.6</v>
      </c>
      <c r="M41" s="1">
        <v>28.3</v>
      </c>
      <c r="N41" s="1">
        <v>23.9</v>
      </c>
      <c r="O41" s="10">
        <v>14.8</v>
      </c>
      <c r="P41" s="23">
        <v>19.100000000000001</v>
      </c>
      <c r="Q41" s="1">
        <v>7.6</v>
      </c>
      <c r="R41" s="1">
        <v>39.5</v>
      </c>
      <c r="S41" s="1">
        <v>41.7</v>
      </c>
      <c r="T41" s="1">
        <v>40</v>
      </c>
      <c r="U41" s="1">
        <v>61.2</v>
      </c>
      <c r="V41" s="1">
        <v>69.400000000000006</v>
      </c>
      <c r="W41" s="1">
        <v>63.9</v>
      </c>
      <c r="X41" s="1">
        <v>24.9</v>
      </c>
      <c r="Y41" s="1">
        <v>40.200000000000003</v>
      </c>
      <c r="Z41" s="1">
        <v>28.5</v>
      </c>
      <c r="AA41" s="10">
        <v>33.4</v>
      </c>
      <c r="AB41" s="24">
        <f t="shared" si="0"/>
        <v>469.39999999999992</v>
      </c>
      <c r="AC41" s="2">
        <f t="shared" si="1"/>
        <v>219.40000000000003</v>
      </c>
      <c r="AD41" s="2">
        <f t="shared" si="2"/>
        <v>219.40000000000003</v>
      </c>
      <c r="AE41" s="2"/>
      <c r="AF41" s="1">
        <v>2005</v>
      </c>
      <c r="AG41" s="1">
        <v>0.82723329300000004</v>
      </c>
      <c r="AH41" s="1">
        <v>1.681768232</v>
      </c>
      <c r="AI41" s="1">
        <v>-1.239021505</v>
      </c>
      <c r="AJ41" s="1">
        <v>-1.285422472</v>
      </c>
      <c r="AK41" s="1">
        <v>-0.780692991</v>
      </c>
      <c r="AL41" s="1">
        <v>3.4160471110000001</v>
      </c>
      <c r="AM41" s="10">
        <v>-4.2978179719999998</v>
      </c>
      <c r="AN41" s="23">
        <v>5.1122246169999999</v>
      </c>
      <c r="AO41" s="1">
        <v>2.122524844</v>
      </c>
      <c r="AP41" s="1">
        <v>-6.0485304170000003</v>
      </c>
      <c r="AQ41" s="1">
        <v>-3.079247069</v>
      </c>
      <c r="AR41" s="1">
        <v>1.814333035</v>
      </c>
      <c r="AS41" s="1">
        <v>0.38363215699999997</v>
      </c>
      <c r="AT41" s="1">
        <v>0.95944055900000003</v>
      </c>
      <c r="AU41" s="1">
        <v>-4.1374414999999998E-2</v>
      </c>
      <c r="AV41" s="1">
        <v>2.300862296</v>
      </c>
      <c r="AW41" s="1">
        <v>4.089799674</v>
      </c>
      <c r="AX41" s="1">
        <v>7.4878069299999996</v>
      </c>
      <c r="AY41" s="10">
        <v>1.0762500660000001</v>
      </c>
      <c r="AZ41" s="2">
        <f t="shared" si="3"/>
        <v>1.3481435230833334</v>
      </c>
      <c r="BA41" s="1">
        <f t="shared" si="4"/>
        <v>0.671536358</v>
      </c>
      <c r="BB41" s="1">
        <f t="shared" si="5"/>
        <v>0.90064014925000002</v>
      </c>
    </row>
    <row r="42" spans="1:54" x14ac:dyDescent="0.25">
      <c r="A42" s="1">
        <v>2006</v>
      </c>
      <c r="B42" s="1">
        <v>1.2749999999999999</v>
      </c>
      <c r="C42" s="1">
        <v>1.2749999999999999</v>
      </c>
      <c r="D42" s="1">
        <v>1.1879999999999999</v>
      </c>
      <c r="F42" s="5"/>
      <c r="H42" s="1">
        <v>2006</v>
      </c>
      <c r="I42" s="1">
        <v>61.2</v>
      </c>
      <c r="J42" s="1">
        <v>69.400000000000006</v>
      </c>
      <c r="K42" s="1">
        <v>63.9</v>
      </c>
      <c r="L42" s="1">
        <v>24.9</v>
      </c>
      <c r="M42" s="1">
        <v>40.200000000000003</v>
      </c>
      <c r="N42" s="1">
        <v>28.5</v>
      </c>
      <c r="O42" s="10">
        <v>33.4</v>
      </c>
      <c r="P42" s="23">
        <v>16.2</v>
      </c>
      <c r="Q42" s="1">
        <v>3.4</v>
      </c>
      <c r="R42" s="1">
        <v>30.8</v>
      </c>
      <c r="S42" s="1">
        <v>18.100000000000001</v>
      </c>
      <c r="T42" s="1">
        <v>19.100000000000001</v>
      </c>
      <c r="U42" s="1">
        <v>53.9</v>
      </c>
      <c r="V42" s="1">
        <v>128.4</v>
      </c>
      <c r="W42" s="1">
        <v>38</v>
      </c>
      <c r="X42" s="1">
        <v>44.4</v>
      </c>
      <c r="Y42" s="1">
        <v>48.5</v>
      </c>
      <c r="Z42" s="1">
        <v>55.4</v>
      </c>
      <c r="AA42" s="10">
        <v>36.9</v>
      </c>
      <c r="AB42" s="24">
        <f t="shared" si="0"/>
        <v>493.09999999999991</v>
      </c>
      <c r="AC42" s="2">
        <f t="shared" si="1"/>
        <v>264.7</v>
      </c>
      <c r="AD42" s="2">
        <f t="shared" si="2"/>
        <v>264.7</v>
      </c>
      <c r="AE42" s="2"/>
      <c r="AF42" s="1">
        <v>2006</v>
      </c>
      <c r="AG42" s="1">
        <v>0.38363215699999997</v>
      </c>
      <c r="AH42" s="1">
        <v>0.95944055900000003</v>
      </c>
      <c r="AI42" s="1">
        <v>-4.1374414999999998E-2</v>
      </c>
      <c r="AJ42" s="1">
        <v>2.300862296</v>
      </c>
      <c r="AK42" s="1">
        <v>4.089799674</v>
      </c>
      <c r="AL42" s="1">
        <v>7.4878069299999996</v>
      </c>
      <c r="AM42" s="10">
        <v>1.0762500660000001</v>
      </c>
      <c r="AN42" s="23">
        <v>-6.2763578530000004</v>
      </c>
      <c r="AO42" s="1">
        <v>-0.51352331900000003</v>
      </c>
      <c r="AP42" s="1">
        <v>-1.5255297329999999</v>
      </c>
      <c r="AQ42" s="1">
        <v>-7.8980204010000001</v>
      </c>
      <c r="AR42" s="1">
        <v>-0.11447237</v>
      </c>
      <c r="AS42" s="1">
        <v>1.340031022</v>
      </c>
      <c r="AT42" s="1">
        <v>-0.66288711300000003</v>
      </c>
      <c r="AU42" s="1">
        <v>-1.0437273250000001</v>
      </c>
      <c r="AV42" s="1">
        <v>-0.312852937</v>
      </c>
      <c r="AW42" s="1">
        <v>-4.1397076610000001</v>
      </c>
      <c r="AX42" s="1">
        <v>-7.7404332509999998</v>
      </c>
      <c r="AY42" s="10">
        <v>-0.84968189699999996</v>
      </c>
      <c r="AZ42" s="2">
        <f t="shared" si="3"/>
        <v>-2.4780969031666666</v>
      </c>
      <c r="BA42" s="1">
        <f t="shared" si="4"/>
        <v>0.33857195449999999</v>
      </c>
      <c r="BB42" s="1">
        <f t="shared" si="5"/>
        <v>-0.16985908825000001</v>
      </c>
    </row>
    <row r="43" spans="1:54" x14ac:dyDescent="0.25">
      <c r="A43" s="1">
        <v>2007</v>
      </c>
      <c r="B43" s="1">
        <v>1.375</v>
      </c>
      <c r="C43" s="1">
        <v>1.375</v>
      </c>
      <c r="D43" s="1">
        <v>1.423</v>
      </c>
      <c r="F43" s="5"/>
      <c r="H43" s="1">
        <v>2007</v>
      </c>
      <c r="I43" s="1">
        <v>53.9</v>
      </c>
      <c r="J43" s="1">
        <v>128.4</v>
      </c>
      <c r="K43" s="1">
        <v>38</v>
      </c>
      <c r="L43" s="1">
        <v>44.4</v>
      </c>
      <c r="M43" s="1">
        <v>48.5</v>
      </c>
      <c r="N43" s="1">
        <v>55.4</v>
      </c>
      <c r="O43" s="10">
        <v>36.9</v>
      </c>
      <c r="P43" s="23">
        <v>39</v>
      </c>
      <c r="Q43" s="1">
        <v>17.899999999999999</v>
      </c>
      <c r="R43" s="1">
        <v>17.600000000000001</v>
      </c>
      <c r="S43" s="1">
        <v>34</v>
      </c>
      <c r="T43" s="1">
        <v>12.5</v>
      </c>
      <c r="U43" s="1">
        <v>56.5</v>
      </c>
      <c r="V43" s="1">
        <v>89.4</v>
      </c>
      <c r="W43" s="1">
        <v>89.6</v>
      </c>
      <c r="X43" s="1">
        <v>68</v>
      </c>
      <c r="Y43" s="1">
        <v>28</v>
      </c>
      <c r="Z43" s="1">
        <v>29.7</v>
      </c>
      <c r="AA43" s="10">
        <v>35.5</v>
      </c>
      <c r="AB43" s="24">
        <f t="shared" si="0"/>
        <v>517.70000000000005</v>
      </c>
      <c r="AC43" s="2">
        <f t="shared" si="1"/>
        <v>303.5</v>
      </c>
      <c r="AD43" s="2">
        <f t="shared" si="2"/>
        <v>303.5</v>
      </c>
      <c r="AE43" s="2"/>
      <c r="AF43" s="1">
        <v>2007</v>
      </c>
      <c r="AG43" s="1">
        <v>1.340031022</v>
      </c>
      <c r="AH43" s="1">
        <v>-0.66288711300000003</v>
      </c>
      <c r="AI43" s="1">
        <v>-1.0437273250000001</v>
      </c>
      <c r="AJ43" s="1">
        <v>-0.312852937</v>
      </c>
      <c r="AK43" s="1">
        <v>-4.1397076610000001</v>
      </c>
      <c r="AL43" s="1">
        <v>-7.7404332509999998</v>
      </c>
      <c r="AM43" s="10">
        <v>-0.84968189699999996</v>
      </c>
      <c r="AN43" s="23">
        <v>9.0350596769999996</v>
      </c>
      <c r="AO43" s="1">
        <v>-6.5495714810000001</v>
      </c>
      <c r="AP43" s="1">
        <v>0.99747094999999997</v>
      </c>
      <c r="AQ43" s="1">
        <v>4.3832062670000003</v>
      </c>
      <c r="AR43" s="1">
        <v>-3.8432777749999998</v>
      </c>
      <c r="AS43" s="1">
        <v>-1.503570114</v>
      </c>
      <c r="AT43" s="1">
        <v>3.6147852149999999</v>
      </c>
      <c r="AU43" s="1">
        <v>-4.6080235999999997E-2</v>
      </c>
      <c r="AV43" s="1">
        <v>0.67343183100000004</v>
      </c>
      <c r="AW43" s="1">
        <v>4.6307850039999998</v>
      </c>
      <c r="AX43" s="1">
        <v>2.5313265679999999</v>
      </c>
      <c r="AY43" s="10">
        <v>4.8243861399999997</v>
      </c>
      <c r="AZ43" s="2">
        <f t="shared" si="3"/>
        <v>1.5623293371666669</v>
      </c>
      <c r="BA43" s="1">
        <f t="shared" si="4"/>
        <v>1.0556075505</v>
      </c>
      <c r="BB43" s="1">
        <f t="shared" si="5"/>
        <v>0.68464167400000009</v>
      </c>
    </row>
    <row r="44" spans="1:54" x14ac:dyDescent="0.25">
      <c r="A44" s="1">
        <v>2008</v>
      </c>
      <c r="B44" s="1">
        <v>1.5349999999999999</v>
      </c>
      <c r="C44" s="1">
        <v>1.5349999999999999</v>
      </c>
      <c r="D44" s="1">
        <v>1.772</v>
      </c>
      <c r="F44" s="5"/>
      <c r="H44" s="1">
        <v>2008</v>
      </c>
      <c r="I44" s="1">
        <v>56.5</v>
      </c>
      <c r="J44" s="1">
        <v>89.4</v>
      </c>
      <c r="K44" s="1">
        <v>89.6</v>
      </c>
      <c r="L44" s="1">
        <v>68</v>
      </c>
      <c r="M44" s="1">
        <v>28</v>
      </c>
      <c r="N44" s="1">
        <v>29.7</v>
      </c>
      <c r="O44" s="10">
        <v>35.5</v>
      </c>
      <c r="P44" s="23">
        <v>11.3</v>
      </c>
      <c r="Q44" s="1">
        <v>18.899999999999999</v>
      </c>
      <c r="R44" s="1">
        <v>33</v>
      </c>
      <c r="S44" s="1">
        <v>38.799999999999997</v>
      </c>
      <c r="T44" s="1">
        <v>12.6</v>
      </c>
      <c r="U44" s="1">
        <v>31.3</v>
      </c>
      <c r="V44" s="1">
        <v>86.9</v>
      </c>
      <c r="W44" s="1">
        <v>91.1</v>
      </c>
      <c r="X44" s="1">
        <v>43.4</v>
      </c>
      <c r="Y44" s="1">
        <v>43.5</v>
      </c>
      <c r="Z44" s="1">
        <v>27.9</v>
      </c>
      <c r="AA44" s="10">
        <v>25.5</v>
      </c>
      <c r="AB44" s="24">
        <f t="shared" si="0"/>
        <v>464.19999999999993</v>
      </c>
      <c r="AC44" s="2">
        <f t="shared" si="1"/>
        <v>252.70000000000002</v>
      </c>
      <c r="AD44" s="2">
        <f t="shared" si="2"/>
        <v>252.70000000000002</v>
      </c>
      <c r="AE44" s="2"/>
      <c r="AF44" s="1">
        <v>2008</v>
      </c>
      <c r="AG44" s="1">
        <v>-1.503570114</v>
      </c>
      <c r="AH44" s="1">
        <v>3.6147852149999999</v>
      </c>
      <c r="AI44" s="1">
        <v>-4.6080235999999997E-2</v>
      </c>
      <c r="AJ44" s="1">
        <v>0.67343183100000004</v>
      </c>
      <c r="AK44" s="1">
        <v>4.6307850039999998</v>
      </c>
      <c r="AL44" s="1">
        <v>2.5313265679999999</v>
      </c>
      <c r="AM44" s="10">
        <v>4.8243861399999997</v>
      </c>
      <c r="AN44" s="23">
        <v>7.6464772070000002</v>
      </c>
      <c r="AO44" s="1">
        <v>3.1143803559999998</v>
      </c>
      <c r="AP44" s="1">
        <v>-3.2795283660000001</v>
      </c>
      <c r="AQ44" s="1">
        <v>-2.2355670650000001</v>
      </c>
      <c r="AR44" s="1">
        <v>-2.5720831799999999</v>
      </c>
      <c r="AS44" s="1">
        <v>-1.5471712500000001</v>
      </c>
      <c r="AT44" s="1">
        <v>0.19245754200000001</v>
      </c>
      <c r="AU44" s="1">
        <v>-0.24843314599999999</v>
      </c>
      <c r="AV44" s="1">
        <v>0.35971659900000003</v>
      </c>
      <c r="AW44" s="1">
        <v>1.5012776699999999</v>
      </c>
      <c r="AX44" s="1">
        <v>1.7030863869999999</v>
      </c>
      <c r="AY44" s="10">
        <v>6.9984541770000002</v>
      </c>
      <c r="AZ44" s="2">
        <f t="shared" si="3"/>
        <v>0.9694222442499999</v>
      </c>
      <c r="BA44" s="1">
        <f t="shared" si="4"/>
        <v>-0.67735685400000001</v>
      </c>
      <c r="BB44" s="1">
        <f t="shared" si="5"/>
        <v>-0.31085756375000001</v>
      </c>
    </row>
    <row r="45" spans="1:54" x14ac:dyDescent="0.25">
      <c r="A45" s="1">
        <v>2009</v>
      </c>
      <c r="B45" s="1">
        <v>0.50800000000000001</v>
      </c>
      <c r="C45" s="1">
        <v>0.50800000000000001</v>
      </c>
      <c r="D45" s="1">
        <v>0.97099999999999997</v>
      </c>
      <c r="F45" s="5"/>
      <c r="H45" s="1">
        <v>2009</v>
      </c>
      <c r="I45" s="1">
        <v>31.3</v>
      </c>
      <c r="J45" s="1">
        <v>86.9</v>
      </c>
      <c r="K45" s="1">
        <v>91.1</v>
      </c>
      <c r="L45" s="1">
        <v>43.4</v>
      </c>
      <c r="M45" s="1">
        <v>43.5</v>
      </c>
      <c r="N45" s="1">
        <v>27.9</v>
      </c>
      <c r="O45" s="10">
        <v>25.5</v>
      </c>
      <c r="P45" s="23">
        <v>19.899999999999999</v>
      </c>
      <c r="Q45" s="1">
        <v>17.899999999999999</v>
      </c>
      <c r="R45" s="1">
        <v>21</v>
      </c>
      <c r="S45" s="1">
        <v>11.6</v>
      </c>
      <c r="T45" s="1">
        <v>43</v>
      </c>
      <c r="U45" s="1">
        <v>48.1</v>
      </c>
      <c r="V45" s="1">
        <v>32.299999999999997</v>
      </c>
      <c r="W45" s="1">
        <v>30.3</v>
      </c>
      <c r="X45" s="1">
        <v>42.7</v>
      </c>
      <c r="Y45" s="1">
        <v>70.8</v>
      </c>
      <c r="Z45" s="1">
        <v>21</v>
      </c>
      <c r="AA45" s="10">
        <v>23.3</v>
      </c>
      <c r="AB45" s="24">
        <f t="shared" si="0"/>
        <v>381.90000000000003</v>
      </c>
      <c r="AC45" s="2">
        <f t="shared" si="1"/>
        <v>153.4</v>
      </c>
      <c r="AD45" s="2">
        <f t="shared" si="2"/>
        <v>153.4</v>
      </c>
      <c r="AE45" s="2"/>
      <c r="AF45" s="1">
        <v>2009</v>
      </c>
      <c r="AG45" s="1">
        <v>-1.5471712500000001</v>
      </c>
      <c r="AH45" s="1">
        <v>0.19245754200000001</v>
      </c>
      <c r="AI45" s="1">
        <v>-0.24843314599999999</v>
      </c>
      <c r="AJ45" s="1">
        <v>0.35971659900000003</v>
      </c>
      <c r="AK45" s="1">
        <v>1.5012776699999999</v>
      </c>
      <c r="AL45" s="1">
        <v>1.7030863869999999</v>
      </c>
      <c r="AM45" s="10">
        <v>6.9984541770000002</v>
      </c>
      <c r="AN45" s="23">
        <v>-0.24210526299999999</v>
      </c>
      <c r="AO45" s="1">
        <v>-3.9216678059999999</v>
      </c>
      <c r="AP45" s="1">
        <v>-1.656527683</v>
      </c>
      <c r="AQ45" s="1">
        <v>-0.65434039600000005</v>
      </c>
      <c r="AR45" s="1">
        <v>-3.5008885850000002</v>
      </c>
      <c r="AS45" s="1">
        <v>-1.590772386</v>
      </c>
      <c r="AT45" s="1">
        <v>-1.4298701300000001</v>
      </c>
      <c r="AU45" s="1">
        <v>0.64921394399999999</v>
      </c>
      <c r="AV45" s="1">
        <v>1.7460013670000001</v>
      </c>
      <c r="AW45" s="1">
        <v>1.471770335</v>
      </c>
      <c r="AX45" s="1">
        <v>-5.0251537940000004</v>
      </c>
      <c r="AY45" s="10">
        <v>-10.427477789999999</v>
      </c>
      <c r="AZ45" s="2">
        <f t="shared" si="3"/>
        <v>-2.0484848489166665</v>
      </c>
      <c r="BA45" s="1">
        <f t="shared" si="4"/>
        <v>-1.5103212580000001</v>
      </c>
      <c r="BB45" s="1">
        <f t="shared" si="5"/>
        <v>-0.15635680125000001</v>
      </c>
    </row>
    <row r="46" spans="1:54" x14ac:dyDescent="0.25">
      <c r="A46" s="1">
        <v>2010</v>
      </c>
      <c r="B46" s="1">
        <v>0.748</v>
      </c>
      <c r="C46" s="1">
        <v>0.748</v>
      </c>
      <c r="D46" s="1">
        <v>0.877</v>
      </c>
      <c r="F46" s="5"/>
      <c r="H46" s="1">
        <v>2010</v>
      </c>
      <c r="I46" s="1">
        <v>48.1</v>
      </c>
      <c r="J46" s="1">
        <v>32.299999999999997</v>
      </c>
      <c r="K46" s="1">
        <v>30.3</v>
      </c>
      <c r="L46" s="1">
        <v>42.7</v>
      </c>
      <c r="M46" s="1">
        <v>70.8</v>
      </c>
      <c r="N46" s="1">
        <v>21</v>
      </c>
      <c r="O46" s="10">
        <v>23.3</v>
      </c>
      <c r="P46" s="23">
        <v>16.2</v>
      </c>
      <c r="Q46" s="1">
        <v>6.8</v>
      </c>
      <c r="R46" s="1">
        <v>42.3</v>
      </c>
      <c r="S46" s="1">
        <v>25</v>
      </c>
      <c r="T46" s="1">
        <v>39.200000000000003</v>
      </c>
      <c r="U46" s="1">
        <v>59.9</v>
      </c>
      <c r="V46" s="1">
        <v>23.5</v>
      </c>
      <c r="W46" s="1">
        <v>92</v>
      </c>
      <c r="X46" s="1">
        <v>40</v>
      </c>
      <c r="Y46" s="1">
        <v>57.2</v>
      </c>
      <c r="Z46" s="1">
        <v>58.7</v>
      </c>
      <c r="AA46" s="10">
        <v>19.8</v>
      </c>
      <c r="AB46" s="24">
        <f t="shared" si="0"/>
        <v>480.59999999999997</v>
      </c>
      <c r="AC46" s="2">
        <f t="shared" si="1"/>
        <v>215.4</v>
      </c>
      <c r="AD46" s="2">
        <f t="shared" si="2"/>
        <v>215.4</v>
      </c>
      <c r="AE46" s="2"/>
      <c r="AF46" s="1">
        <v>2010</v>
      </c>
      <c r="AG46" s="1">
        <v>-1.590772386</v>
      </c>
      <c r="AH46" s="1">
        <v>-1.4298701300000001</v>
      </c>
      <c r="AI46" s="1">
        <v>0.64921394399999999</v>
      </c>
      <c r="AJ46" s="1">
        <v>1.7460013670000001</v>
      </c>
      <c r="AK46" s="1">
        <v>1.471770335</v>
      </c>
      <c r="AL46" s="1">
        <v>-5.0251537940000004</v>
      </c>
      <c r="AM46" s="10">
        <v>-10.427477789999999</v>
      </c>
      <c r="AN46" s="23">
        <v>-0.63068773300000003</v>
      </c>
      <c r="AO46" s="1">
        <v>-10.55771597</v>
      </c>
      <c r="AP46" s="1">
        <v>-3.1335269989999999</v>
      </c>
      <c r="AQ46" s="1">
        <v>0.32688627199999998</v>
      </c>
      <c r="AR46" s="1">
        <v>-0.12969399000000001</v>
      </c>
      <c r="AS46" s="1">
        <v>-1.534373521</v>
      </c>
      <c r="AT46" s="1">
        <v>-1.8521978020000001</v>
      </c>
      <c r="AU46" s="1">
        <v>-0.85313896600000005</v>
      </c>
      <c r="AV46" s="1">
        <v>-2.567713865</v>
      </c>
      <c r="AW46" s="1">
        <v>3.842263</v>
      </c>
      <c r="AX46" s="1">
        <v>0.54660602599999997</v>
      </c>
      <c r="AY46" s="10">
        <v>-4.553409748</v>
      </c>
      <c r="AZ46" s="2">
        <f t="shared" si="3"/>
        <v>-1.7580586079999998</v>
      </c>
      <c r="BA46" s="1">
        <f t="shared" si="4"/>
        <v>-1.6932856615</v>
      </c>
      <c r="BB46" s="1">
        <f t="shared" si="5"/>
        <v>-1.7018560385000001</v>
      </c>
    </row>
    <row r="47" spans="1:54" x14ac:dyDescent="0.25">
      <c r="A47" s="1">
        <v>2011</v>
      </c>
      <c r="B47" s="1">
        <v>1.2110000000000001</v>
      </c>
      <c r="C47" s="1">
        <v>1.2110000000000001</v>
      </c>
      <c r="D47" s="1">
        <v>1.1259999999999999</v>
      </c>
      <c r="F47" s="5"/>
      <c r="H47" s="1">
        <v>2011</v>
      </c>
      <c r="I47" s="1">
        <v>59.9</v>
      </c>
      <c r="J47" s="1">
        <v>23.5</v>
      </c>
      <c r="K47" s="1">
        <v>92</v>
      </c>
      <c r="L47" s="1">
        <v>40</v>
      </c>
      <c r="M47" s="1">
        <v>57.2</v>
      </c>
      <c r="N47" s="1">
        <v>58.7</v>
      </c>
      <c r="O47" s="10">
        <v>19.8</v>
      </c>
      <c r="P47" s="23">
        <v>27.3</v>
      </c>
      <c r="Q47" s="1">
        <v>16.600000000000001</v>
      </c>
      <c r="R47" s="1">
        <v>15</v>
      </c>
      <c r="S47" s="1">
        <v>77.599999999999994</v>
      </c>
      <c r="T47" s="1">
        <v>63.3</v>
      </c>
      <c r="U47" s="1">
        <v>35.799999999999997</v>
      </c>
      <c r="V47" s="1">
        <v>39.700000000000003</v>
      </c>
      <c r="W47" s="1">
        <v>51.6</v>
      </c>
      <c r="X47" s="1">
        <v>43.1</v>
      </c>
      <c r="Y47" s="1">
        <v>41.6</v>
      </c>
      <c r="Z47" s="1">
        <v>30.4</v>
      </c>
      <c r="AA47" s="10">
        <v>16.899999999999999</v>
      </c>
      <c r="AB47" s="24">
        <f t="shared" si="0"/>
        <v>458.90000000000003</v>
      </c>
      <c r="AC47" s="2">
        <f t="shared" si="1"/>
        <v>170.2</v>
      </c>
      <c r="AD47" s="2">
        <f t="shared" si="2"/>
        <v>170.2</v>
      </c>
      <c r="AE47" s="2"/>
      <c r="AF47" s="1">
        <v>2011</v>
      </c>
      <c r="AG47" s="1">
        <v>-1.534373521</v>
      </c>
      <c r="AH47" s="1">
        <v>-1.8521978020000001</v>
      </c>
      <c r="AI47" s="1">
        <v>-0.85313896600000005</v>
      </c>
      <c r="AJ47" s="1">
        <v>-2.567713865</v>
      </c>
      <c r="AK47" s="1">
        <v>3.842263</v>
      </c>
      <c r="AL47" s="1">
        <v>0.54660602599999997</v>
      </c>
      <c r="AM47" s="10">
        <v>-4.553409748</v>
      </c>
      <c r="AN47" s="23">
        <v>0.280729797</v>
      </c>
      <c r="AO47" s="1">
        <v>-1.4937641310000001</v>
      </c>
      <c r="AP47" s="1">
        <v>4.489473684</v>
      </c>
      <c r="AQ47" s="1">
        <v>4.2081129400000004</v>
      </c>
      <c r="AR47" s="1">
        <v>3.2415006050000001</v>
      </c>
      <c r="AS47" s="1">
        <v>2.9220253430000001</v>
      </c>
      <c r="AT47" s="1">
        <v>-3.4745254750000001</v>
      </c>
      <c r="AU47" s="1">
        <v>-2.455491877</v>
      </c>
      <c r="AV47" s="1">
        <v>1.8185709029999999</v>
      </c>
      <c r="AW47" s="1">
        <v>1.8127556650000001</v>
      </c>
      <c r="AX47" s="1">
        <v>2.2183658450000001</v>
      </c>
      <c r="AY47" s="10">
        <v>5.8206582889999998</v>
      </c>
      <c r="AZ47" s="2">
        <f t="shared" si="3"/>
        <v>1.6157009656666668</v>
      </c>
      <c r="BA47" s="1">
        <f t="shared" si="4"/>
        <v>-0.27625006600000002</v>
      </c>
      <c r="BB47" s="1">
        <f t="shared" si="5"/>
        <v>-0.29735527650000004</v>
      </c>
    </row>
    <row r="48" spans="1:54" x14ac:dyDescent="0.25">
      <c r="A48" s="1">
        <v>2012</v>
      </c>
      <c r="B48" s="1">
        <v>1.4950000000000001</v>
      </c>
      <c r="C48" s="1">
        <v>1.4950000000000001</v>
      </c>
      <c r="D48" s="1">
        <v>1.5549999999999999</v>
      </c>
      <c r="F48" s="5"/>
      <c r="H48" s="1">
        <v>2012</v>
      </c>
      <c r="I48" s="1">
        <v>35.799999999999997</v>
      </c>
      <c r="J48" s="1">
        <v>39.700000000000003</v>
      </c>
      <c r="K48" s="1">
        <v>51.6</v>
      </c>
      <c r="L48" s="1">
        <v>43.1</v>
      </c>
      <c r="M48" s="1">
        <v>41.6</v>
      </c>
      <c r="N48" s="1">
        <v>30.4</v>
      </c>
      <c r="O48" s="10">
        <v>16.899999999999999</v>
      </c>
      <c r="P48" s="23">
        <v>23.6</v>
      </c>
      <c r="Q48" s="1">
        <v>5.9</v>
      </c>
      <c r="R48" s="1">
        <v>19.899999999999999</v>
      </c>
      <c r="S48" s="1">
        <v>38</v>
      </c>
      <c r="T48" s="1">
        <v>44.5</v>
      </c>
      <c r="U48" s="1">
        <v>88.3</v>
      </c>
      <c r="V48" s="1">
        <v>94.9</v>
      </c>
      <c r="W48" s="1">
        <v>19.3</v>
      </c>
      <c r="X48" s="1">
        <v>59.9</v>
      </c>
      <c r="Y48" s="1">
        <v>36.700000000000003</v>
      </c>
      <c r="Z48" s="1">
        <v>34.6</v>
      </c>
      <c r="AA48" s="10">
        <v>18.100000000000001</v>
      </c>
      <c r="AB48" s="24">
        <f t="shared" si="0"/>
        <v>483.70000000000005</v>
      </c>
      <c r="AC48" s="2">
        <f t="shared" si="1"/>
        <v>262.39999999999998</v>
      </c>
      <c r="AD48" s="2">
        <f t="shared" si="2"/>
        <v>262.39999999999998</v>
      </c>
      <c r="AE48" s="2"/>
      <c r="AF48" s="1">
        <v>2012</v>
      </c>
      <c r="AG48" s="1">
        <v>2.9220253430000001</v>
      </c>
      <c r="AH48" s="1">
        <v>-3.4745254750000001</v>
      </c>
      <c r="AI48" s="1">
        <v>-2.455491877</v>
      </c>
      <c r="AJ48" s="1">
        <v>1.8185709029999999</v>
      </c>
      <c r="AK48" s="1">
        <v>1.8127556650000001</v>
      </c>
      <c r="AL48" s="1">
        <v>2.2183658450000001</v>
      </c>
      <c r="AM48" s="10">
        <v>5.8206582889999998</v>
      </c>
      <c r="AN48" s="23">
        <v>4.0921473260000001</v>
      </c>
      <c r="AO48" s="1">
        <v>3.6701877070000002</v>
      </c>
      <c r="AP48" s="1">
        <v>-3.387525632</v>
      </c>
      <c r="AQ48" s="1">
        <v>2.8893396079999998</v>
      </c>
      <c r="AR48" s="1">
        <v>1.8126952000000001</v>
      </c>
      <c r="AS48" s="1">
        <v>5.8784242070000001</v>
      </c>
      <c r="AT48" s="1">
        <v>0.80314685299999999</v>
      </c>
      <c r="AU48" s="1">
        <v>-0.45784478699999998</v>
      </c>
      <c r="AV48" s="1">
        <v>1.1048556709999999</v>
      </c>
      <c r="AW48" s="1">
        <v>1.983248331</v>
      </c>
      <c r="AX48" s="1">
        <v>0.59012566399999999</v>
      </c>
      <c r="AY48" s="10">
        <v>2.1947263260000001</v>
      </c>
      <c r="AZ48" s="2">
        <f t="shared" si="3"/>
        <v>1.7644605394999999</v>
      </c>
      <c r="BA48" s="1">
        <f t="shared" si="4"/>
        <v>3.3407855300000002</v>
      </c>
      <c r="BB48" s="1">
        <f t="shared" si="5"/>
        <v>1.8321454860000002</v>
      </c>
    </row>
    <row r="49" spans="1:54" x14ac:dyDescent="0.25">
      <c r="A49" s="1">
        <v>2013</v>
      </c>
      <c r="B49" s="1">
        <v>1.075</v>
      </c>
      <c r="C49" s="1">
        <v>1.075</v>
      </c>
      <c r="D49" s="1">
        <v>1.3680000000000001</v>
      </c>
      <c r="H49" s="1">
        <v>2013</v>
      </c>
      <c r="I49" s="1">
        <v>88.3</v>
      </c>
      <c r="J49" s="1">
        <v>94.9</v>
      </c>
      <c r="K49" s="1">
        <v>19.3</v>
      </c>
      <c r="L49" s="1">
        <v>59.9</v>
      </c>
      <c r="M49" s="1">
        <v>36.700000000000003</v>
      </c>
      <c r="N49" s="1">
        <v>34.6</v>
      </c>
      <c r="O49" s="10">
        <v>18.100000000000001</v>
      </c>
      <c r="P49" s="23">
        <v>18.8</v>
      </c>
      <c r="Q49" s="1">
        <v>23.5</v>
      </c>
      <c r="R49" s="1">
        <v>26.5</v>
      </c>
      <c r="S49" s="1">
        <v>16.8</v>
      </c>
      <c r="T49" s="1">
        <v>13.8</v>
      </c>
      <c r="U49" s="1">
        <v>36.9</v>
      </c>
      <c r="V49" s="1">
        <v>23.2</v>
      </c>
      <c r="W49" s="1">
        <v>31.3</v>
      </c>
      <c r="X49" s="1">
        <v>30.1</v>
      </c>
      <c r="Y49" s="1">
        <v>59.5</v>
      </c>
      <c r="Z49" s="1">
        <v>42.4</v>
      </c>
      <c r="AA49" s="10">
        <v>34.1</v>
      </c>
      <c r="AB49" s="24">
        <f t="shared" si="0"/>
        <v>356.9</v>
      </c>
      <c r="AC49" s="2">
        <f t="shared" si="1"/>
        <v>121.5</v>
      </c>
      <c r="AD49" s="2">
        <f t="shared" si="2"/>
        <v>121.5</v>
      </c>
      <c r="AE49" s="2"/>
      <c r="AF49" s="1">
        <v>2013</v>
      </c>
      <c r="AG49" s="1">
        <v>5.8784242070000001</v>
      </c>
      <c r="AH49" s="1">
        <v>0.80314685299999999</v>
      </c>
      <c r="AI49" s="1">
        <v>-0.45784478699999998</v>
      </c>
      <c r="AJ49" s="1">
        <v>1.1048556709999999</v>
      </c>
      <c r="AK49" s="1">
        <v>1.983248331</v>
      </c>
      <c r="AL49" s="1">
        <v>0.59012566399999999</v>
      </c>
      <c r="AM49" s="10">
        <v>2.1947263260000001</v>
      </c>
      <c r="AN49" s="23">
        <v>-3.9964351439999999</v>
      </c>
      <c r="AO49" s="1">
        <v>4.134139545</v>
      </c>
      <c r="AP49" s="1">
        <v>-8.7645249490000001</v>
      </c>
      <c r="AQ49" s="1">
        <v>2.970566276</v>
      </c>
      <c r="AR49" s="1">
        <v>0.28388979399999997</v>
      </c>
      <c r="AS49" s="1">
        <v>1.3348230720000001</v>
      </c>
      <c r="AT49" s="1">
        <v>3.280819181</v>
      </c>
      <c r="AU49" s="1">
        <v>1.0398023030000001</v>
      </c>
      <c r="AV49" s="1">
        <v>-1.2088595609999999</v>
      </c>
      <c r="AW49" s="1">
        <v>-2.9462590039999998</v>
      </c>
      <c r="AX49" s="1">
        <v>4.4618854829999997</v>
      </c>
      <c r="AY49" s="10">
        <v>-0.73120563599999999</v>
      </c>
      <c r="AZ49" s="2">
        <f t="shared" si="3"/>
        <v>-1.1779886666666637E-2</v>
      </c>
      <c r="BA49" s="1">
        <f t="shared" si="4"/>
        <v>2.3078211264999999</v>
      </c>
      <c r="BB49" s="1">
        <f t="shared" si="5"/>
        <v>1.1116462487500001</v>
      </c>
    </row>
    <row r="50" spans="1:54" x14ac:dyDescent="0.25">
      <c r="A50" s="1">
        <v>2014</v>
      </c>
      <c r="B50" s="1">
        <v>0.92500000000000004</v>
      </c>
      <c r="C50" s="1">
        <v>0.92500000000000004</v>
      </c>
      <c r="D50" s="1">
        <v>1.2150000000000001</v>
      </c>
      <c r="H50" s="1">
        <v>2014</v>
      </c>
      <c r="I50" s="1">
        <v>36.9</v>
      </c>
      <c r="J50" s="1">
        <v>23.2</v>
      </c>
      <c r="K50" s="1">
        <v>31.3</v>
      </c>
      <c r="L50" s="1">
        <v>30.1</v>
      </c>
      <c r="M50" s="1">
        <v>59.5</v>
      </c>
      <c r="N50" s="1">
        <v>42.4</v>
      </c>
      <c r="O50" s="10">
        <v>34.1</v>
      </c>
      <c r="P50" s="23">
        <v>18.3</v>
      </c>
      <c r="Q50" s="1">
        <v>11.6</v>
      </c>
      <c r="R50" s="1">
        <v>24.2</v>
      </c>
      <c r="S50" s="1">
        <v>22.2</v>
      </c>
      <c r="T50" s="1">
        <v>69.8</v>
      </c>
      <c r="U50" s="1">
        <v>93</v>
      </c>
      <c r="V50" s="1">
        <v>83.1</v>
      </c>
      <c r="W50" s="1">
        <v>45</v>
      </c>
      <c r="X50" s="1">
        <v>38.1</v>
      </c>
      <c r="Y50" s="1">
        <v>33.799999999999997</v>
      </c>
      <c r="Z50" s="1">
        <v>28.6</v>
      </c>
      <c r="AA50" s="10">
        <v>36.700000000000003</v>
      </c>
      <c r="AB50" s="24">
        <f t="shared" si="0"/>
        <v>504.40000000000003</v>
      </c>
      <c r="AC50" s="2">
        <f t="shared" si="1"/>
        <v>259.2</v>
      </c>
      <c r="AD50" s="2">
        <f t="shared" si="2"/>
        <v>259.2</v>
      </c>
      <c r="AE50" s="2"/>
      <c r="AF50" s="1">
        <v>2014</v>
      </c>
      <c r="AG50" s="1">
        <v>1.3348230720000001</v>
      </c>
      <c r="AH50" s="1">
        <v>3.280819181</v>
      </c>
      <c r="AI50" s="1">
        <v>1.0398023030000001</v>
      </c>
      <c r="AJ50" s="1">
        <v>-1.2088595609999999</v>
      </c>
      <c r="AK50" s="1">
        <v>-2.9462590039999998</v>
      </c>
      <c r="AL50" s="1">
        <v>4.4618854829999997</v>
      </c>
      <c r="AM50" s="10">
        <v>-0.73120563599999999</v>
      </c>
      <c r="AN50" s="23">
        <v>-4.6850176140000004</v>
      </c>
      <c r="AO50" s="1">
        <v>-5.1019086180000004</v>
      </c>
      <c r="AP50" s="1">
        <v>4.1584757349999997</v>
      </c>
      <c r="AQ50" s="1">
        <v>1.4517929439999999</v>
      </c>
      <c r="AR50" s="1">
        <v>0.15508438899999999</v>
      </c>
      <c r="AS50" s="1">
        <v>0.79122193600000001</v>
      </c>
      <c r="AT50" s="1">
        <v>-4.0415084920000002</v>
      </c>
      <c r="AU50" s="1">
        <v>0.137449393</v>
      </c>
      <c r="AV50" s="1">
        <v>-1.6225747939999999</v>
      </c>
      <c r="AW50" s="1">
        <v>-3.3757663390000001</v>
      </c>
      <c r="AX50" s="1">
        <v>1.233645302</v>
      </c>
      <c r="AY50" s="10">
        <v>1.742862401</v>
      </c>
      <c r="AZ50" s="2">
        <f t="shared" si="3"/>
        <v>-0.76302031308333351</v>
      </c>
      <c r="BA50" s="1">
        <f t="shared" si="4"/>
        <v>-1.6251432780000001</v>
      </c>
      <c r="BB50" s="1">
        <f t="shared" si="5"/>
        <v>-1.18385298925</v>
      </c>
    </row>
    <row r="51" spans="1:54" x14ac:dyDescent="0.25">
      <c r="A51" s="1">
        <v>2015</v>
      </c>
      <c r="B51" s="1">
        <v>1.044</v>
      </c>
      <c r="C51" s="1">
        <v>1.044</v>
      </c>
      <c r="D51" s="1">
        <v>1.212</v>
      </c>
      <c r="H51" s="1">
        <v>2015</v>
      </c>
      <c r="I51" s="1">
        <v>93</v>
      </c>
      <c r="J51" s="1">
        <v>83.1</v>
      </c>
      <c r="K51" s="1">
        <v>45</v>
      </c>
      <c r="L51" s="1">
        <v>38.1</v>
      </c>
      <c r="M51" s="1">
        <v>33.799999999999997</v>
      </c>
      <c r="N51" s="1">
        <v>28.6</v>
      </c>
      <c r="O51" s="10">
        <v>36.700000000000003</v>
      </c>
      <c r="P51" s="23">
        <v>45.2</v>
      </c>
      <c r="Q51" s="1">
        <v>33.799999999999997</v>
      </c>
      <c r="R51" s="1">
        <v>14.1</v>
      </c>
      <c r="S51" s="1">
        <v>18.7</v>
      </c>
      <c r="T51" s="1">
        <v>30.6</v>
      </c>
      <c r="U51" s="1">
        <v>70.5</v>
      </c>
      <c r="V51" s="1">
        <v>120.7</v>
      </c>
      <c r="W51" s="1">
        <v>79.7</v>
      </c>
      <c r="X51" s="1">
        <v>43.7</v>
      </c>
      <c r="Y51" s="1">
        <v>34.200000000000003</v>
      </c>
      <c r="Z51" s="1">
        <v>27.4</v>
      </c>
      <c r="AA51" s="10">
        <v>32.4</v>
      </c>
      <c r="AB51" s="24">
        <f t="shared" si="0"/>
        <v>551</v>
      </c>
      <c r="AC51" s="2">
        <f t="shared" si="1"/>
        <v>314.59999999999997</v>
      </c>
      <c r="AD51" s="2">
        <f t="shared" si="2"/>
        <v>314.59999999999997</v>
      </c>
      <c r="AF51" s="1">
        <v>2015</v>
      </c>
      <c r="AG51" s="1">
        <v>0.79122193600000001</v>
      </c>
      <c r="AH51" s="1">
        <v>-4.0415084920000002</v>
      </c>
      <c r="AI51" s="1">
        <v>0.137449393</v>
      </c>
      <c r="AJ51" s="1">
        <v>-1.6225747939999999</v>
      </c>
      <c r="AK51" s="1">
        <v>-3.3757663390000001</v>
      </c>
      <c r="AL51" s="1">
        <v>1.233645302</v>
      </c>
      <c r="AM51" s="10">
        <v>1.742862401</v>
      </c>
      <c r="AN51" s="23">
        <v>-1.373600084</v>
      </c>
      <c r="AO51" s="1">
        <v>2.96204322</v>
      </c>
      <c r="AP51" s="1">
        <v>4.7814764179999996</v>
      </c>
      <c r="AQ51" s="1">
        <v>3.3330196120000002</v>
      </c>
      <c r="AR51" s="1">
        <v>5.2262789840000003</v>
      </c>
      <c r="AS51" s="1">
        <v>2.9476208000000002</v>
      </c>
      <c r="AT51" s="1">
        <v>-2.2638361640000002</v>
      </c>
      <c r="AU51" s="1">
        <v>-0.764903518</v>
      </c>
      <c r="AV51" s="1">
        <v>-0.13629002600000001</v>
      </c>
      <c r="AW51" s="1">
        <v>-2.5052736740000001</v>
      </c>
      <c r="AX51" s="1">
        <v>-0.89459487900000001</v>
      </c>
      <c r="AY51" s="10">
        <v>2.4169304380000001</v>
      </c>
      <c r="AZ51" s="2">
        <f t="shared" si="3"/>
        <v>1.1440725939166667</v>
      </c>
      <c r="BA51" s="1">
        <f t="shared" si="4"/>
        <v>0.34189231799999997</v>
      </c>
      <c r="BB51" s="1">
        <f t="shared" si="5"/>
        <v>-5.4352227000000017E-2</v>
      </c>
    </row>
    <row r="52" spans="1:54" x14ac:dyDescent="0.25">
      <c r="A52" s="1">
        <v>2016</v>
      </c>
      <c r="B52" s="1">
        <v>0.89100000000000001</v>
      </c>
      <c r="C52" s="1">
        <v>0.89100000000000001</v>
      </c>
      <c r="D52" s="1">
        <v>1.0229999999999999</v>
      </c>
      <c r="H52" s="1">
        <v>2016</v>
      </c>
      <c r="I52" s="1">
        <v>70.5</v>
      </c>
      <c r="J52" s="1">
        <v>120.7</v>
      </c>
      <c r="K52" s="1">
        <v>79.7</v>
      </c>
      <c r="L52" s="1">
        <v>43.7</v>
      </c>
      <c r="M52" s="1">
        <v>34.200000000000003</v>
      </c>
      <c r="N52" s="1">
        <v>27.4</v>
      </c>
      <c r="O52" s="10">
        <v>32.4</v>
      </c>
      <c r="P52" s="23">
        <v>27.5</v>
      </c>
      <c r="Q52" s="1">
        <v>39.299999999999997</v>
      </c>
      <c r="R52" s="1">
        <v>19</v>
      </c>
      <c r="S52" s="1">
        <v>38.299999999999997</v>
      </c>
      <c r="T52" s="1">
        <v>18.2</v>
      </c>
      <c r="U52" s="1">
        <v>82.1</v>
      </c>
      <c r="V52" s="1">
        <v>15.4</v>
      </c>
      <c r="W52" s="1">
        <v>88.8</v>
      </c>
      <c r="X52" s="1">
        <v>51.4</v>
      </c>
      <c r="Y52" s="1">
        <v>5.7</v>
      </c>
      <c r="Z52" s="1">
        <v>16.399999999999999</v>
      </c>
      <c r="AA52" s="10">
        <v>19.7</v>
      </c>
      <c r="AB52" s="24">
        <f t="shared" si="0"/>
        <v>421.7999999999999</v>
      </c>
      <c r="AC52" s="2">
        <f t="shared" si="1"/>
        <v>237.70000000000002</v>
      </c>
      <c r="AD52" s="2">
        <f t="shared" si="2"/>
        <v>237.70000000000002</v>
      </c>
      <c r="AF52" s="1">
        <v>2016</v>
      </c>
      <c r="AG52" s="1">
        <v>2.9476208000000002</v>
      </c>
      <c r="AH52" s="1">
        <v>-2.2638361640000002</v>
      </c>
      <c r="AI52" s="1">
        <v>-0.764903518</v>
      </c>
      <c r="AJ52" s="1">
        <v>-0.13629002600000001</v>
      </c>
      <c r="AK52" s="1">
        <v>-2.5052736740000001</v>
      </c>
      <c r="AL52" s="1">
        <v>-0.89459487900000001</v>
      </c>
      <c r="AM52" s="10">
        <v>2.4169304380000001</v>
      </c>
      <c r="AN52" s="23">
        <v>0.23781744599999999</v>
      </c>
      <c r="AO52" s="1">
        <v>11.625995059999999</v>
      </c>
      <c r="AP52" s="1">
        <v>0.60447710200000004</v>
      </c>
      <c r="AQ52" s="1">
        <v>5.5142462800000001</v>
      </c>
      <c r="AR52" s="1">
        <v>0.79747357900000004</v>
      </c>
      <c r="AS52" s="1">
        <v>3.504019665</v>
      </c>
      <c r="AT52" s="1">
        <v>4.1138361640000003</v>
      </c>
      <c r="AU52" s="1">
        <v>3.1327435719999999</v>
      </c>
      <c r="AV52" s="1">
        <v>3.4499947419999999</v>
      </c>
      <c r="AW52" s="1">
        <v>2.4652189920000001</v>
      </c>
      <c r="AX52" s="1">
        <v>-3.5228350599999998</v>
      </c>
      <c r="AY52" s="10">
        <v>-6.7090015249999997</v>
      </c>
      <c r="AZ52" s="2">
        <f t="shared" si="3"/>
        <v>2.1011655014166664</v>
      </c>
      <c r="BA52" s="1">
        <f t="shared" si="4"/>
        <v>3.8089279144999999</v>
      </c>
      <c r="BB52" s="1">
        <f t="shared" si="5"/>
        <v>3.5501485357499996</v>
      </c>
    </row>
    <row r="53" spans="1:54" x14ac:dyDescent="0.25">
      <c r="A53" s="1">
        <v>2017</v>
      </c>
      <c r="B53" s="1">
        <v>0.85699999999999998</v>
      </c>
      <c r="C53" s="1">
        <v>0.85699999999999998</v>
      </c>
      <c r="D53" s="1">
        <v>0.95199999999999996</v>
      </c>
      <c r="H53" s="1">
        <v>2017</v>
      </c>
      <c r="I53" s="1">
        <v>82.1</v>
      </c>
      <c r="J53" s="1">
        <v>15.4</v>
      </c>
      <c r="K53" s="1">
        <v>88.8</v>
      </c>
      <c r="L53" s="1">
        <v>51.4</v>
      </c>
      <c r="M53" s="1">
        <v>5.7</v>
      </c>
      <c r="N53" s="1">
        <v>16.399999999999999</v>
      </c>
      <c r="O53" s="10">
        <v>19.7</v>
      </c>
      <c r="P53" s="23">
        <v>18.5</v>
      </c>
      <c r="Q53" s="1">
        <v>25.2</v>
      </c>
      <c r="R53" s="1">
        <v>16.8</v>
      </c>
      <c r="S53" s="1">
        <v>35.4</v>
      </c>
      <c r="T53" s="1">
        <v>46.2</v>
      </c>
      <c r="U53" s="1">
        <v>93.1</v>
      </c>
      <c r="V53" s="1">
        <v>5.6</v>
      </c>
      <c r="W53" s="1">
        <v>90.9</v>
      </c>
      <c r="X53" s="1">
        <v>29.7</v>
      </c>
      <c r="Y53" s="1">
        <v>62.1</v>
      </c>
      <c r="Z53" s="1">
        <v>57.6</v>
      </c>
      <c r="AA53" s="10">
        <v>27.8</v>
      </c>
      <c r="AB53" s="24">
        <f t="shared" si="0"/>
        <v>508.90000000000009</v>
      </c>
      <c r="AC53" s="2">
        <f t="shared" si="1"/>
        <v>219.29999999999998</v>
      </c>
      <c r="AD53" s="2">
        <f t="shared" si="2"/>
        <v>219.29999999999998</v>
      </c>
      <c r="AF53" s="1">
        <v>2017</v>
      </c>
      <c r="AG53" s="1">
        <v>3.504019665</v>
      </c>
      <c r="AH53" s="1">
        <v>4.1138361640000003</v>
      </c>
      <c r="AI53" s="1">
        <v>3.1327435719999999</v>
      </c>
      <c r="AJ53" s="1">
        <v>3.4499947419999999</v>
      </c>
      <c r="AK53" s="1">
        <v>2.4652189920000001</v>
      </c>
      <c r="AL53" s="1">
        <v>-3.5228350599999998</v>
      </c>
      <c r="AM53" s="10">
        <v>-6.7090015249999997</v>
      </c>
      <c r="AN53" s="23">
        <v>0.64923497600000002</v>
      </c>
      <c r="AO53" s="1">
        <v>0.68994689499999995</v>
      </c>
      <c r="AP53" s="1">
        <v>8.7274777849999996</v>
      </c>
      <c r="AQ53" s="1">
        <v>-2.3045270520000001</v>
      </c>
      <c r="AR53" s="1">
        <v>-4.5313318259999997</v>
      </c>
      <c r="AS53" s="1">
        <v>-1.039581471</v>
      </c>
      <c r="AT53" s="1">
        <v>1.4915084919999999</v>
      </c>
      <c r="AU53" s="1">
        <v>-0.56960933800000002</v>
      </c>
      <c r="AV53" s="1">
        <v>-1.46372049</v>
      </c>
      <c r="AW53" s="1">
        <v>1.8357116570000001</v>
      </c>
      <c r="AX53" s="1">
        <v>3.9489247590000001</v>
      </c>
      <c r="AY53" s="10">
        <v>6.2650665119999998</v>
      </c>
      <c r="AZ53" s="2">
        <f t="shared" si="3"/>
        <v>1.1415917415833332</v>
      </c>
      <c r="BA53" s="1">
        <f t="shared" si="4"/>
        <v>0.22596351049999996</v>
      </c>
      <c r="BB53" s="1">
        <f t="shared" si="5"/>
        <v>-0.39535070175000003</v>
      </c>
    </row>
    <row r="54" spans="1:54" x14ac:dyDescent="0.25">
      <c r="A54" s="1">
        <v>2018</v>
      </c>
      <c r="B54" s="1">
        <v>1.1639999999999999</v>
      </c>
      <c r="C54" s="1">
        <v>1.1639999999999999</v>
      </c>
      <c r="D54" s="1">
        <v>1.145</v>
      </c>
      <c r="H54" s="1">
        <v>2018</v>
      </c>
      <c r="I54" s="1">
        <v>93.1</v>
      </c>
      <c r="J54" s="1">
        <v>5.6</v>
      </c>
      <c r="K54" s="1">
        <v>90.9</v>
      </c>
      <c r="L54" s="1">
        <v>29.7</v>
      </c>
      <c r="M54" s="1">
        <v>62.1</v>
      </c>
      <c r="N54" s="1">
        <v>57.6</v>
      </c>
      <c r="O54" s="10">
        <v>27.8</v>
      </c>
      <c r="P54" s="23">
        <v>17.2</v>
      </c>
      <c r="Q54" s="1">
        <v>10.5</v>
      </c>
      <c r="R54" s="1">
        <v>36.299999999999997</v>
      </c>
      <c r="S54" s="1">
        <v>21.8</v>
      </c>
      <c r="T54" s="1">
        <v>11.4</v>
      </c>
      <c r="U54" s="1">
        <v>81</v>
      </c>
      <c r="V54" s="1">
        <v>9.1999999999999993</v>
      </c>
      <c r="W54" s="1">
        <v>41.9</v>
      </c>
      <c r="X54" s="1">
        <v>69.5</v>
      </c>
      <c r="Y54" s="1">
        <v>75.900000000000006</v>
      </c>
      <c r="Z54" s="1">
        <v>37</v>
      </c>
      <c r="AA54" s="10">
        <v>26.7</v>
      </c>
      <c r="AB54" s="24">
        <f t="shared" si="0"/>
        <v>438.39999999999992</v>
      </c>
      <c r="AC54" s="2">
        <f t="shared" si="1"/>
        <v>201.6</v>
      </c>
      <c r="AD54" s="2">
        <f t="shared" si="2"/>
        <v>201.6</v>
      </c>
      <c r="AF54" s="1">
        <v>2018</v>
      </c>
      <c r="AG54" s="1">
        <v>-1.039581471</v>
      </c>
      <c r="AH54" s="1">
        <v>1.4915084919999999</v>
      </c>
      <c r="AI54" s="1">
        <v>-0.56960933800000002</v>
      </c>
      <c r="AJ54" s="1">
        <v>-1.46372049</v>
      </c>
      <c r="AK54" s="1">
        <v>1.8357116570000001</v>
      </c>
      <c r="AL54" s="1">
        <v>3.9489247590000001</v>
      </c>
      <c r="AM54" s="10">
        <v>6.2650665119999998</v>
      </c>
      <c r="AN54" s="23">
        <v>8.2606525049999995</v>
      </c>
      <c r="AO54" s="1">
        <v>-1.0461012670000001</v>
      </c>
      <c r="AP54" s="1">
        <v>-7.8495215309999997</v>
      </c>
      <c r="AQ54" s="1">
        <v>-0.92330038400000003</v>
      </c>
      <c r="AR54" s="1">
        <v>-3.2601372309999999</v>
      </c>
      <c r="AS54" s="1">
        <v>-0.78318260699999998</v>
      </c>
      <c r="AT54" s="1">
        <v>1.469180819</v>
      </c>
      <c r="AU54" s="1">
        <v>0.22803775200000001</v>
      </c>
      <c r="AV54" s="1">
        <v>2.0225642779999999</v>
      </c>
      <c r="AW54" s="1">
        <v>1.606204322</v>
      </c>
      <c r="AX54" s="1">
        <v>0.82068457900000003</v>
      </c>
      <c r="AY54" s="10">
        <v>3.9391345499999999</v>
      </c>
      <c r="AZ54" s="2">
        <f t="shared" si="3"/>
        <v>0.37368464875000001</v>
      </c>
      <c r="BA54" s="1">
        <f t="shared" si="4"/>
        <v>0.342999106</v>
      </c>
      <c r="BB54" s="1">
        <f t="shared" si="5"/>
        <v>0.73415006049999998</v>
      </c>
    </row>
    <row r="55" spans="1:54" x14ac:dyDescent="0.25">
      <c r="A55" s="1">
        <v>2019</v>
      </c>
      <c r="B55" s="1">
        <v>0.70799999999999996</v>
      </c>
      <c r="C55" s="1">
        <v>0.70799999999999996</v>
      </c>
      <c r="D55" s="1">
        <v>0.77200000000000002</v>
      </c>
      <c r="H55" s="1">
        <v>2019</v>
      </c>
      <c r="I55" s="1">
        <v>81</v>
      </c>
      <c r="J55" s="1">
        <v>9.1999999999999993</v>
      </c>
      <c r="K55" s="1">
        <v>41.9</v>
      </c>
      <c r="L55" s="1">
        <v>69.5</v>
      </c>
      <c r="M55" s="1">
        <v>75.900000000000006</v>
      </c>
      <c r="N55" s="1">
        <v>37</v>
      </c>
      <c r="O55" s="10">
        <v>26.7</v>
      </c>
      <c r="P55" s="23">
        <v>25.9</v>
      </c>
      <c r="Q55" s="1">
        <v>21.7</v>
      </c>
      <c r="R55" s="1">
        <v>22.7</v>
      </c>
      <c r="S55" s="1">
        <v>10.8</v>
      </c>
      <c r="T55" s="1">
        <v>85.4</v>
      </c>
      <c r="U55" s="1">
        <v>49.7</v>
      </c>
      <c r="V55" s="1">
        <v>72.599999999999994</v>
      </c>
      <c r="W55" s="1">
        <v>88.5</v>
      </c>
      <c r="X55" s="1">
        <v>89.3</v>
      </c>
      <c r="Y55" s="1">
        <v>70.099999999999994</v>
      </c>
      <c r="Z55" s="1">
        <v>32.700000000000003</v>
      </c>
      <c r="AA55" s="10">
        <v>37.1</v>
      </c>
      <c r="AB55" s="24">
        <f t="shared" si="0"/>
        <v>606.5</v>
      </c>
      <c r="AC55" s="2">
        <f t="shared" si="1"/>
        <v>300.10000000000002</v>
      </c>
      <c r="AD55" s="2">
        <f t="shared" si="2"/>
        <v>300.10000000000002</v>
      </c>
      <c r="AF55" s="1">
        <v>2019</v>
      </c>
      <c r="AG55" s="1">
        <v>-0.78318260699999998</v>
      </c>
      <c r="AH55" s="1">
        <v>1.469180819</v>
      </c>
      <c r="AI55" s="1">
        <v>0.22803775200000001</v>
      </c>
      <c r="AJ55" s="1">
        <v>2.0225642779999999</v>
      </c>
      <c r="AK55" s="1">
        <v>1.606204322</v>
      </c>
      <c r="AL55" s="1">
        <v>0.82068457900000003</v>
      </c>
      <c r="AM55" s="10">
        <v>3.9391345499999999</v>
      </c>
      <c r="AN55" s="23">
        <v>-0.527929965</v>
      </c>
      <c r="AO55" s="1">
        <v>-1.98214943</v>
      </c>
      <c r="AP55" s="1">
        <v>2.8734791519999998</v>
      </c>
      <c r="AQ55" s="1">
        <v>1.2579262840000001</v>
      </c>
      <c r="AR55" s="1">
        <v>0.311057364</v>
      </c>
      <c r="AS55" s="1">
        <v>-2.5267837430000002</v>
      </c>
      <c r="AT55" s="1">
        <v>1.546853147</v>
      </c>
      <c r="AU55" s="1">
        <v>2.5684841E-2</v>
      </c>
      <c r="AV55" s="1">
        <v>0.30884904600000002</v>
      </c>
      <c r="AW55" s="1">
        <v>0.77669698700000001</v>
      </c>
      <c r="AX55" s="1">
        <v>-1.207555602</v>
      </c>
      <c r="AY55" s="10">
        <v>2.7132025870000001</v>
      </c>
      <c r="AZ55" s="2">
        <f t="shared" si="3"/>
        <v>0.29744422233333334</v>
      </c>
      <c r="BA55" s="1">
        <f t="shared" si="4"/>
        <v>-0.4899652980000001</v>
      </c>
      <c r="BB55" s="1">
        <f t="shared" si="5"/>
        <v>-0.16134917725000003</v>
      </c>
    </row>
    <row r="56" spans="1:54" x14ac:dyDescent="0.25">
      <c r="A56" s="1">
        <v>2020</v>
      </c>
      <c r="B56" s="1">
        <v>0.622</v>
      </c>
      <c r="C56" s="1">
        <v>0.622</v>
      </c>
      <c r="D56" s="1">
        <v>0.53400000000000003</v>
      </c>
      <c r="H56" s="1">
        <v>2020</v>
      </c>
      <c r="I56" s="1">
        <v>49.7</v>
      </c>
      <c r="J56" s="1">
        <v>72.599999999999994</v>
      </c>
      <c r="K56" s="1">
        <v>88.5</v>
      </c>
      <c r="L56" s="1">
        <v>89.3</v>
      </c>
      <c r="M56" s="1">
        <v>70.099999999999994</v>
      </c>
      <c r="N56" s="1">
        <v>32.700000000000003</v>
      </c>
      <c r="O56" s="10">
        <v>37.1</v>
      </c>
      <c r="P56" s="23">
        <v>26.7</v>
      </c>
      <c r="Q56" s="1">
        <v>40.700000000000003</v>
      </c>
      <c r="R56" s="1">
        <v>33.299999999999997</v>
      </c>
      <c r="S56" s="1">
        <v>45.9</v>
      </c>
      <c r="T56" s="1">
        <v>133.5</v>
      </c>
      <c r="U56" s="1">
        <v>58.8</v>
      </c>
      <c r="V56" s="1">
        <v>58.7</v>
      </c>
      <c r="W56" s="1">
        <v>88.2</v>
      </c>
      <c r="X56" s="1">
        <v>64.5</v>
      </c>
      <c r="Y56" s="1">
        <v>48.4</v>
      </c>
      <c r="Z56" s="1">
        <v>26.7</v>
      </c>
      <c r="AA56" s="10">
        <v>10.9</v>
      </c>
      <c r="AB56" s="24">
        <f t="shared" si="0"/>
        <v>636.29999999999995</v>
      </c>
      <c r="AC56" s="2">
        <f t="shared" si="1"/>
        <v>270.2</v>
      </c>
      <c r="AD56" s="2">
        <f t="shared" si="2"/>
        <v>270.2</v>
      </c>
      <c r="AF56" s="1">
        <v>2020</v>
      </c>
      <c r="AG56" s="1">
        <v>-2.5267837430000002</v>
      </c>
      <c r="AH56" s="1">
        <v>1.546853147</v>
      </c>
      <c r="AI56" s="1">
        <v>2.5684841E-2</v>
      </c>
      <c r="AJ56" s="1">
        <v>0.30884904600000002</v>
      </c>
      <c r="AK56" s="1">
        <v>0.77669698700000001</v>
      </c>
      <c r="AL56" s="1">
        <v>-1.207555602</v>
      </c>
      <c r="AM56" s="10">
        <v>2.7132025870000001</v>
      </c>
      <c r="AN56" s="23">
        <v>6.7834875649999997</v>
      </c>
      <c r="AO56" s="1">
        <v>9.7818024080000008</v>
      </c>
      <c r="AP56" s="1">
        <v>5.5964798360000003</v>
      </c>
      <c r="AQ56" s="1">
        <v>4.8391529520000001</v>
      </c>
      <c r="AR56" s="1">
        <v>4.8822519590000004</v>
      </c>
      <c r="AS56" s="1">
        <v>-0.770384878</v>
      </c>
      <c r="AT56" s="1">
        <v>0.124525475</v>
      </c>
      <c r="AU56" s="1">
        <v>2.023331931</v>
      </c>
      <c r="AV56" s="1">
        <v>2.7951338140000002</v>
      </c>
      <c r="AW56" s="1">
        <v>1.147189652</v>
      </c>
      <c r="AX56" s="1">
        <v>6.0642042170000003</v>
      </c>
      <c r="AY56" s="10">
        <v>1.487270624</v>
      </c>
      <c r="AZ56" s="2">
        <f t="shared" si="3"/>
        <v>3.7295371295833331</v>
      </c>
      <c r="BA56" s="1">
        <f t="shared" si="4"/>
        <v>-0.3229297015</v>
      </c>
      <c r="BB56" s="1">
        <f t="shared" si="5"/>
        <v>1.0431515855</v>
      </c>
    </row>
    <row r="57" spans="1:54" x14ac:dyDescent="0.25">
      <c r="A57" s="1">
        <v>2021</v>
      </c>
      <c r="B57" s="1">
        <v>1.2450000000000001</v>
      </c>
      <c r="C57" s="1">
        <v>1.2450000000000001</v>
      </c>
      <c r="D57" s="1">
        <v>0.95499999999999996</v>
      </c>
      <c r="H57" s="1">
        <v>2021</v>
      </c>
      <c r="I57" s="1">
        <v>58.8</v>
      </c>
      <c r="J57" s="1">
        <v>58.7</v>
      </c>
      <c r="K57" s="1">
        <v>88.2</v>
      </c>
      <c r="L57" s="1">
        <v>64.5</v>
      </c>
      <c r="M57" s="1">
        <v>48.4</v>
      </c>
      <c r="N57" s="1">
        <v>26.7</v>
      </c>
      <c r="O57" s="10">
        <v>10.9</v>
      </c>
      <c r="P57" s="23">
        <v>16.899999999999999</v>
      </c>
      <c r="Q57" s="1">
        <v>24.1</v>
      </c>
      <c r="R57" s="1">
        <v>30.4</v>
      </c>
      <c r="S57" s="1">
        <v>32.6</v>
      </c>
      <c r="T57" s="1">
        <v>58.4</v>
      </c>
      <c r="U57" s="1">
        <v>21.2</v>
      </c>
      <c r="V57" s="1">
        <v>88.6</v>
      </c>
      <c r="W57" s="1">
        <v>52.1</v>
      </c>
      <c r="X57" s="1">
        <v>53.9</v>
      </c>
      <c r="Y57" s="1">
        <v>46.6</v>
      </c>
      <c r="Z57" s="1">
        <v>32.9</v>
      </c>
      <c r="AA57" s="10">
        <v>45.3</v>
      </c>
      <c r="AB57" s="24">
        <f t="shared" si="0"/>
        <v>503</v>
      </c>
      <c r="AC57" s="2">
        <f t="shared" si="1"/>
        <v>215.8</v>
      </c>
      <c r="AD57" s="2">
        <f t="shared" si="2"/>
        <v>215.8</v>
      </c>
      <c r="AF57" s="1">
        <v>2021</v>
      </c>
      <c r="AG57" s="1">
        <v>-0.770384878</v>
      </c>
      <c r="AH57" s="1">
        <v>0.124525475</v>
      </c>
      <c r="AI57" s="1">
        <v>2.023331931</v>
      </c>
      <c r="AJ57" s="1">
        <v>2.7951338140000002</v>
      </c>
      <c r="AK57" s="1">
        <v>1.147189652</v>
      </c>
      <c r="AL57" s="1">
        <v>6.0642042170000003</v>
      </c>
      <c r="AM57" s="10">
        <v>1.487270624</v>
      </c>
      <c r="AN57" s="23">
        <v>-5.8050949049999998</v>
      </c>
      <c r="AO57" s="1">
        <v>-8.1542457539999997</v>
      </c>
      <c r="AP57" s="1">
        <v>-5.3805194810000003</v>
      </c>
      <c r="AQ57" s="1">
        <v>5.4203796200000003</v>
      </c>
      <c r="AR57" s="1">
        <v>4.1534465530000002</v>
      </c>
      <c r="AS57" s="1">
        <v>0.48601398600000001</v>
      </c>
      <c r="AT57" s="1">
        <v>-1.5978021979999999</v>
      </c>
      <c r="AU57" s="1">
        <v>2.520979021</v>
      </c>
      <c r="AV57" s="1">
        <v>-0.31858141899999998</v>
      </c>
      <c r="AW57" s="1">
        <v>1.5176823180000001</v>
      </c>
      <c r="AX57" s="1">
        <v>-0.46403596400000002</v>
      </c>
      <c r="AY57" s="10">
        <v>-2.9386613389999998</v>
      </c>
      <c r="AZ57" s="2">
        <f t="shared" si="3"/>
        <v>-0.88003663016666644</v>
      </c>
      <c r="BA57" s="1">
        <f t="shared" si="4"/>
        <v>-0.555894106</v>
      </c>
      <c r="BB57" s="1">
        <f t="shared" si="5"/>
        <v>0.2726523475</v>
      </c>
    </row>
    <row r="58" spans="1:54" x14ac:dyDescent="0.25">
      <c r="P58" s="1">
        <f t="shared" ref="P58:AA58" si="6">SUM(P2:P57)</f>
        <v>1253.8000000000004</v>
      </c>
      <c r="Q58" s="1">
        <f t="shared" si="6"/>
        <v>1097.5999999999999</v>
      </c>
      <c r="R58" s="1">
        <f t="shared" si="6"/>
        <v>1183.1999999999998</v>
      </c>
      <c r="S58" s="1">
        <f t="shared" si="6"/>
        <v>1476.3</v>
      </c>
      <c r="T58" s="1">
        <f t="shared" si="6"/>
        <v>2177.4</v>
      </c>
      <c r="U58" s="1">
        <f t="shared" si="6"/>
        <v>3019.9000000000005</v>
      </c>
      <c r="V58" s="1">
        <f t="shared" si="6"/>
        <v>3642.7999999999988</v>
      </c>
      <c r="W58" s="1">
        <f t="shared" si="6"/>
        <v>3556.0000000000009</v>
      </c>
      <c r="X58" s="1">
        <f t="shared" si="6"/>
        <v>2634.9999999999995</v>
      </c>
      <c r="Y58" s="1">
        <f t="shared" si="6"/>
        <v>2487.9999999999995</v>
      </c>
      <c r="Z58" s="1">
        <f t="shared" si="6"/>
        <v>1656.9000000000005</v>
      </c>
      <c r="AA58" s="10">
        <f t="shared" si="6"/>
        <v>1416.8</v>
      </c>
      <c r="AB58" s="24">
        <f>AVERAGE(AB2:AB57)</f>
        <v>457.20892857142866</v>
      </c>
      <c r="AC58" s="2">
        <f>AVERAGE(AC2:AC57)</f>
        <v>229.53035714285716</v>
      </c>
      <c r="AD58" s="2">
        <f>AVERAGE(AD2:AD57)</f>
        <v>229.53035714285716</v>
      </c>
      <c r="AF58" s="1" t="s">
        <v>27</v>
      </c>
      <c r="AN58" s="1">
        <f t="shared" ref="AN58:BB58" si="7">AVERAGE(AN2:AN57)</f>
        <v>-0.41193411849999978</v>
      </c>
      <c r="AO58" s="1">
        <f t="shared" si="7"/>
        <v>-0.24149271776785711</v>
      </c>
      <c r="AP58" s="1">
        <f t="shared" si="7"/>
        <v>0.16910457962499992</v>
      </c>
      <c r="AQ58" s="1">
        <f t="shared" si="7"/>
        <v>-0.31335375151785716</v>
      </c>
      <c r="AR58" s="1">
        <f t="shared" si="7"/>
        <v>-0.28476194855357134</v>
      </c>
      <c r="AS58" s="1">
        <f t="shared" si="7"/>
        <v>-0.32388335350000003</v>
      </c>
      <c r="AT58" s="1">
        <f t="shared" si="7"/>
        <v>-0.1712912088035714</v>
      </c>
      <c r="AU58" s="1">
        <f t="shared" si="7"/>
        <v>-0.15717309010714284</v>
      </c>
      <c r="AV58" s="1">
        <f t="shared" si="7"/>
        <v>-8.0698249089285759E-2</v>
      </c>
      <c r="AW58" s="1">
        <f t="shared" si="7"/>
        <v>-0.33693740469642874</v>
      </c>
      <c r="AX58" s="1">
        <f t="shared" si="7"/>
        <v>8.221186712499999E-2</v>
      </c>
      <c r="AY58" s="10">
        <f t="shared" si="7"/>
        <v>-1.8389505339285742E-2</v>
      </c>
      <c r="AZ58" s="2">
        <f t="shared" si="7"/>
        <v>-0.17404990842708321</v>
      </c>
      <c r="BA58" s="1">
        <f t="shared" si="7"/>
        <v>-0.24758728115178566</v>
      </c>
      <c r="BB58" s="1">
        <f t="shared" si="7"/>
        <v>-0.18326147537500009</v>
      </c>
    </row>
    <row r="59" spans="1:54" x14ac:dyDescent="0.25">
      <c r="AB59" s="24"/>
      <c r="AC59" s="2"/>
      <c r="AD59" s="2"/>
      <c r="AZ59" s="2"/>
    </row>
    <row r="60" spans="1:54" x14ac:dyDescent="0.25">
      <c r="AB60" s="24"/>
      <c r="AC60" s="2"/>
      <c r="AD60" s="2"/>
      <c r="AZ60" s="2"/>
    </row>
    <row r="61" spans="1:54" x14ac:dyDescent="0.25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25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28</v>
      </c>
      <c r="AA61" s="10" t="s">
        <v>29</v>
      </c>
      <c r="AB61" s="16"/>
      <c r="AC61" s="16"/>
      <c r="AD61" s="2"/>
      <c r="AY61" s="1"/>
    </row>
    <row r="62" spans="1:54" x14ac:dyDescent="0.25">
      <c r="H62" s="1" t="s">
        <v>30</v>
      </c>
      <c r="I62" s="1">
        <f t="shared" ref="I62:AA62" si="8">CORREL($B$2:$B$57,I2:I57)</f>
        <v>0.11453921233991125</v>
      </c>
      <c r="J62" s="1">
        <f t="shared" si="8"/>
        <v>0.13274580567863686</v>
      </c>
      <c r="K62" s="1">
        <f t="shared" si="8"/>
        <v>0.1845909587374327</v>
      </c>
      <c r="L62" s="1">
        <f t="shared" si="8"/>
        <v>-3.6186756633246858E-2</v>
      </c>
      <c r="M62" s="1">
        <f t="shared" si="8"/>
        <v>-0.13998571332767762</v>
      </c>
      <c r="N62" s="1">
        <f t="shared" si="8"/>
        <v>0.23570574559101326</v>
      </c>
      <c r="O62" s="1">
        <f t="shared" si="8"/>
        <v>-0.16871501578244544</v>
      </c>
      <c r="P62" s="1">
        <f t="shared" si="8"/>
        <v>1.3604842950177116E-3</v>
      </c>
      <c r="Q62" s="1">
        <f t="shared" si="8"/>
        <v>-0.20124904968242555</v>
      </c>
      <c r="R62" s="1">
        <f t="shared" si="8"/>
        <v>-9.067323654039959E-2</v>
      </c>
      <c r="S62" s="1">
        <f t="shared" si="8"/>
        <v>9.0073995014513297E-2</v>
      </c>
      <c r="T62" s="1">
        <f t="shared" si="8"/>
        <v>-0.28456056557527676</v>
      </c>
      <c r="U62" s="1">
        <f t="shared" si="8"/>
        <v>-3.3151550175126054E-2</v>
      </c>
      <c r="V62" s="1">
        <f t="shared" si="8"/>
        <v>-9.1097954228426023E-2</v>
      </c>
      <c r="W62" s="1">
        <f t="shared" si="8"/>
        <v>-0.14182977700092733</v>
      </c>
      <c r="X62" s="1">
        <f t="shared" si="8"/>
        <v>6.7791073262801385E-2</v>
      </c>
      <c r="Y62" s="1">
        <f t="shared" si="8"/>
        <v>-5.6340584231302282E-2</v>
      </c>
      <c r="Z62" s="1">
        <f t="shared" si="8"/>
        <v>-0.11411200398212945</v>
      </c>
      <c r="AA62" s="1">
        <f t="shared" si="8"/>
        <v>0.27843030891457315</v>
      </c>
      <c r="AB62" s="16"/>
      <c r="AC62" s="16"/>
      <c r="AD62" s="2"/>
    </row>
    <row r="63" spans="1:54" x14ac:dyDescent="0.25">
      <c r="H63" s="1" t="s">
        <v>31</v>
      </c>
      <c r="I63" s="1">
        <f t="shared" ref="I63:Y63" si="9">CORREL($B$2:$B$57,AG2:AG57)</f>
        <v>5.6187125972527348E-2</v>
      </c>
      <c r="J63" s="1">
        <f t="shared" si="9"/>
        <v>-0.12645281113546367</v>
      </c>
      <c r="K63" s="1">
        <f t="shared" si="9"/>
        <v>-5.5790072595297054E-3</v>
      </c>
      <c r="L63" s="1">
        <f t="shared" si="9"/>
        <v>2.163542910168828E-2</v>
      </c>
      <c r="M63" s="1">
        <f t="shared" si="9"/>
        <v>-1.4781739633583119E-2</v>
      </c>
      <c r="N63" s="1">
        <f t="shared" si="9"/>
        <v>3.548957986406745E-2</v>
      </c>
      <c r="O63" s="1">
        <f t="shared" si="9"/>
        <v>9.691251443749041E-2</v>
      </c>
      <c r="P63" s="1">
        <f t="shared" si="9"/>
        <v>0.18129518110499776</v>
      </c>
      <c r="Q63" s="1">
        <f t="shared" si="9"/>
        <v>4.5701143595534593E-2</v>
      </c>
      <c r="R63" s="1">
        <f t="shared" si="9"/>
        <v>-0.1217361042948404</v>
      </c>
      <c r="S63" s="1">
        <f t="shared" si="9"/>
        <v>-5.4371952309586219E-2</v>
      </c>
      <c r="T63" s="1">
        <f t="shared" si="9"/>
        <v>8.3031394053386422E-3</v>
      </c>
      <c r="U63" s="1">
        <f t="shared" si="9"/>
        <v>0.44031685216982563</v>
      </c>
      <c r="V63" s="1">
        <f t="shared" si="9"/>
        <v>0.43127592769923434</v>
      </c>
      <c r="W63" s="1">
        <f t="shared" si="9"/>
        <v>7.8857882022297529E-2</v>
      </c>
      <c r="X63" s="1">
        <f t="shared" si="9"/>
        <v>-0.10874746014549982</v>
      </c>
      <c r="Y63" s="1">
        <f t="shared" si="9"/>
        <v>3.8170304915251779E-2</v>
      </c>
      <c r="Z63" s="1">
        <f>CORREL($B$2:$B$56,BA2:BA56)</f>
        <v>0.57898761707275115</v>
      </c>
      <c r="AA63" s="1">
        <f>CORREL($B$2:$B$56,BB2:BB56)</f>
        <v>0.38057113632171119</v>
      </c>
      <c r="AB63" s="16"/>
      <c r="AD63" s="2"/>
    </row>
    <row r="64" spans="1:54" x14ac:dyDescent="0.25">
      <c r="H64" s="1" t="s">
        <v>32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  <c r="AD64" s="2"/>
    </row>
    <row r="65" spans="7:30" x14ac:dyDescent="0.25">
      <c r="H65" s="1" t="s">
        <v>33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0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0">
        <v>0.31</v>
      </c>
      <c r="AB65" s="16"/>
      <c r="AD65" s="2"/>
    </row>
    <row r="66" spans="7:30" x14ac:dyDescent="0.25">
      <c r="H66" s="1" t="s">
        <v>34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  <c r="AD66" s="2"/>
    </row>
    <row r="67" spans="7:30" x14ac:dyDescent="0.25">
      <c r="H67" s="1" t="s">
        <v>35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  <c r="AD67" s="2"/>
    </row>
    <row r="68" spans="7:30" x14ac:dyDescent="0.25">
      <c r="H68" s="1" t="s">
        <v>36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0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0">
        <v>-0.31</v>
      </c>
      <c r="AB68" s="16"/>
      <c r="AD68" s="2"/>
    </row>
    <row r="69" spans="7:30" x14ac:dyDescent="0.25">
      <c r="H69" s="1" t="s">
        <v>37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  <c r="AD69" s="2"/>
    </row>
    <row r="70" spans="7:30" x14ac:dyDescent="0.25">
      <c r="G70" s="1" t="s">
        <v>38</v>
      </c>
      <c r="H70" s="19">
        <f>MAX(I62:Y62)</f>
        <v>0.23570574559101326</v>
      </c>
      <c r="AB70" s="16"/>
      <c r="AD70" s="2"/>
    </row>
    <row r="71" spans="7:30" x14ac:dyDescent="0.25">
      <c r="G71" s="1" t="s">
        <v>39</v>
      </c>
      <c r="H71" s="20">
        <f>MIN(I62:Y62)</f>
        <v>-0.28456056557527676</v>
      </c>
      <c r="AB71" s="16"/>
      <c r="AD71" s="2"/>
    </row>
    <row r="72" spans="7:30" x14ac:dyDescent="0.25">
      <c r="G72" s="1" t="s">
        <v>40</v>
      </c>
      <c r="H72" s="19">
        <f>MAX(I63:Y63)</f>
        <v>0.44031685216982563</v>
      </c>
      <c r="AB72" s="16"/>
      <c r="AD72" s="2"/>
    </row>
    <row r="73" spans="7:30" x14ac:dyDescent="0.25">
      <c r="G73" s="1" t="s">
        <v>41</v>
      </c>
      <c r="H73" s="20">
        <f>MIN(I63:Y63)</f>
        <v>-0.12645281113546367</v>
      </c>
      <c r="AB73" s="16"/>
      <c r="AD73" s="2"/>
    </row>
    <row r="74" spans="7:30" x14ac:dyDescent="0.25">
      <c r="AB74" s="16"/>
    </row>
    <row r="75" spans="7:30" x14ac:dyDescent="0.25">
      <c r="AB75" s="16"/>
    </row>
    <row r="76" spans="7:30" x14ac:dyDescent="0.25">
      <c r="AB76" s="16"/>
    </row>
    <row r="77" spans="7:30" x14ac:dyDescent="0.25">
      <c r="AB77" s="16"/>
    </row>
    <row r="78" spans="7:30" x14ac:dyDescent="0.25">
      <c r="AB78" s="16"/>
    </row>
    <row r="79" spans="7:30" x14ac:dyDescent="0.25">
      <c r="AB79" s="16"/>
    </row>
    <row r="95" spans="6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6"/>
      <c r="P95" s="21"/>
      <c r="Q95" s="21"/>
      <c r="R95" s="21"/>
      <c r="S95" s="21"/>
    </row>
    <row r="96" spans="6:19" x14ac:dyDescent="0.25">
      <c r="F96" s="4"/>
      <c r="G96" s="4"/>
      <c r="H96" s="4"/>
      <c r="I96" s="4"/>
      <c r="J96" s="4"/>
      <c r="K96" s="4"/>
      <c r="L96" s="4"/>
      <c r="M96" s="4"/>
      <c r="N96" s="4"/>
      <c r="O96" s="27"/>
      <c r="P96" s="4"/>
      <c r="Q96" s="4"/>
      <c r="R96" s="4"/>
      <c r="S96" s="4"/>
    </row>
    <row r="97" spans="6:19" x14ac:dyDescent="0.25">
      <c r="F97" s="4"/>
      <c r="G97" s="4"/>
      <c r="H97" s="4"/>
      <c r="I97" s="4"/>
      <c r="J97" s="4"/>
      <c r="K97" s="4"/>
      <c r="L97" s="4"/>
      <c r="M97" s="4"/>
      <c r="N97" s="4"/>
      <c r="O97" s="27"/>
      <c r="P97" s="4"/>
      <c r="Q97" s="4"/>
      <c r="R97" s="4"/>
      <c r="S97" s="4"/>
    </row>
    <row r="98" spans="6:19" x14ac:dyDescent="0.25">
      <c r="F98" s="4"/>
      <c r="G98" s="4"/>
      <c r="H98" s="4"/>
      <c r="I98" s="4"/>
      <c r="J98" s="4"/>
      <c r="K98" s="4"/>
      <c r="L98" s="4"/>
      <c r="M98" s="4"/>
      <c r="N98" s="4"/>
      <c r="O98" s="27"/>
      <c r="P98" s="4"/>
      <c r="Q98" s="4"/>
      <c r="R98" s="4"/>
      <c r="S98" s="4"/>
    </row>
    <row r="99" spans="6:19" x14ac:dyDescent="0.25">
      <c r="F99" s="4"/>
      <c r="G99" s="4"/>
      <c r="H99" s="4"/>
      <c r="I99" s="4"/>
      <c r="J99" s="4"/>
      <c r="K99" s="4"/>
      <c r="L99" s="4"/>
      <c r="M99" s="4"/>
      <c r="N99" s="4"/>
      <c r="O99" s="27"/>
      <c r="P99" s="4"/>
      <c r="Q99" s="4"/>
      <c r="R99" s="4"/>
      <c r="S99" s="4"/>
    </row>
    <row r="100" spans="6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27"/>
      <c r="P100" s="4"/>
      <c r="Q100" s="4"/>
      <c r="R100" s="4"/>
      <c r="S100" s="4"/>
    </row>
    <row r="103" spans="6:19" x14ac:dyDescent="0.25">
      <c r="F103" s="21"/>
      <c r="G103" s="21"/>
      <c r="H103" s="21"/>
      <c r="I103" s="21"/>
      <c r="J103" s="21"/>
      <c r="K103" s="21"/>
      <c r="L103" s="21"/>
      <c r="M103" s="21"/>
      <c r="N103" s="21"/>
      <c r="O103" s="26"/>
      <c r="P103" s="21"/>
      <c r="Q103" s="21"/>
      <c r="R103" s="21"/>
      <c r="S103" s="21"/>
    </row>
    <row r="104" spans="6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27"/>
      <c r="P104" s="4"/>
      <c r="Q104" s="4"/>
      <c r="R104" s="4"/>
      <c r="S104" s="4"/>
    </row>
    <row r="105" spans="6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27"/>
      <c r="P105" s="4"/>
      <c r="Q105" s="4"/>
      <c r="R105" s="4"/>
      <c r="S105" s="4"/>
    </row>
    <row r="106" spans="6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27"/>
      <c r="P106" s="4"/>
      <c r="Q106" s="4"/>
      <c r="R106" s="4"/>
      <c r="S106" s="4"/>
    </row>
    <row r="107" spans="6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27"/>
      <c r="P107" s="4"/>
      <c r="Q107" s="4"/>
      <c r="R107" s="4"/>
      <c r="S107" s="4"/>
    </row>
    <row r="108" spans="6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27"/>
      <c r="P108" s="4"/>
      <c r="Q108" s="4"/>
      <c r="R108" s="4"/>
      <c r="S108" s="4"/>
    </row>
    <row r="109" spans="6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27"/>
      <c r="P109" s="4"/>
      <c r="Q109" s="4"/>
      <c r="R109" s="4"/>
      <c r="S109" s="4"/>
    </row>
    <row r="110" spans="6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27"/>
      <c r="P110" s="4"/>
      <c r="Q110" s="4"/>
      <c r="R110" s="4"/>
      <c r="S110" s="4"/>
    </row>
    <row r="111" spans="6:19" x14ac:dyDescent="0.25">
      <c r="F111" s="21"/>
      <c r="G111" s="21"/>
      <c r="H111" s="21"/>
      <c r="I111" s="21"/>
      <c r="J111" s="21"/>
      <c r="K111" s="21"/>
      <c r="L111" s="21"/>
      <c r="M111" s="21"/>
      <c r="N111" s="21"/>
      <c r="O111" s="26"/>
      <c r="P111" s="21"/>
      <c r="Q111" s="21"/>
      <c r="R111" s="21"/>
      <c r="S111" s="21"/>
    </row>
    <row r="112" spans="6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27"/>
      <c r="P112" s="4"/>
      <c r="Q112" s="4"/>
      <c r="R112" s="4"/>
      <c r="S112" s="4"/>
    </row>
    <row r="113" spans="6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27"/>
      <c r="P113" s="4"/>
      <c r="Q113" s="4"/>
      <c r="R113" s="4"/>
      <c r="S113" s="4"/>
    </row>
    <row r="114" spans="6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27"/>
      <c r="P114" s="4"/>
      <c r="Q114" s="4"/>
      <c r="R114" s="4"/>
      <c r="S114" s="4"/>
    </row>
    <row r="115" spans="6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27"/>
      <c r="P115" s="4"/>
      <c r="Q115" s="4"/>
      <c r="R115" s="4"/>
      <c r="S115" s="4"/>
    </row>
    <row r="116" spans="6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27"/>
      <c r="P116" s="4"/>
      <c r="Q116" s="4"/>
      <c r="R116" s="4"/>
      <c r="S116" s="4"/>
    </row>
    <row r="119" spans="6:19" x14ac:dyDescent="0.25">
      <c r="F119" s="21"/>
      <c r="G119" s="21"/>
      <c r="H119" s="21"/>
      <c r="I119" s="21"/>
      <c r="J119" s="21"/>
      <c r="K119" s="21"/>
      <c r="L119" s="21"/>
      <c r="M119" s="21"/>
      <c r="N119" s="21"/>
      <c r="O119" s="26"/>
      <c r="P119" s="21"/>
      <c r="Q119" s="21"/>
      <c r="R119" s="21"/>
      <c r="S119" s="21"/>
    </row>
    <row r="120" spans="6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27"/>
      <c r="P120" s="4"/>
      <c r="Q120" s="4"/>
      <c r="R120" s="4"/>
      <c r="S120" s="4"/>
    </row>
    <row r="121" spans="6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27"/>
      <c r="P121" s="4"/>
      <c r="Q121" s="4"/>
      <c r="R121" s="4"/>
      <c r="S121" s="4"/>
    </row>
    <row r="122" spans="6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27"/>
      <c r="P122" s="4"/>
      <c r="Q122" s="4"/>
      <c r="R122" s="4"/>
      <c r="S122" s="4"/>
    </row>
    <row r="123" spans="6:19" x14ac:dyDescent="0.25">
      <c r="F123" s="4"/>
      <c r="G123" s="4"/>
      <c r="H123" s="4"/>
      <c r="I123" s="4"/>
      <c r="J123" s="4"/>
      <c r="K123" s="4"/>
      <c r="L123" s="4"/>
      <c r="M123" s="4"/>
      <c r="N123" s="4"/>
      <c r="O123" s="27"/>
      <c r="P123" s="4"/>
      <c r="Q123" s="4"/>
      <c r="R123" s="4"/>
      <c r="S123" s="4"/>
    </row>
    <row r="124" spans="6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27"/>
      <c r="P124" s="4"/>
      <c r="Q124" s="4"/>
      <c r="R124" s="4"/>
      <c r="S124" s="4"/>
    </row>
    <row r="127" spans="6:19" x14ac:dyDescent="0.25">
      <c r="F127" s="21"/>
      <c r="G127" s="21"/>
      <c r="H127" s="21"/>
      <c r="I127" s="21"/>
      <c r="J127" s="21"/>
      <c r="K127" s="21"/>
      <c r="L127" s="21"/>
      <c r="M127" s="21"/>
      <c r="N127" s="21"/>
      <c r="O127" s="26"/>
      <c r="P127" s="21"/>
      <c r="Q127" s="21"/>
      <c r="R127" s="21"/>
      <c r="S127" s="21"/>
    </row>
    <row r="128" spans="6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27"/>
      <c r="P128" s="4"/>
      <c r="Q128" s="4"/>
      <c r="R128" s="4"/>
      <c r="S128" s="4"/>
    </row>
    <row r="129" spans="6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27"/>
      <c r="P129" s="4"/>
      <c r="Q129" s="4"/>
      <c r="R129" s="4"/>
      <c r="S129" s="4"/>
    </row>
    <row r="130" spans="6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27"/>
      <c r="P130" s="4"/>
      <c r="Q130" s="4"/>
      <c r="R130" s="4"/>
      <c r="S130" s="4"/>
    </row>
    <row r="131" spans="6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27"/>
      <c r="P131" s="4"/>
      <c r="Q131" s="4"/>
      <c r="R131" s="4"/>
      <c r="S131" s="4"/>
    </row>
    <row r="132" spans="6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27"/>
      <c r="P132" s="4"/>
      <c r="Q132" s="4"/>
      <c r="R132" s="4"/>
      <c r="S132" s="4"/>
    </row>
    <row r="135" spans="6:19" x14ac:dyDescent="0.25">
      <c r="F135" s="21"/>
      <c r="G135" s="21"/>
      <c r="H135" s="21"/>
      <c r="I135" s="21"/>
      <c r="J135" s="21"/>
      <c r="K135" s="21"/>
      <c r="L135" s="21"/>
      <c r="M135" s="21"/>
      <c r="N135" s="21"/>
      <c r="O135" s="26"/>
      <c r="P135" s="21"/>
      <c r="Q135" s="21"/>
      <c r="R135" s="21"/>
      <c r="S135" s="21"/>
    </row>
    <row r="136" spans="6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27"/>
      <c r="P136" s="4"/>
      <c r="Q136" s="4"/>
      <c r="R136" s="4"/>
      <c r="S136" s="4"/>
    </row>
    <row r="137" spans="6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27"/>
      <c r="P137" s="4"/>
      <c r="Q137" s="4"/>
      <c r="R137" s="4"/>
      <c r="S137" s="4"/>
    </row>
    <row r="138" spans="6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27"/>
      <c r="P138" s="4"/>
      <c r="Q138" s="4"/>
      <c r="R138" s="4"/>
      <c r="S138" s="4"/>
    </row>
    <row r="139" spans="6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27"/>
      <c r="P139" s="4"/>
      <c r="Q139" s="4"/>
      <c r="R139" s="4"/>
      <c r="S139" s="4"/>
    </row>
    <row r="140" spans="6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27"/>
      <c r="P140" s="4"/>
      <c r="Q140" s="4"/>
      <c r="R140" s="4"/>
      <c r="S140" s="4"/>
    </row>
  </sheetData>
  <conditionalFormatting sqref="F96:S100 F104:S108 F112:S116 F120:S124 F128:S132 F136:S140">
    <cfRule type="colorScale" priority="1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 J66:AA66 I66:I67 I69:AA69">
    <cfRule type="top10" dxfId="149" priority="2" bottom="1" rank="5"/>
    <cfRule type="top10" dxfId="148" priority="5" bottom="1" rank="5"/>
    <cfRule type="top10" dxfId="147" priority="6" rank="5"/>
    <cfRule type="top10" dxfId="146" priority="14" rank="5"/>
  </conditionalFormatting>
  <conditionalFormatting sqref="I62:Y62 Z62:AA63">
    <cfRule type="top10" dxfId="145" priority="18" bottom="1" rank="5"/>
    <cfRule type="top10" dxfId="144" priority="19" rank="5"/>
  </conditionalFormatting>
  <conditionalFormatting sqref="I62:AA63 AB86:AB87">
    <cfRule type="top10" dxfId="143" priority="16" rank="5"/>
    <cfRule type="top10" dxfId="142" priority="17" bottom="1" rank="5"/>
  </conditionalFormatting>
  <conditionalFormatting sqref="I63:AA63">
    <cfRule type="top10" dxfId="141" priority="20" bottom="1" rank="5"/>
    <cfRule type="top10" dxfId="140" priority="21" rank="5"/>
  </conditionalFormatting>
  <conditionalFormatting sqref="J64:AA64">
    <cfRule type="top10" dxfId="139" priority="7" rank="5"/>
    <cfRule type="top10" dxfId="138" priority="8" rank="5"/>
    <cfRule type="top10" dxfId="137" priority="9" bottom="1" rank="5"/>
    <cfRule type="top10" dxfId="136" priority="10" bottom="1" rank="5"/>
  </conditionalFormatting>
  <conditionalFormatting sqref="J67:AA67">
    <cfRule type="top10" dxfId="135" priority="1" bottom="1" rank="5"/>
    <cfRule type="top10" dxfId="134" priority="11" rank="5"/>
    <cfRule type="top10" dxfId="133" priority="12" rank="5"/>
    <cfRule type="top10" dxfId="132" priority="13" bottom="1" rank="5"/>
  </conditionalFormatting>
  <conditionalFormatting sqref="Z66:AA66">
    <cfRule type="top10" dxfId="131" priority="3" rank="5"/>
    <cfRule type="top10" dxfId="130" priority="4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37"/>
  <sheetViews>
    <sheetView topLeftCell="A46" zoomScale="60" zoomScaleNormal="60" workbookViewId="0">
      <selection activeCell="I61" sqref="I61"/>
    </sheetView>
  </sheetViews>
  <sheetFormatPr defaultColWidth="8.875" defaultRowHeight="15.75" x14ac:dyDescent="0.25"/>
  <cols>
    <col min="1" max="14" width="8.875" style="1"/>
    <col min="15" max="15" width="8.875" style="10"/>
    <col min="16" max="26" width="8.875" style="1"/>
    <col min="27" max="27" width="8.875" style="10"/>
    <col min="28" max="38" width="8.875" style="1"/>
    <col min="39" max="39" width="8.875" style="10"/>
    <col min="40" max="50" width="8.875" style="1"/>
    <col min="51" max="51" width="8.875" style="10"/>
    <col min="52" max="1024" width="8.875" style="1"/>
  </cols>
  <sheetData>
    <row r="1" spans="1:54" x14ac:dyDescent="0.25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28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28</v>
      </c>
    </row>
    <row r="2" spans="1:54" s="1" customFormat="1" x14ac:dyDescent="0.25">
      <c r="A2" s="1">
        <v>1966</v>
      </c>
      <c r="B2" s="1">
        <v>0.69699999999999995</v>
      </c>
      <c r="F2" s="5"/>
      <c r="H2" s="1">
        <v>1966</v>
      </c>
      <c r="P2" s="23">
        <v>26.4</v>
      </c>
      <c r="Q2" s="1">
        <v>11.1</v>
      </c>
      <c r="R2" s="1">
        <v>26.1</v>
      </c>
      <c r="S2" s="1">
        <v>3.2</v>
      </c>
      <c r="T2" s="1">
        <v>22.9</v>
      </c>
      <c r="U2" s="1">
        <v>40</v>
      </c>
      <c r="V2" s="1">
        <v>54.4</v>
      </c>
      <c r="W2" s="1">
        <v>89.9</v>
      </c>
      <c r="X2" s="1">
        <v>74.5</v>
      </c>
      <c r="Y2" s="1">
        <v>73.3</v>
      </c>
      <c r="Z2" s="1">
        <v>43</v>
      </c>
      <c r="AA2" s="10">
        <v>46.8</v>
      </c>
      <c r="AB2" s="24">
        <f t="shared" ref="AB2:AB33" si="0">SUM(P2:AA2)</f>
        <v>511.6</v>
      </c>
      <c r="AC2" s="2">
        <f t="shared" ref="AC2:AC33" si="1">SUM(U2:V2)</f>
        <v>94.4</v>
      </c>
      <c r="AD2" s="2">
        <f t="shared" ref="AD2:AD33" si="2">SUM(T2:X2)</f>
        <v>281.7</v>
      </c>
      <c r="AE2" s="2"/>
      <c r="AF2" s="1">
        <v>1966</v>
      </c>
      <c r="AN2" s="23">
        <v>-32.200000000000003</v>
      </c>
      <c r="AO2" s="1">
        <v>-38</v>
      </c>
      <c r="AP2" s="1">
        <v>-22.6</v>
      </c>
      <c r="AQ2" s="1">
        <v>-15.4</v>
      </c>
      <c r="AR2" s="1">
        <v>-2.1</v>
      </c>
      <c r="AS2" s="1">
        <v>7.3</v>
      </c>
      <c r="AT2" s="1">
        <v>14.1</v>
      </c>
      <c r="AU2" s="1">
        <v>10.4</v>
      </c>
      <c r="AV2" s="1">
        <v>5.8</v>
      </c>
      <c r="AW2" s="1">
        <v>-11.8</v>
      </c>
      <c r="AX2" s="1">
        <v>-25.2</v>
      </c>
      <c r="AY2" s="10">
        <v>-22.9</v>
      </c>
      <c r="AZ2" s="2">
        <f t="shared" ref="AZ2:AZ33" si="3">AVERAGE(AN2:AY2)</f>
        <v>-11.050000000000002</v>
      </c>
      <c r="BA2" s="1">
        <f t="shared" ref="BA2:BA33" si="4">AVERAGE(AS2:AT2)</f>
        <v>10.7</v>
      </c>
      <c r="BB2" s="1">
        <f t="shared" ref="BB2:BB33" si="5">AVERAGE(AR2:AV2)</f>
        <v>7.0999999999999988</v>
      </c>
    </row>
    <row r="3" spans="1:54" x14ac:dyDescent="0.25">
      <c r="A3" s="1">
        <v>1967</v>
      </c>
      <c r="B3" s="1">
        <v>1.329</v>
      </c>
      <c r="F3" s="5"/>
      <c r="H3" s="1">
        <v>1967</v>
      </c>
      <c r="I3" s="1">
        <v>40</v>
      </c>
      <c r="J3" s="1">
        <v>54.4</v>
      </c>
      <c r="K3" s="1">
        <v>89.9</v>
      </c>
      <c r="L3" s="1">
        <v>74.5</v>
      </c>
      <c r="M3" s="1">
        <v>73.3</v>
      </c>
      <c r="N3" s="1">
        <v>43</v>
      </c>
      <c r="O3" s="10">
        <v>46.8</v>
      </c>
      <c r="P3" s="23">
        <v>63</v>
      </c>
      <c r="Q3" s="1">
        <v>28.6</v>
      </c>
      <c r="R3" s="1">
        <v>34</v>
      </c>
      <c r="S3" s="1">
        <v>34.1</v>
      </c>
      <c r="T3" s="1">
        <v>22.6</v>
      </c>
      <c r="U3" s="1">
        <v>29.2</v>
      </c>
      <c r="V3" s="1">
        <v>26.7</v>
      </c>
      <c r="W3" s="1">
        <v>21.5</v>
      </c>
      <c r="X3" s="1">
        <v>61.4</v>
      </c>
      <c r="Y3" s="1">
        <v>99.4</v>
      </c>
      <c r="Z3" s="1">
        <v>43</v>
      </c>
      <c r="AA3" s="10">
        <v>40.799999999999997</v>
      </c>
      <c r="AB3" s="24">
        <f t="shared" si="0"/>
        <v>504.2999999999999</v>
      </c>
      <c r="AC3" s="2">
        <f t="shared" si="1"/>
        <v>55.9</v>
      </c>
      <c r="AD3" s="2">
        <f t="shared" si="2"/>
        <v>161.4</v>
      </c>
      <c r="AE3" s="2"/>
      <c r="AF3" s="1">
        <v>1967</v>
      </c>
      <c r="AG3" s="1">
        <v>7.3</v>
      </c>
      <c r="AH3" s="1">
        <v>14.1</v>
      </c>
      <c r="AI3" s="1">
        <v>10.4</v>
      </c>
      <c r="AJ3" s="1">
        <v>5.8</v>
      </c>
      <c r="AK3" s="1">
        <v>-11.8</v>
      </c>
      <c r="AL3" s="1">
        <v>-25.2</v>
      </c>
      <c r="AM3" s="10">
        <v>-22.9</v>
      </c>
      <c r="AN3" s="23">
        <v>-30</v>
      </c>
      <c r="AO3" s="1">
        <v>-27.2</v>
      </c>
      <c r="AP3" s="1">
        <v>-14.9</v>
      </c>
      <c r="AQ3" s="1">
        <v>-7.8</v>
      </c>
      <c r="AR3" s="1">
        <v>-3.6</v>
      </c>
      <c r="AS3" s="1">
        <v>9.6</v>
      </c>
      <c r="AT3" s="1">
        <v>19.8</v>
      </c>
      <c r="AU3" s="1">
        <v>10.5</v>
      </c>
      <c r="AV3" s="1">
        <v>3.9</v>
      </c>
      <c r="AW3" s="1">
        <v>-0.5</v>
      </c>
      <c r="AX3" s="1">
        <v>-17.600000000000001</v>
      </c>
      <c r="AY3" s="10">
        <v>-17.399999999999999</v>
      </c>
      <c r="AZ3" s="2">
        <f t="shared" si="3"/>
        <v>-6.2666666666666684</v>
      </c>
      <c r="BA3" s="1">
        <f t="shared" si="4"/>
        <v>14.7</v>
      </c>
      <c r="BB3" s="1">
        <f t="shared" si="5"/>
        <v>8.0399999999999991</v>
      </c>
    </row>
    <row r="4" spans="1:54" x14ac:dyDescent="0.25">
      <c r="A4" s="1">
        <v>1968</v>
      </c>
      <c r="B4" s="1">
        <v>0.61099999999999999</v>
      </c>
      <c r="F4" s="5"/>
      <c r="H4" s="1">
        <v>1968</v>
      </c>
      <c r="I4" s="1">
        <v>29.2</v>
      </c>
      <c r="J4" s="1">
        <v>26.7</v>
      </c>
      <c r="K4" s="1">
        <v>21.5</v>
      </c>
      <c r="L4" s="1">
        <v>61.4</v>
      </c>
      <c r="M4" s="1">
        <v>99.4</v>
      </c>
      <c r="N4" s="1">
        <v>43</v>
      </c>
      <c r="O4" s="10">
        <v>40.799999999999997</v>
      </c>
      <c r="P4" s="23">
        <v>15.3</v>
      </c>
      <c r="Q4" s="1">
        <v>21.2</v>
      </c>
      <c r="R4" s="1">
        <v>42.4</v>
      </c>
      <c r="S4" s="1">
        <v>41.2</v>
      </c>
      <c r="T4" s="1">
        <v>27.2</v>
      </c>
      <c r="U4" s="1">
        <v>43.9</v>
      </c>
      <c r="V4" s="1">
        <v>85.1</v>
      </c>
      <c r="W4" s="1">
        <v>75</v>
      </c>
      <c r="X4" s="1">
        <v>46.9</v>
      </c>
      <c r="Y4" s="1">
        <v>50.9</v>
      </c>
      <c r="Z4" s="1">
        <v>19.7</v>
      </c>
      <c r="AA4" s="10">
        <v>20.2</v>
      </c>
      <c r="AB4" s="24">
        <f t="shared" si="0"/>
        <v>488.99999999999994</v>
      </c>
      <c r="AC4" s="2">
        <f t="shared" si="1"/>
        <v>129</v>
      </c>
      <c r="AD4" s="2">
        <f t="shared" si="2"/>
        <v>278.09999999999997</v>
      </c>
      <c r="AE4" s="2"/>
      <c r="AF4" s="1">
        <v>1968</v>
      </c>
      <c r="AG4" s="1">
        <v>9.6</v>
      </c>
      <c r="AH4" s="1">
        <v>19.8</v>
      </c>
      <c r="AI4" s="1">
        <v>10.5</v>
      </c>
      <c r="AJ4" s="1">
        <v>3.9</v>
      </c>
      <c r="AK4" s="1">
        <v>-0.5</v>
      </c>
      <c r="AL4" s="1">
        <v>-17.600000000000001</v>
      </c>
      <c r="AM4" s="10">
        <v>-17.399999999999999</v>
      </c>
      <c r="AN4" s="23">
        <v>-28.9</v>
      </c>
      <c r="AO4" s="1">
        <v>-19</v>
      </c>
      <c r="AP4" s="1">
        <v>-10.6</v>
      </c>
      <c r="AQ4" s="1">
        <v>-11.5</v>
      </c>
      <c r="AR4" s="1">
        <v>-3.9</v>
      </c>
      <c r="AS4" s="1">
        <v>3.9</v>
      </c>
      <c r="AT4" s="1">
        <v>13.8</v>
      </c>
      <c r="AU4" s="1">
        <v>10</v>
      </c>
      <c r="AV4" s="1">
        <v>2.6</v>
      </c>
      <c r="AW4" s="1">
        <v>-6.5</v>
      </c>
      <c r="AX4" s="1">
        <v>-31.6</v>
      </c>
      <c r="AY4" s="10">
        <v>-35.4</v>
      </c>
      <c r="AZ4" s="2">
        <f t="shared" si="3"/>
        <v>-9.7583333333333329</v>
      </c>
      <c r="BA4" s="1">
        <f t="shared" si="4"/>
        <v>8.85</v>
      </c>
      <c r="BB4" s="1">
        <f t="shared" si="5"/>
        <v>5.28</v>
      </c>
    </row>
    <row r="5" spans="1:54" x14ac:dyDescent="0.25">
      <c r="A5" s="1">
        <v>1969</v>
      </c>
      <c r="B5" s="1">
        <v>1.0720000000000001</v>
      </c>
      <c r="F5" s="5"/>
      <c r="H5" s="1">
        <v>1969</v>
      </c>
      <c r="I5" s="1">
        <v>43.9</v>
      </c>
      <c r="J5" s="1">
        <v>85.1</v>
      </c>
      <c r="K5" s="1">
        <v>75</v>
      </c>
      <c r="L5" s="1">
        <v>46.9</v>
      </c>
      <c r="M5" s="1">
        <v>50.9</v>
      </c>
      <c r="N5" s="1">
        <v>19.7</v>
      </c>
      <c r="O5" s="10">
        <v>20.2</v>
      </c>
      <c r="P5" s="23">
        <v>23.4</v>
      </c>
      <c r="Q5" s="1">
        <v>4.4000000000000004</v>
      </c>
      <c r="R5" s="1">
        <v>26.3</v>
      </c>
      <c r="S5" s="1">
        <v>34.700000000000003</v>
      </c>
      <c r="T5" s="1">
        <v>19.600000000000001</v>
      </c>
      <c r="V5" s="1">
        <v>54.5</v>
      </c>
      <c r="W5" s="1">
        <v>74.3</v>
      </c>
      <c r="X5" s="1">
        <v>33.799999999999997</v>
      </c>
      <c r="Y5" s="1">
        <v>23.2</v>
      </c>
      <c r="Z5" s="1">
        <v>62.5</v>
      </c>
      <c r="AA5" s="10">
        <v>35.6</v>
      </c>
      <c r="AB5" s="24">
        <f t="shared" si="0"/>
        <v>392.3</v>
      </c>
      <c r="AC5" s="2">
        <f t="shared" si="1"/>
        <v>54.5</v>
      </c>
      <c r="AD5" s="2">
        <f t="shared" si="2"/>
        <v>182.2</v>
      </c>
      <c r="AE5" s="2"/>
      <c r="AF5" s="1">
        <v>1969</v>
      </c>
      <c r="AG5" s="1">
        <v>3.9</v>
      </c>
      <c r="AH5" s="1">
        <v>13.8</v>
      </c>
      <c r="AI5" s="1">
        <v>10</v>
      </c>
      <c r="AJ5" s="1">
        <v>2.6</v>
      </c>
      <c r="AK5" s="1">
        <v>-6.5</v>
      </c>
      <c r="AL5" s="1">
        <v>-31.6</v>
      </c>
      <c r="AM5" s="10">
        <v>-35.4</v>
      </c>
      <c r="AN5" s="23">
        <v>-37.200000000000003</v>
      </c>
      <c r="AO5" s="1">
        <v>-39.6</v>
      </c>
      <c r="AP5" s="1">
        <v>-22.5</v>
      </c>
      <c r="AQ5" s="1">
        <v>-15</v>
      </c>
      <c r="AR5" s="1">
        <v>-3.1</v>
      </c>
      <c r="AS5" s="1">
        <v>8.3000000000000007</v>
      </c>
      <c r="AT5" s="1">
        <v>17.399999999999999</v>
      </c>
      <c r="AU5" s="1">
        <v>9.5</v>
      </c>
      <c r="AV5" s="1">
        <v>2.6</v>
      </c>
      <c r="AW5" s="1">
        <v>-9.1999999999999993</v>
      </c>
      <c r="AX5" s="1">
        <v>-12</v>
      </c>
      <c r="AY5" s="10">
        <v>-23.3</v>
      </c>
      <c r="AZ5" s="2">
        <f t="shared" si="3"/>
        <v>-10.341666666666669</v>
      </c>
      <c r="BA5" s="1">
        <f t="shared" si="4"/>
        <v>12.85</v>
      </c>
      <c r="BB5" s="1">
        <f t="shared" si="5"/>
        <v>6.94</v>
      </c>
    </row>
    <row r="6" spans="1:54" x14ac:dyDescent="0.25">
      <c r="A6" s="1">
        <v>1970</v>
      </c>
      <c r="B6" s="1">
        <v>1.0549999999999999</v>
      </c>
      <c r="F6" s="5"/>
      <c r="H6" s="1">
        <v>1970</v>
      </c>
      <c r="J6" s="1">
        <v>54.5</v>
      </c>
      <c r="K6" s="1">
        <v>74.3</v>
      </c>
      <c r="L6" s="1">
        <v>33.799999999999997</v>
      </c>
      <c r="M6" s="1">
        <v>23.2</v>
      </c>
      <c r="N6" s="1">
        <v>62.5</v>
      </c>
      <c r="O6" s="10">
        <v>35.6</v>
      </c>
      <c r="P6" s="23">
        <v>37.6</v>
      </c>
      <c r="Q6" s="1">
        <v>23.9</v>
      </c>
      <c r="R6" s="1">
        <v>7.8</v>
      </c>
      <c r="S6" s="1">
        <v>12.7</v>
      </c>
      <c r="T6" s="1">
        <v>54.6</v>
      </c>
      <c r="U6" s="1">
        <v>47.1</v>
      </c>
      <c r="V6" s="1">
        <v>90.2</v>
      </c>
      <c r="W6" s="1">
        <v>93</v>
      </c>
      <c r="X6" s="1">
        <v>63.2</v>
      </c>
      <c r="Y6" s="1">
        <v>43</v>
      </c>
      <c r="Z6" s="1">
        <v>43.1</v>
      </c>
      <c r="AA6" s="10">
        <v>31.9</v>
      </c>
      <c r="AB6" s="24">
        <f t="shared" si="0"/>
        <v>548.09999999999991</v>
      </c>
      <c r="AC6" s="2">
        <f t="shared" si="1"/>
        <v>137.30000000000001</v>
      </c>
      <c r="AD6" s="2">
        <f t="shared" si="2"/>
        <v>348.09999999999997</v>
      </c>
      <c r="AE6" s="2"/>
      <c r="AF6" s="1">
        <v>1970</v>
      </c>
      <c r="AG6" s="1">
        <v>8.3000000000000007</v>
      </c>
      <c r="AH6" s="1">
        <v>17.399999999999999</v>
      </c>
      <c r="AI6" s="1">
        <v>9.5</v>
      </c>
      <c r="AJ6" s="1">
        <v>2.6</v>
      </c>
      <c r="AK6" s="1">
        <v>-9.1999999999999993</v>
      </c>
      <c r="AL6" s="1">
        <v>-12</v>
      </c>
      <c r="AM6" s="10">
        <v>-23.3</v>
      </c>
      <c r="AN6" s="23">
        <v>-29</v>
      </c>
      <c r="AO6" s="1">
        <v>-27.7</v>
      </c>
      <c r="AP6" s="1">
        <v>-18.7</v>
      </c>
      <c r="AQ6" s="1">
        <v>-13.7</v>
      </c>
      <c r="AR6" s="1">
        <v>-6.1</v>
      </c>
      <c r="AS6" s="1">
        <v>4.8</v>
      </c>
      <c r="AT6" s="1">
        <v>15.3</v>
      </c>
      <c r="AU6" s="1">
        <v>9.1</v>
      </c>
      <c r="AV6" s="1">
        <v>5.8</v>
      </c>
      <c r="AW6" s="1">
        <v>-8.8000000000000007</v>
      </c>
      <c r="AX6" s="1">
        <v>-20.2</v>
      </c>
      <c r="AY6" s="10">
        <v>-25.5</v>
      </c>
      <c r="AZ6" s="2">
        <f t="shared" si="3"/>
        <v>-9.5583333333333353</v>
      </c>
      <c r="BA6" s="1">
        <f t="shared" si="4"/>
        <v>10.050000000000001</v>
      </c>
      <c r="BB6" s="1">
        <f t="shared" si="5"/>
        <v>5.78</v>
      </c>
    </row>
    <row r="7" spans="1:54" x14ac:dyDescent="0.25">
      <c r="A7" s="1">
        <v>1971</v>
      </c>
      <c r="B7" s="1">
        <v>0.441</v>
      </c>
      <c r="F7" s="5"/>
      <c r="H7" s="1">
        <v>1971</v>
      </c>
      <c r="I7" s="1">
        <v>47.1</v>
      </c>
      <c r="J7" s="1">
        <v>90.2</v>
      </c>
      <c r="K7" s="1">
        <v>93</v>
      </c>
      <c r="L7" s="1">
        <v>63.2</v>
      </c>
      <c r="M7" s="1">
        <v>43</v>
      </c>
      <c r="N7" s="1">
        <v>43.1</v>
      </c>
      <c r="O7" s="10">
        <v>31.9</v>
      </c>
      <c r="P7" s="23">
        <v>39.200000000000003</v>
      </c>
      <c r="Q7" s="1">
        <v>5.3</v>
      </c>
      <c r="R7" s="1">
        <v>14.8</v>
      </c>
      <c r="S7" s="1">
        <v>35.1</v>
      </c>
      <c r="T7" s="1">
        <v>26.3</v>
      </c>
      <c r="U7" s="1">
        <v>64.8</v>
      </c>
      <c r="V7" s="1">
        <v>137.80000000000001</v>
      </c>
      <c r="W7" s="1">
        <v>45.2</v>
      </c>
      <c r="X7" s="1">
        <v>86.2</v>
      </c>
      <c r="Y7" s="1">
        <v>66.400000000000006</v>
      </c>
      <c r="Z7" s="1">
        <v>75.900000000000006</v>
      </c>
      <c r="AA7" s="10">
        <v>31.3</v>
      </c>
      <c r="AB7" s="24">
        <f t="shared" si="0"/>
        <v>628.29999999999995</v>
      </c>
      <c r="AC7" s="2">
        <f t="shared" si="1"/>
        <v>202.60000000000002</v>
      </c>
      <c r="AD7" s="2">
        <f t="shared" si="2"/>
        <v>360.3</v>
      </c>
      <c r="AE7" s="2"/>
      <c r="AF7" s="1">
        <v>1971</v>
      </c>
      <c r="AG7" s="1">
        <v>4.8</v>
      </c>
      <c r="AH7" s="1">
        <v>15.3</v>
      </c>
      <c r="AI7" s="1">
        <v>9.1</v>
      </c>
      <c r="AJ7" s="1">
        <v>5.8</v>
      </c>
      <c r="AK7" s="1">
        <v>-8.8000000000000007</v>
      </c>
      <c r="AL7" s="1">
        <v>-20.2</v>
      </c>
      <c r="AM7" s="10">
        <v>-25.5</v>
      </c>
      <c r="AN7" s="23">
        <v>-28.8</v>
      </c>
      <c r="AO7" s="1">
        <v>-32.5</v>
      </c>
      <c r="AP7" s="1">
        <v>-20.9</v>
      </c>
      <c r="AQ7" s="1">
        <v>-15.2</v>
      </c>
      <c r="AR7" s="1">
        <v>-0.3</v>
      </c>
      <c r="AS7" s="1">
        <v>7.6</v>
      </c>
      <c r="AT7" s="1">
        <v>12.7</v>
      </c>
      <c r="AU7" s="1">
        <v>14.4</v>
      </c>
      <c r="AV7" s="1">
        <v>4.5999999999999996</v>
      </c>
      <c r="AW7" s="1">
        <v>-7.7</v>
      </c>
      <c r="AX7" s="1">
        <v>-13</v>
      </c>
      <c r="AY7" s="10">
        <v>-22.1</v>
      </c>
      <c r="AZ7" s="2">
        <f t="shared" si="3"/>
        <v>-8.4333333333333318</v>
      </c>
      <c r="BA7" s="1">
        <f t="shared" si="4"/>
        <v>10.149999999999999</v>
      </c>
      <c r="BB7" s="1">
        <f t="shared" si="5"/>
        <v>7.8</v>
      </c>
    </row>
    <row r="8" spans="1:54" x14ac:dyDescent="0.25">
      <c r="A8" s="1">
        <v>1972</v>
      </c>
      <c r="B8" s="1">
        <v>0.995</v>
      </c>
      <c r="F8" s="5"/>
      <c r="H8" s="1">
        <v>1972</v>
      </c>
      <c r="I8" s="1">
        <v>64.8</v>
      </c>
      <c r="J8" s="1">
        <v>137.80000000000001</v>
      </c>
      <c r="K8" s="1">
        <v>45.2</v>
      </c>
      <c r="L8" s="1">
        <v>86.2</v>
      </c>
      <c r="M8" s="1">
        <v>66.400000000000006</v>
      </c>
      <c r="N8" s="1">
        <v>75.900000000000006</v>
      </c>
      <c r="O8" s="10">
        <v>31.3</v>
      </c>
      <c r="P8" s="23">
        <v>16.399999999999999</v>
      </c>
      <c r="Q8" s="1">
        <v>22</v>
      </c>
      <c r="R8" s="1">
        <v>14.5</v>
      </c>
      <c r="S8" s="1">
        <v>26.4</v>
      </c>
      <c r="T8" s="1">
        <v>16.8</v>
      </c>
      <c r="U8" s="1">
        <v>6.9</v>
      </c>
      <c r="V8" s="1">
        <v>89.1</v>
      </c>
      <c r="W8" s="1">
        <v>65.400000000000006</v>
      </c>
      <c r="X8" s="1">
        <v>26.8</v>
      </c>
      <c r="Y8" s="1">
        <v>45.8</v>
      </c>
      <c r="Z8" s="1">
        <v>19.2</v>
      </c>
      <c r="AA8" s="10">
        <v>43.6</v>
      </c>
      <c r="AB8" s="24">
        <f t="shared" si="0"/>
        <v>392.90000000000003</v>
      </c>
      <c r="AC8" s="2">
        <f t="shared" si="1"/>
        <v>96</v>
      </c>
      <c r="AD8" s="2">
        <f t="shared" si="2"/>
        <v>205</v>
      </c>
      <c r="AE8" s="2"/>
      <c r="AF8" s="1">
        <v>1972</v>
      </c>
      <c r="AG8" s="1">
        <v>7.6</v>
      </c>
      <c r="AH8" s="1">
        <v>12.7</v>
      </c>
      <c r="AI8" s="1">
        <v>14.4</v>
      </c>
      <c r="AJ8" s="1">
        <v>4.5999999999999996</v>
      </c>
      <c r="AK8" s="1">
        <v>-7.7</v>
      </c>
      <c r="AL8" s="1">
        <v>-13</v>
      </c>
      <c r="AM8" s="10">
        <v>-22.1</v>
      </c>
      <c r="AN8" s="23">
        <v>-34.4</v>
      </c>
      <c r="AO8" s="1">
        <v>-26.3</v>
      </c>
      <c r="AP8" s="1">
        <v>-18.399999999999999</v>
      </c>
      <c r="AQ8" s="1">
        <v>-9.6999999999999993</v>
      </c>
      <c r="AR8" s="1">
        <v>-4.5</v>
      </c>
      <c r="AS8" s="1">
        <v>12.8</v>
      </c>
      <c r="AT8" s="1">
        <v>13.8</v>
      </c>
      <c r="AU8" s="1">
        <v>10.9</v>
      </c>
      <c r="AV8" s="1">
        <v>1.9</v>
      </c>
      <c r="AW8" s="1">
        <v>-6.6</v>
      </c>
      <c r="AX8" s="1">
        <v>-25.3</v>
      </c>
      <c r="AY8" s="10">
        <v>-29.9</v>
      </c>
      <c r="AZ8" s="2">
        <f t="shared" si="3"/>
        <v>-9.6416666666666675</v>
      </c>
      <c r="BA8" s="1">
        <f t="shared" si="4"/>
        <v>13.3</v>
      </c>
      <c r="BB8" s="1">
        <f t="shared" si="5"/>
        <v>6.9799999999999995</v>
      </c>
    </row>
    <row r="9" spans="1:54" x14ac:dyDescent="0.25">
      <c r="A9" s="1">
        <v>1973</v>
      </c>
      <c r="B9" s="1">
        <v>0.747</v>
      </c>
      <c r="F9" s="5"/>
      <c r="H9" s="1">
        <v>1973</v>
      </c>
      <c r="I9" s="1">
        <v>6.9</v>
      </c>
      <c r="J9" s="1">
        <v>89.1</v>
      </c>
      <c r="K9" s="1">
        <v>65.400000000000006</v>
      </c>
      <c r="L9" s="1">
        <v>26.8</v>
      </c>
      <c r="M9" s="1">
        <v>45.8</v>
      </c>
      <c r="N9" s="1">
        <v>19.2</v>
      </c>
      <c r="O9" s="10">
        <v>43.6</v>
      </c>
      <c r="P9" s="23">
        <v>22.8</v>
      </c>
      <c r="Q9" s="1">
        <v>25.9</v>
      </c>
      <c r="R9" s="1">
        <v>32.200000000000003</v>
      </c>
      <c r="S9" s="1">
        <v>9.5</v>
      </c>
      <c r="T9" s="1">
        <v>7.9</v>
      </c>
      <c r="U9" s="1">
        <v>73.599999999999994</v>
      </c>
      <c r="V9" s="1">
        <v>16.600000000000001</v>
      </c>
      <c r="W9" s="1">
        <v>56.9</v>
      </c>
      <c r="X9" s="1">
        <v>84</v>
      </c>
      <c r="Y9" s="1">
        <v>75.099999999999994</v>
      </c>
      <c r="Z9" s="1">
        <v>39.9</v>
      </c>
      <c r="AA9" s="10">
        <v>38.700000000000003</v>
      </c>
      <c r="AB9" s="24">
        <f t="shared" si="0"/>
        <v>483.09999999999997</v>
      </c>
      <c r="AC9" s="2">
        <f t="shared" si="1"/>
        <v>90.199999999999989</v>
      </c>
      <c r="AD9" s="2">
        <f t="shared" si="2"/>
        <v>239</v>
      </c>
      <c r="AE9" s="2"/>
      <c r="AF9" s="1">
        <v>1973</v>
      </c>
      <c r="AG9" s="1">
        <v>12.8</v>
      </c>
      <c r="AH9" s="1">
        <v>13.8</v>
      </c>
      <c r="AI9" s="1">
        <v>10.9</v>
      </c>
      <c r="AJ9" s="1">
        <v>1.9</v>
      </c>
      <c r="AK9" s="1">
        <v>-6.6</v>
      </c>
      <c r="AL9" s="1">
        <v>-25.3</v>
      </c>
      <c r="AM9" s="10">
        <v>-29.9</v>
      </c>
      <c r="AN9" s="23">
        <v>-31.1</v>
      </c>
      <c r="AO9" s="1">
        <v>-20.100000000000001</v>
      </c>
      <c r="AP9" s="1">
        <v>-16.100000000000001</v>
      </c>
      <c r="AQ9" s="1">
        <v>-9.9</v>
      </c>
      <c r="AR9" s="1">
        <v>-2.5</v>
      </c>
      <c r="AS9" s="1">
        <v>5.6</v>
      </c>
      <c r="AT9" s="1">
        <v>15.1</v>
      </c>
      <c r="AU9" s="1">
        <v>15.1</v>
      </c>
      <c r="AV9" s="1">
        <v>4.4000000000000004</v>
      </c>
      <c r="AW9" s="1">
        <v>-6.5</v>
      </c>
      <c r="AX9" s="1">
        <v>-15.4</v>
      </c>
      <c r="AY9" s="10">
        <v>-24</v>
      </c>
      <c r="AZ9" s="2">
        <f t="shared" si="3"/>
        <v>-7.116666666666668</v>
      </c>
      <c r="BA9" s="1">
        <f t="shared" si="4"/>
        <v>10.35</v>
      </c>
      <c r="BB9" s="1">
        <f t="shared" si="5"/>
        <v>7.5399999999999991</v>
      </c>
    </row>
    <row r="10" spans="1:54" x14ac:dyDescent="0.25">
      <c r="A10" s="1">
        <v>1974</v>
      </c>
      <c r="B10" s="1">
        <v>0.61499999999999999</v>
      </c>
      <c r="F10" s="5"/>
      <c r="H10" s="1">
        <v>1974</v>
      </c>
      <c r="I10" s="1">
        <v>73.599999999999994</v>
      </c>
      <c r="J10" s="1">
        <v>16.600000000000001</v>
      </c>
      <c r="K10" s="1">
        <v>56.9</v>
      </c>
      <c r="L10" s="1">
        <v>84</v>
      </c>
      <c r="M10" s="1">
        <v>75.099999999999994</v>
      </c>
      <c r="N10" s="1">
        <v>39.9</v>
      </c>
      <c r="O10" s="10">
        <v>38.700000000000003</v>
      </c>
      <c r="P10" s="23">
        <v>6.8</v>
      </c>
      <c r="Q10" s="1">
        <v>17.8</v>
      </c>
      <c r="R10" s="1">
        <v>24.9</v>
      </c>
      <c r="S10" s="1">
        <v>31.3</v>
      </c>
      <c r="T10" s="1">
        <v>44.4</v>
      </c>
      <c r="U10" s="1">
        <v>32.5</v>
      </c>
      <c r="V10" s="1">
        <v>16.399999999999999</v>
      </c>
      <c r="W10" s="1">
        <v>54.4</v>
      </c>
      <c r="X10" s="1">
        <v>56.1</v>
      </c>
      <c r="Y10" s="1">
        <v>48.8</v>
      </c>
      <c r="Z10" s="1">
        <v>6.2</v>
      </c>
      <c r="AA10" s="10">
        <v>53.9</v>
      </c>
      <c r="AB10" s="24">
        <f t="shared" si="0"/>
        <v>393.5</v>
      </c>
      <c r="AC10" s="2">
        <f t="shared" si="1"/>
        <v>48.9</v>
      </c>
      <c r="AD10" s="2">
        <f t="shared" si="2"/>
        <v>203.8</v>
      </c>
      <c r="AE10" s="2"/>
      <c r="AF10" s="1">
        <v>1974</v>
      </c>
      <c r="AG10" s="1">
        <v>5.6</v>
      </c>
      <c r="AH10" s="1">
        <v>15.1</v>
      </c>
      <c r="AI10" s="1">
        <v>15.1</v>
      </c>
      <c r="AJ10" s="1">
        <v>4.4000000000000004</v>
      </c>
      <c r="AK10" s="1">
        <v>-6.5</v>
      </c>
      <c r="AL10" s="1">
        <v>-15.4</v>
      </c>
      <c r="AM10" s="10">
        <v>-24</v>
      </c>
      <c r="AN10" s="23">
        <v>-39.200000000000003</v>
      </c>
      <c r="AO10" s="1">
        <v>-32</v>
      </c>
      <c r="AP10" s="1">
        <v>-21.4</v>
      </c>
      <c r="AQ10" s="1">
        <v>-10.1</v>
      </c>
      <c r="AR10" s="1">
        <v>-3.5</v>
      </c>
      <c r="AS10" s="1">
        <v>5</v>
      </c>
      <c r="AT10" s="1">
        <v>12.9</v>
      </c>
      <c r="AU10" s="1">
        <v>11.6</v>
      </c>
      <c r="AV10" s="1">
        <v>4</v>
      </c>
      <c r="AW10" s="1">
        <v>-13.6</v>
      </c>
      <c r="AX10" s="1">
        <v>-31.6</v>
      </c>
      <c r="AY10" s="10">
        <v>-18.8</v>
      </c>
      <c r="AZ10" s="2">
        <f t="shared" si="3"/>
        <v>-11.391666666666666</v>
      </c>
      <c r="BA10" s="1">
        <f t="shared" si="4"/>
        <v>8.9499999999999993</v>
      </c>
      <c r="BB10" s="1">
        <f t="shared" si="5"/>
        <v>6</v>
      </c>
    </row>
    <row r="11" spans="1:54" x14ac:dyDescent="0.25">
      <c r="A11" s="1">
        <v>1975</v>
      </c>
      <c r="B11" s="1">
        <v>0.99099999999999999</v>
      </c>
      <c r="F11" s="5"/>
      <c r="H11" s="1">
        <v>1975</v>
      </c>
      <c r="I11" s="1">
        <v>32.5</v>
      </c>
      <c r="J11" s="1">
        <v>16.399999999999999</v>
      </c>
      <c r="K11" s="1">
        <v>54.4</v>
      </c>
      <c r="L11" s="1">
        <v>56.1</v>
      </c>
      <c r="M11" s="1">
        <v>48.8</v>
      </c>
      <c r="N11" s="1">
        <v>6.2</v>
      </c>
      <c r="O11" s="10">
        <v>53.9</v>
      </c>
      <c r="P11" s="23">
        <v>36.5</v>
      </c>
      <c r="Q11" s="1">
        <v>22.5</v>
      </c>
      <c r="R11" s="1">
        <v>35.9</v>
      </c>
      <c r="S11" s="1">
        <v>28.8</v>
      </c>
      <c r="T11" s="1">
        <v>28.3</v>
      </c>
      <c r="U11" s="1">
        <v>75.2</v>
      </c>
      <c r="V11" s="1">
        <v>42</v>
      </c>
      <c r="W11" s="1">
        <v>34.9</v>
      </c>
      <c r="X11" s="1">
        <v>61.3</v>
      </c>
      <c r="Y11" s="1">
        <v>67</v>
      </c>
      <c r="Z11" s="1">
        <v>53.5</v>
      </c>
      <c r="AA11" s="10">
        <v>31.4</v>
      </c>
      <c r="AB11" s="24">
        <f t="shared" si="0"/>
        <v>517.29999999999995</v>
      </c>
      <c r="AC11" s="2">
        <f t="shared" si="1"/>
        <v>117.2</v>
      </c>
      <c r="AD11" s="2">
        <f t="shared" si="2"/>
        <v>241.7</v>
      </c>
      <c r="AE11" s="2"/>
      <c r="AF11" s="1">
        <v>1975</v>
      </c>
      <c r="AG11" s="1">
        <v>5</v>
      </c>
      <c r="AH11" s="1">
        <v>12.9</v>
      </c>
      <c r="AI11" s="1">
        <v>11.6</v>
      </c>
      <c r="AJ11" s="1">
        <v>4</v>
      </c>
      <c r="AK11" s="1">
        <v>-13.6</v>
      </c>
      <c r="AL11" s="1">
        <v>-31.6</v>
      </c>
      <c r="AM11" s="10">
        <v>-18.8</v>
      </c>
      <c r="AN11" s="23">
        <v>-23.7</v>
      </c>
      <c r="AO11" s="1">
        <v>-21.4</v>
      </c>
      <c r="AP11" s="1">
        <v>-19.100000000000001</v>
      </c>
      <c r="AQ11" s="1">
        <v>-11</v>
      </c>
      <c r="AR11" s="1">
        <v>-1.8</v>
      </c>
      <c r="AS11" s="1">
        <v>9.5</v>
      </c>
      <c r="AT11" s="1">
        <v>15.6</v>
      </c>
      <c r="AU11" s="1">
        <v>12.4</v>
      </c>
      <c r="AV11" s="1">
        <v>6.3</v>
      </c>
      <c r="AW11" s="1">
        <v>-6.9</v>
      </c>
      <c r="AX11" s="1">
        <v>-23.5</v>
      </c>
      <c r="AY11" s="10">
        <v>-22.4</v>
      </c>
      <c r="AZ11" s="2">
        <f t="shared" si="3"/>
        <v>-7.1666666666666652</v>
      </c>
      <c r="BA11" s="1">
        <f t="shared" si="4"/>
        <v>12.55</v>
      </c>
      <c r="BB11" s="1">
        <f t="shared" si="5"/>
        <v>8.4</v>
      </c>
    </row>
    <row r="12" spans="1:54" x14ac:dyDescent="0.25">
      <c r="A12" s="1">
        <v>1976</v>
      </c>
      <c r="B12" s="1">
        <v>1.2150000000000001</v>
      </c>
      <c r="F12" s="5"/>
      <c r="H12" s="1">
        <v>1976</v>
      </c>
      <c r="I12" s="1">
        <v>75.2</v>
      </c>
      <c r="J12" s="1">
        <v>42</v>
      </c>
      <c r="K12" s="1">
        <v>34.9</v>
      </c>
      <c r="L12" s="1">
        <v>61.3</v>
      </c>
      <c r="M12" s="1">
        <v>67</v>
      </c>
      <c r="N12" s="1">
        <v>53.5</v>
      </c>
      <c r="O12" s="10">
        <v>31.4</v>
      </c>
      <c r="P12" s="23">
        <v>21.7</v>
      </c>
      <c r="Q12" s="1">
        <v>21.5</v>
      </c>
      <c r="R12" s="1">
        <v>19.100000000000001</v>
      </c>
      <c r="S12" s="1">
        <v>16.100000000000001</v>
      </c>
      <c r="T12" s="1">
        <v>24.5</v>
      </c>
      <c r="U12" s="1">
        <v>26.4</v>
      </c>
      <c r="V12" s="1">
        <v>25</v>
      </c>
      <c r="W12" s="1">
        <v>36.4</v>
      </c>
      <c r="X12" s="1">
        <v>52.4</v>
      </c>
      <c r="Y12" s="1">
        <v>26.5</v>
      </c>
      <c r="Z12" s="1">
        <v>61.8</v>
      </c>
      <c r="AA12" s="10">
        <v>23.6</v>
      </c>
      <c r="AB12" s="24">
        <f t="shared" si="0"/>
        <v>355.00000000000006</v>
      </c>
      <c r="AC12" s="2">
        <f t="shared" si="1"/>
        <v>51.4</v>
      </c>
      <c r="AD12" s="2">
        <f t="shared" si="2"/>
        <v>164.70000000000002</v>
      </c>
      <c r="AE12" s="2"/>
      <c r="AF12" s="1">
        <v>1976</v>
      </c>
      <c r="AG12" s="1">
        <v>9.5</v>
      </c>
      <c r="AH12" s="1">
        <v>15.6</v>
      </c>
      <c r="AI12" s="1">
        <v>12.4</v>
      </c>
      <c r="AJ12" s="1">
        <v>6.3</v>
      </c>
      <c r="AK12" s="1">
        <v>-6.9</v>
      </c>
      <c r="AL12" s="1">
        <v>-23.5</v>
      </c>
      <c r="AM12" s="10">
        <v>-22.4</v>
      </c>
      <c r="AN12" s="23">
        <v>-23.9</v>
      </c>
      <c r="AO12" s="1">
        <v>-28.4</v>
      </c>
      <c r="AP12" s="1">
        <v>-21.6</v>
      </c>
      <c r="AQ12" s="1">
        <v>-8.6</v>
      </c>
      <c r="AR12" s="1">
        <v>-2.4</v>
      </c>
      <c r="AS12" s="1">
        <v>9.9</v>
      </c>
      <c r="AT12" s="1">
        <v>15.1</v>
      </c>
      <c r="AU12" s="1">
        <v>11.7</v>
      </c>
      <c r="AV12" s="1">
        <v>5.6</v>
      </c>
      <c r="AW12" s="1">
        <v>-12.4</v>
      </c>
      <c r="AX12" s="1">
        <v>-18.8</v>
      </c>
      <c r="AY12" s="10">
        <v>-31.6</v>
      </c>
      <c r="AZ12" s="2">
        <f t="shared" si="3"/>
        <v>-8.7833333333333332</v>
      </c>
      <c r="BA12" s="1">
        <f t="shared" si="4"/>
        <v>12.5</v>
      </c>
      <c r="BB12" s="1">
        <f t="shared" si="5"/>
        <v>7.9799999999999995</v>
      </c>
    </row>
    <row r="13" spans="1:54" x14ac:dyDescent="0.25">
      <c r="A13" s="1">
        <v>1977</v>
      </c>
      <c r="B13" s="1">
        <v>0.93100000000000005</v>
      </c>
      <c r="F13" s="5"/>
      <c r="H13" s="1">
        <v>1977</v>
      </c>
      <c r="I13" s="1">
        <v>26.4</v>
      </c>
      <c r="J13" s="1">
        <v>25</v>
      </c>
      <c r="K13" s="1">
        <v>36.4</v>
      </c>
      <c r="L13" s="1">
        <v>52.4</v>
      </c>
      <c r="M13" s="1">
        <v>26.5</v>
      </c>
      <c r="N13" s="1">
        <v>61.8</v>
      </c>
      <c r="O13" s="10">
        <v>23.6</v>
      </c>
      <c r="P13" s="23">
        <v>18</v>
      </c>
      <c r="Q13" s="1">
        <v>15.4</v>
      </c>
      <c r="R13" s="1">
        <v>35.6</v>
      </c>
      <c r="S13" s="1">
        <v>42.6</v>
      </c>
      <c r="T13" s="1">
        <v>32.1</v>
      </c>
      <c r="U13" s="1">
        <v>48</v>
      </c>
      <c r="V13" s="1">
        <v>105.1</v>
      </c>
      <c r="W13" s="1">
        <v>23.2</v>
      </c>
      <c r="X13" s="1">
        <v>92.4</v>
      </c>
      <c r="Y13" s="1">
        <v>50.5</v>
      </c>
      <c r="Z13" s="1">
        <v>63.1</v>
      </c>
      <c r="AA13" s="10">
        <v>26.1</v>
      </c>
      <c r="AB13" s="24">
        <f t="shared" si="0"/>
        <v>552.1</v>
      </c>
      <c r="AC13" s="2">
        <f t="shared" si="1"/>
        <v>153.1</v>
      </c>
      <c r="AD13" s="2">
        <f t="shared" si="2"/>
        <v>300.79999999999995</v>
      </c>
      <c r="AE13" s="2"/>
      <c r="AF13" s="1">
        <v>1977</v>
      </c>
      <c r="AG13" s="1">
        <v>9.9</v>
      </c>
      <c r="AH13" s="1">
        <v>15.1</v>
      </c>
      <c r="AI13" s="1">
        <v>11.7</v>
      </c>
      <c r="AJ13" s="1">
        <v>5.6</v>
      </c>
      <c r="AK13" s="1">
        <v>-12.4</v>
      </c>
      <c r="AL13" s="1">
        <v>-18.8</v>
      </c>
      <c r="AM13" s="10">
        <v>-31.6</v>
      </c>
      <c r="AN13" s="23">
        <v>-32.5</v>
      </c>
      <c r="AO13" s="1">
        <v>-33.6</v>
      </c>
      <c r="AP13" s="1">
        <v>-24</v>
      </c>
      <c r="AQ13" s="1">
        <v>-8.5</v>
      </c>
      <c r="AR13" s="1">
        <v>-0.5</v>
      </c>
      <c r="AS13" s="1">
        <v>10.199999999999999</v>
      </c>
      <c r="AT13" s="1">
        <v>13.6</v>
      </c>
      <c r="AU13" s="1">
        <v>11.1</v>
      </c>
      <c r="AV13" s="1">
        <v>4.2</v>
      </c>
      <c r="AW13" s="1">
        <v>-14.6</v>
      </c>
      <c r="AX13" s="1">
        <v>-10.1</v>
      </c>
      <c r="AY13" s="10">
        <v>-28.2</v>
      </c>
      <c r="AZ13" s="2">
        <f t="shared" si="3"/>
        <v>-9.4083333333333332</v>
      </c>
      <c r="BA13" s="1">
        <f t="shared" si="4"/>
        <v>11.899999999999999</v>
      </c>
      <c r="BB13" s="1">
        <f t="shared" si="5"/>
        <v>7.7200000000000006</v>
      </c>
    </row>
    <row r="14" spans="1:54" x14ac:dyDescent="0.25">
      <c r="A14" s="1">
        <v>1978</v>
      </c>
      <c r="B14" s="1">
        <v>1.0629999999999999</v>
      </c>
      <c r="F14" s="5"/>
      <c r="H14" s="1">
        <v>1978</v>
      </c>
      <c r="I14" s="1">
        <v>48</v>
      </c>
      <c r="J14" s="1">
        <v>105.1</v>
      </c>
      <c r="K14" s="1">
        <v>23.2</v>
      </c>
      <c r="L14" s="1">
        <v>92.4</v>
      </c>
      <c r="M14" s="1">
        <v>50.5</v>
      </c>
      <c r="N14" s="1">
        <v>63.1</v>
      </c>
      <c r="O14" s="10">
        <v>26.1</v>
      </c>
      <c r="P14" s="23">
        <v>37</v>
      </c>
      <c r="Q14" s="1">
        <v>29.2</v>
      </c>
      <c r="R14" s="1">
        <v>39.6</v>
      </c>
      <c r="S14" s="1">
        <v>11.8</v>
      </c>
      <c r="T14" s="1">
        <v>22.5</v>
      </c>
      <c r="U14" s="1">
        <v>23.3</v>
      </c>
      <c r="V14" s="1">
        <v>93.2</v>
      </c>
      <c r="W14" s="1">
        <v>48.7</v>
      </c>
      <c r="X14" s="1">
        <v>49.8</v>
      </c>
      <c r="Y14" s="1">
        <v>63.7</v>
      </c>
      <c r="Z14" s="1">
        <v>44.3</v>
      </c>
      <c r="AA14" s="10">
        <v>36.700000000000003</v>
      </c>
      <c r="AB14" s="24">
        <f t="shared" si="0"/>
        <v>499.8</v>
      </c>
      <c r="AC14" s="2">
        <f t="shared" si="1"/>
        <v>116.5</v>
      </c>
      <c r="AD14" s="2">
        <f t="shared" si="2"/>
        <v>237.5</v>
      </c>
      <c r="AE14" s="2"/>
      <c r="AF14" s="1">
        <v>1978</v>
      </c>
      <c r="AG14" s="1">
        <v>10.199999999999999</v>
      </c>
      <c r="AH14" s="1">
        <v>13.6</v>
      </c>
      <c r="AI14" s="1">
        <v>11.1</v>
      </c>
      <c r="AJ14" s="1">
        <v>4.2</v>
      </c>
      <c r="AK14" s="1">
        <v>-14.6</v>
      </c>
      <c r="AL14" s="1">
        <v>-10.1</v>
      </c>
      <c r="AM14" s="10">
        <v>-28.2</v>
      </c>
      <c r="AN14" s="23">
        <v>-29.1</v>
      </c>
      <c r="AO14" s="1">
        <v>-26.3</v>
      </c>
      <c r="AP14" s="1">
        <v>-20.8</v>
      </c>
      <c r="AQ14" s="1">
        <v>-12.4</v>
      </c>
      <c r="AR14" s="1">
        <v>-1.8</v>
      </c>
      <c r="AS14" s="1">
        <v>7.3</v>
      </c>
      <c r="AT14" s="1">
        <v>16.3</v>
      </c>
      <c r="AU14" s="1">
        <v>11.1</v>
      </c>
      <c r="AV14" s="1">
        <v>3.9</v>
      </c>
      <c r="AW14" s="1">
        <v>-1.8</v>
      </c>
      <c r="AX14" s="1">
        <v>-12.2</v>
      </c>
      <c r="AY14" s="10">
        <v>-29.2</v>
      </c>
      <c r="AZ14" s="2">
        <f t="shared" si="3"/>
        <v>-7.9166666666666679</v>
      </c>
      <c r="BA14" s="1">
        <f t="shared" si="4"/>
        <v>11.8</v>
      </c>
      <c r="BB14" s="1">
        <f t="shared" si="5"/>
        <v>7.3599999999999994</v>
      </c>
    </row>
    <row r="15" spans="1:54" x14ac:dyDescent="0.25">
      <c r="A15" s="1">
        <v>1979</v>
      </c>
      <c r="B15" s="1">
        <v>1.1990000000000001</v>
      </c>
      <c r="F15" s="5"/>
      <c r="H15" s="1">
        <v>1979</v>
      </c>
      <c r="I15" s="1">
        <v>23.3</v>
      </c>
      <c r="J15" s="1">
        <v>93.2</v>
      </c>
      <c r="K15" s="1">
        <v>48.7</v>
      </c>
      <c r="L15" s="1">
        <v>49.8</v>
      </c>
      <c r="M15" s="1">
        <v>63.7</v>
      </c>
      <c r="N15" s="1">
        <v>44.3</v>
      </c>
      <c r="O15" s="10">
        <v>36.700000000000003</v>
      </c>
      <c r="P15" s="23">
        <v>16.600000000000001</v>
      </c>
      <c r="Q15" s="1">
        <v>14.8</v>
      </c>
      <c r="R15" s="1">
        <v>24.8</v>
      </c>
      <c r="S15" s="1">
        <v>1.8</v>
      </c>
      <c r="T15" s="1">
        <v>28</v>
      </c>
      <c r="U15" s="1">
        <v>112.1</v>
      </c>
      <c r="V15" s="1">
        <v>31.3</v>
      </c>
      <c r="W15" s="1">
        <v>46.5</v>
      </c>
      <c r="X15" s="1">
        <v>76.2</v>
      </c>
      <c r="Y15" s="1">
        <v>33.4</v>
      </c>
      <c r="Z15" s="1">
        <v>64.099999999999994</v>
      </c>
      <c r="AA15" s="10">
        <v>48.3</v>
      </c>
      <c r="AB15" s="24">
        <f t="shared" si="0"/>
        <v>497.89999999999992</v>
      </c>
      <c r="AC15" s="2">
        <f t="shared" si="1"/>
        <v>143.4</v>
      </c>
      <c r="AD15" s="2">
        <f t="shared" si="2"/>
        <v>294.10000000000002</v>
      </c>
      <c r="AE15" s="2"/>
      <c r="AF15" s="1">
        <v>1979</v>
      </c>
      <c r="AG15" s="1">
        <v>7.3</v>
      </c>
      <c r="AH15" s="1">
        <v>16.3</v>
      </c>
      <c r="AI15" s="1">
        <v>11.1</v>
      </c>
      <c r="AJ15" s="1">
        <v>3.9</v>
      </c>
      <c r="AK15" s="1">
        <v>-1.8</v>
      </c>
      <c r="AL15" s="1">
        <v>-12.2</v>
      </c>
      <c r="AM15" s="10">
        <v>-29.2</v>
      </c>
      <c r="AN15" s="23">
        <v>-38.200000000000003</v>
      </c>
      <c r="AO15" s="1">
        <v>-39.4</v>
      </c>
      <c r="AP15" s="1">
        <v>-25.2</v>
      </c>
      <c r="AQ15" s="1">
        <v>-10.3</v>
      </c>
      <c r="AR15" s="1">
        <v>-3.4</v>
      </c>
      <c r="AS15" s="1">
        <v>10.9</v>
      </c>
      <c r="AT15" s="1">
        <v>17.8</v>
      </c>
      <c r="AU15" s="1">
        <v>11.5</v>
      </c>
      <c r="AV15" s="1">
        <v>5.6</v>
      </c>
      <c r="AW15" s="1">
        <v>-9</v>
      </c>
      <c r="AX15" s="1">
        <v>-21</v>
      </c>
      <c r="AY15" s="10">
        <v>-26.3</v>
      </c>
      <c r="AZ15" s="2">
        <f t="shared" si="3"/>
        <v>-10.583333333333334</v>
      </c>
      <c r="BA15" s="1">
        <f t="shared" si="4"/>
        <v>14.350000000000001</v>
      </c>
      <c r="BB15" s="1">
        <f t="shared" si="5"/>
        <v>8.48</v>
      </c>
    </row>
    <row r="16" spans="1:54" x14ac:dyDescent="0.25">
      <c r="A16" s="1">
        <v>1980</v>
      </c>
      <c r="B16" s="1">
        <v>0.79100000000000004</v>
      </c>
      <c r="F16" s="5"/>
      <c r="H16" s="1">
        <v>1980</v>
      </c>
      <c r="I16" s="1">
        <v>112.1</v>
      </c>
      <c r="J16" s="1">
        <v>31.3</v>
      </c>
      <c r="K16" s="1">
        <v>46.5</v>
      </c>
      <c r="L16" s="1">
        <v>76.2</v>
      </c>
      <c r="M16" s="1">
        <v>33.4</v>
      </c>
      <c r="N16" s="1">
        <v>64.099999999999994</v>
      </c>
      <c r="O16" s="10">
        <v>48.3</v>
      </c>
      <c r="P16" s="23">
        <v>27.9</v>
      </c>
      <c r="Q16" s="1">
        <v>34.9</v>
      </c>
      <c r="R16" s="1">
        <v>13.1</v>
      </c>
      <c r="S16" s="1">
        <v>36.700000000000003</v>
      </c>
      <c r="T16" s="1">
        <v>28.1</v>
      </c>
      <c r="U16" s="1">
        <v>52.4</v>
      </c>
      <c r="V16" s="1">
        <v>146.5</v>
      </c>
      <c r="W16" s="1">
        <v>71.400000000000006</v>
      </c>
      <c r="X16" s="1">
        <v>62.7</v>
      </c>
      <c r="Y16" s="1">
        <v>70.8</v>
      </c>
      <c r="Z16" s="1">
        <v>32.6</v>
      </c>
      <c r="AA16" s="10">
        <v>43.6</v>
      </c>
      <c r="AB16" s="24">
        <f t="shared" si="0"/>
        <v>620.70000000000005</v>
      </c>
      <c r="AC16" s="2">
        <f t="shared" si="1"/>
        <v>198.9</v>
      </c>
      <c r="AD16" s="2">
        <f t="shared" si="2"/>
        <v>361.09999999999997</v>
      </c>
      <c r="AE16" s="2"/>
      <c r="AF16" s="1">
        <v>1980</v>
      </c>
      <c r="AG16" s="1">
        <v>10.9</v>
      </c>
      <c r="AH16" s="1">
        <v>17.8</v>
      </c>
      <c r="AI16" s="1">
        <v>11.5</v>
      </c>
      <c r="AJ16" s="1">
        <v>5.6</v>
      </c>
      <c r="AK16" s="1">
        <v>-9</v>
      </c>
      <c r="AL16" s="1">
        <v>-21</v>
      </c>
      <c r="AM16" s="10">
        <v>-26.3</v>
      </c>
      <c r="AN16" s="23">
        <v>-28.5</v>
      </c>
      <c r="AO16" s="1">
        <v>-23.9</v>
      </c>
      <c r="AP16" s="1">
        <v>-24.8</v>
      </c>
      <c r="AQ16" s="1">
        <v>-8.5</v>
      </c>
      <c r="AR16" s="1">
        <v>-4</v>
      </c>
      <c r="AS16" s="1">
        <v>7.3</v>
      </c>
      <c r="AT16" s="1">
        <v>15.6</v>
      </c>
      <c r="AU16" s="1">
        <v>12.7</v>
      </c>
      <c r="AV16" s="1">
        <v>5.7</v>
      </c>
      <c r="AW16" s="1">
        <v>-3.3</v>
      </c>
      <c r="AX16" s="1">
        <v>-24.5</v>
      </c>
      <c r="AY16" s="10">
        <v>-24.3</v>
      </c>
      <c r="AZ16" s="2">
        <f t="shared" si="3"/>
        <v>-8.375</v>
      </c>
      <c r="BA16" s="1">
        <f t="shared" si="4"/>
        <v>11.45</v>
      </c>
      <c r="BB16" s="1">
        <f t="shared" si="5"/>
        <v>7.4599999999999991</v>
      </c>
    </row>
    <row r="17" spans="1:54" x14ac:dyDescent="0.25">
      <c r="A17" s="1">
        <v>1981</v>
      </c>
      <c r="B17" s="1">
        <v>0.78</v>
      </c>
      <c r="F17" s="5"/>
      <c r="H17" s="1">
        <v>1981</v>
      </c>
      <c r="I17" s="1">
        <v>52.4</v>
      </c>
      <c r="J17" s="1">
        <v>146.5</v>
      </c>
      <c r="K17" s="1">
        <v>71.400000000000006</v>
      </c>
      <c r="L17" s="1">
        <v>62.7</v>
      </c>
      <c r="M17" s="1">
        <v>70.8</v>
      </c>
      <c r="N17" s="1">
        <v>32.6</v>
      </c>
      <c r="O17" s="10">
        <v>43.6</v>
      </c>
      <c r="P17" s="23">
        <v>63.8</v>
      </c>
      <c r="Q17" s="1">
        <v>24.3</v>
      </c>
      <c r="R17" s="1">
        <v>52.3</v>
      </c>
      <c r="S17" s="1">
        <v>21.6</v>
      </c>
      <c r="T17" s="1">
        <v>18.3</v>
      </c>
      <c r="U17" s="1">
        <v>58.5</v>
      </c>
      <c r="V17" s="1">
        <v>45</v>
      </c>
      <c r="W17" s="1">
        <v>16.899999999999999</v>
      </c>
      <c r="X17" s="1">
        <v>38.1</v>
      </c>
      <c r="Y17" s="1">
        <v>52.9</v>
      </c>
      <c r="Z17" s="1">
        <v>28.3</v>
      </c>
      <c r="AA17" s="10">
        <v>60</v>
      </c>
      <c r="AB17" s="24">
        <f t="shared" si="0"/>
        <v>479.99999999999994</v>
      </c>
      <c r="AC17" s="2">
        <f t="shared" si="1"/>
        <v>103.5</v>
      </c>
      <c r="AD17" s="2">
        <f t="shared" si="2"/>
        <v>176.79999999999998</v>
      </c>
      <c r="AE17" s="2"/>
      <c r="AF17" s="1">
        <v>1981</v>
      </c>
      <c r="AG17" s="1">
        <v>7.3</v>
      </c>
      <c r="AH17" s="1">
        <v>15.6</v>
      </c>
      <c r="AI17" s="1">
        <v>12.7</v>
      </c>
      <c r="AJ17" s="1">
        <v>5.7</v>
      </c>
      <c r="AK17" s="1">
        <v>-3.3</v>
      </c>
      <c r="AL17" s="1">
        <v>-24.5</v>
      </c>
      <c r="AM17" s="10">
        <v>-24.3</v>
      </c>
      <c r="AN17" s="23">
        <v>-16</v>
      </c>
      <c r="AO17" s="1">
        <v>-25.9</v>
      </c>
      <c r="AP17" s="1">
        <v>-19</v>
      </c>
      <c r="AQ17" s="1">
        <v>-8</v>
      </c>
      <c r="AR17" s="1">
        <v>-4.3</v>
      </c>
      <c r="AS17" s="1">
        <v>9</v>
      </c>
      <c r="AT17" s="1">
        <v>14.4</v>
      </c>
      <c r="AU17" s="1">
        <v>14.9</v>
      </c>
      <c r="AV17" s="1">
        <v>5.3</v>
      </c>
      <c r="AW17" s="1">
        <v>-11.2</v>
      </c>
      <c r="AX17" s="1">
        <v>-15.4</v>
      </c>
      <c r="AY17" s="10">
        <v>-20</v>
      </c>
      <c r="AZ17" s="2">
        <f t="shared" si="3"/>
        <v>-6.3500000000000005</v>
      </c>
      <c r="BA17" s="1">
        <f t="shared" si="4"/>
        <v>11.7</v>
      </c>
      <c r="BB17" s="1">
        <f t="shared" si="5"/>
        <v>7.8599999999999994</v>
      </c>
    </row>
    <row r="18" spans="1:54" x14ac:dyDescent="0.25">
      <c r="A18" s="1">
        <v>1982</v>
      </c>
      <c r="B18" s="1">
        <v>1.1120000000000001</v>
      </c>
      <c r="F18" s="5"/>
      <c r="H18" s="1">
        <v>1982</v>
      </c>
      <c r="I18" s="1">
        <v>58.5</v>
      </c>
      <c r="J18" s="1">
        <v>45</v>
      </c>
      <c r="K18" s="1">
        <v>16.899999999999999</v>
      </c>
      <c r="L18" s="1">
        <v>38.1</v>
      </c>
      <c r="M18" s="1">
        <v>52.9</v>
      </c>
      <c r="N18" s="1">
        <v>28.3</v>
      </c>
      <c r="O18" s="10">
        <v>60</v>
      </c>
      <c r="P18" s="23">
        <v>30.3</v>
      </c>
      <c r="Q18" s="1">
        <v>24.1</v>
      </c>
      <c r="R18" s="1">
        <v>5.2</v>
      </c>
      <c r="S18" s="1">
        <v>42</v>
      </c>
      <c r="T18" s="1">
        <v>38.9</v>
      </c>
      <c r="U18" s="1">
        <v>69</v>
      </c>
      <c r="V18" s="1">
        <v>12.2</v>
      </c>
      <c r="X18" s="1">
        <v>63.6</v>
      </c>
      <c r="Y18" s="1">
        <v>37</v>
      </c>
      <c r="Z18" s="1">
        <v>29.4</v>
      </c>
      <c r="AA18" s="10">
        <v>61.3</v>
      </c>
      <c r="AB18" s="24">
        <f t="shared" si="0"/>
        <v>413</v>
      </c>
      <c r="AC18" s="2">
        <f t="shared" si="1"/>
        <v>81.2</v>
      </c>
      <c r="AD18" s="2">
        <f t="shared" si="2"/>
        <v>183.70000000000002</v>
      </c>
      <c r="AE18" s="2"/>
      <c r="AF18" s="1">
        <v>1982</v>
      </c>
      <c r="AG18" s="1">
        <v>9</v>
      </c>
      <c r="AH18" s="1">
        <v>14.4</v>
      </c>
      <c r="AI18" s="1">
        <v>14.9</v>
      </c>
      <c r="AJ18" s="1">
        <v>5.3</v>
      </c>
      <c r="AK18" s="1">
        <v>-11.2</v>
      </c>
      <c r="AL18" s="1">
        <v>-15.4</v>
      </c>
      <c r="AM18" s="10">
        <v>-20</v>
      </c>
      <c r="AN18" s="23">
        <v>-30.7</v>
      </c>
      <c r="AO18" s="1">
        <v>-21.9</v>
      </c>
      <c r="AP18" s="1">
        <v>-23.9</v>
      </c>
      <c r="AQ18" s="1">
        <v>-6.2</v>
      </c>
      <c r="AR18" s="1">
        <v>-0.1</v>
      </c>
      <c r="AS18" s="1">
        <v>10.4</v>
      </c>
      <c r="AT18" s="1">
        <v>16</v>
      </c>
      <c r="AU18" s="1">
        <v>11.7</v>
      </c>
      <c r="AV18" s="1">
        <v>3.5</v>
      </c>
      <c r="AW18" s="1">
        <v>-13.2</v>
      </c>
      <c r="AX18" s="1">
        <v>-21.8</v>
      </c>
      <c r="AY18" s="10">
        <v>-20.2</v>
      </c>
      <c r="AZ18" s="2">
        <f t="shared" si="3"/>
        <v>-8.0333333333333332</v>
      </c>
      <c r="BA18" s="1">
        <f t="shared" si="4"/>
        <v>13.2</v>
      </c>
      <c r="BB18" s="1">
        <f t="shared" si="5"/>
        <v>8.3000000000000007</v>
      </c>
    </row>
    <row r="19" spans="1:54" x14ac:dyDescent="0.25">
      <c r="A19" s="1">
        <v>1983</v>
      </c>
      <c r="B19" s="1">
        <v>1.1559999999999999</v>
      </c>
      <c r="F19" s="5"/>
      <c r="H19" s="1">
        <v>1983</v>
      </c>
      <c r="I19" s="1">
        <v>69</v>
      </c>
      <c r="J19" s="1">
        <v>12.2</v>
      </c>
      <c r="L19" s="1">
        <v>63.6</v>
      </c>
      <c r="M19" s="1">
        <v>37</v>
      </c>
      <c r="N19" s="1">
        <v>29.4</v>
      </c>
      <c r="O19" s="10">
        <v>61.3</v>
      </c>
      <c r="P19" s="23">
        <v>40.9</v>
      </c>
      <c r="Q19" s="1">
        <v>26.3</v>
      </c>
      <c r="R19" s="1">
        <v>27.4</v>
      </c>
      <c r="S19" s="1">
        <v>28.7</v>
      </c>
      <c r="T19" s="1">
        <v>13.4</v>
      </c>
      <c r="U19" s="1">
        <v>69</v>
      </c>
      <c r="V19" s="1">
        <v>30.4</v>
      </c>
      <c r="W19" s="1">
        <v>107</v>
      </c>
      <c r="X19" s="1">
        <v>29.9</v>
      </c>
      <c r="Y19" s="1">
        <v>48.8</v>
      </c>
      <c r="Z19" s="1">
        <v>59</v>
      </c>
      <c r="AA19" s="10">
        <v>36.9</v>
      </c>
      <c r="AB19" s="24">
        <f t="shared" si="0"/>
        <v>517.70000000000005</v>
      </c>
      <c r="AC19" s="2">
        <f t="shared" si="1"/>
        <v>99.4</v>
      </c>
      <c r="AD19" s="2">
        <f t="shared" si="2"/>
        <v>249.70000000000002</v>
      </c>
      <c r="AE19" s="2"/>
      <c r="AF19" s="1">
        <v>1983</v>
      </c>
      <c r="AG19" s="1">
        <v>10.4</v>
      </c>
      <c r="AH19" s="1">
        <v>16</v>
      </c>
      <c r="AI19" s="1">
        <v>11.7</v>
      </c>
      <c r="AJ19" s="1">
        <v>3.5</v>
      </c>
      <c r="AK19" s="1">
        <v>-13.2</v>
      </c>
      <c r="AL19" s="1">
        <v>-21.8</v>
      </c>
      <c r="AM19" s="10">
        <v>-20.2</v>
      </c>
      <c r="AN19" s="23">
        <v>-21.6</v>
      </c>
      <c r="AO19" s="1">
        <v>-22.2</v>
      </c>
      <c r="AP19" s="1">
        <v>-16.100000000000001</v>
      </c>
      <c r="AQ19" s="1">
        <v>-13.7</v>
      </c>
      <c r="AR19" s="1">
        <v>-3.7</v>
      </c>
      <c r="AS19" s="1">
        <v>10.199999999999999</v>
      </c>
      <c r="AT19" s="1">
        <v>14.4</v>
      </c>
      <c r="AU19" s="1">
        <v>11.3</v>
      </c>
      <c r="AV19" s="1">
        <v>7.2</v>
      </c>
      <c r="AW19" s="1">
        <v>-2.8</v>
      </c>
      <c r="AX19" s="1">
        <v>-12.3</v>
      </c>
      <c r="AY19" s="10">
        <v>-21.6</v>
      </c>
      <c r="AZ19" s="2">
        <f t="shared" si="3"/>
        <v>-5.9083333333333314</v>
      </c>
      <c r="BA19" s="1">
        <f t="shared" si="4"/>
        <v>12.3</v>
      </c>
      <c r="BB19" s="1">
        <f t="shared" si="5"/>
        <v>7.8800000000000008</v>
      </c>
    </row>
    <row r="20" spans="1:54" x14ac:dyDescent="0.25">
      <c r="A20" s="1">
        <v>1984</v>
      </c>
      <c r="B20" s="1">
        <v>1.2869999999999999</v>
      </c>
      <c r="F20" s="5"/>
      <c r="H20" s="1">
        <v>1984</v>
      </c>
      <c r="I20" s="1">
        <v>69</v>
      </c>
      <c r="J20" s="1">
        <v>30.4</v>
      </c>
      <c r="K20" s="1">
        <v>107</v>
      </c>
      <c r="L20" s="1">
        <v>29.9</v>
      </c>
      <c r="M20" s="1">
        <v>48.8</v>
      </c>
      <c r="N20" s="1">
        <v>59</v>
      </c>
      <c r="O20" s="10">
        <v>36.9</v>
      </c>
      <c r="P20" s="23">
        <v>32.6</v>
      </c>
      <c r="Q20" s="1">
        <v>36</v>
      </c>
      <c r="R20" s="1">
        <v>18.7</v>
      </c>
      <c r="S20" s="1">
        <v>17.5</v>
      </c>
      <c r="T20" s="1">
        <v>15</v>
      </c>
      <c r="U20" s="1">
        <v>38.6</v>
      </c>
      <c r="V20" s="1">
        <v>46.2</v>
      </c>
      <c r="W20" s="1">
        <v>43.3</v>
      </c>
      <c r="X20" s="1">
        <v>29.8</v>
      </c>
      <c r="Y20" s="1">
        <v>38.700000000000003</v>
      </c>
      <c r="Z20" s="1">
        <v>26.4</v>
      </c>
      <c r="AA20" s="10">
        <v>66.2</v>
      </c>
      <c r="AB20" s="24">
        <f t="shared" si="0"/>
        <v>409</v>
      </c>
      <c r="AC20" s="2">
        <f t="shared" si="1"/>
        <v>84.800000000000011</v>
      </c>
      <c r="AD20" s="2">
        <f t="shared" si="2"/>
        <v>172.90000000000003</v>
      </c>
      <c r="AE20" s="2"/>
      <c r="AF20" s="1">
        <v>1984</v>
      </c>
      <c r="AG20" s="1">
        <v>10.199999999999999</v>
      </c>
      <c r="AH20" s="1">
        <v>14.4</v>
      </c>
      <c r="AI20" s="1">
        <v>11.3</v>
      </c>
      <c r="AJ20" s="1">
        <v>7.2</v>
      </c>
      <c r="AK20" s="1">
        <v>-2.8</v>
      </c>
      <c r="AL20" s="1">
        <v>-12.3</v>
      </c>
      <c r="AM20" s="10">
        <v>-21.6</v>
      </c>
      <c r="AN20" s="23">
        <v>-20.100000000000001</v>
      </c>
      <c r="AO20" s="1">
        <v>-23.8</v>
      </c>
      <c r="AP20" s="1">
        <v>-18</v>
      </c>
      <c r="AQ20" s="1">
        <v>-18.7</v>
      </c>
      <c r="AR20" s="1">
        <v>-0.6</v>
      </c>
      <c r="AS20" s="1">
        <v>13</v>
      </c>
      <c r="AT20" s="1">
        <v>17.899999999999999</v>
      </c>
      <c r="AU20" s="1">
        <v>12.7</v>
      </c>
      <c r="AV20" s="1">
        <v>7.5</v>
      </c>
      <c r="AW20" s="1">
        <v>-7.7</v>
      </c>
      <c r="AX20" s="1">
        <v>-29.2</v>
      </c>
      <c r="AY20" s="10">
        <v>-28.6</v>
      </c>
      <c r="AZ20" s="2">
        <f t="shared" si="3"/>
        <v>-7.9666666666666686</v>
      </c>
      <c r="BA20" s="1">
        <f t="shared" si="4"/>
        <v>15.45</v>
      </c>
      <c r="BB20" s="1">
        <f t="shared" si="5"/>
        <v>10.1</v>
      </c>
    </row>
    <row r="21" spans="1:54" x14ac:dyDescent="0.25">
      <c r="A21" s="1">
        <v>1985</v>
      </c>
      <c r="B21" s="1">
        <v>1.2370000000000001</v>
      </c>
      <c r="F21" s="5"/>
      <c r="H21" s="1">
        <v>1985</v>
      </c>
      <c r="I21" s="1">
        <v>38.6</v>
      </c>
      <c r="J21" s="1">
        <v>46.2</v>
      </c>
      <c r="K21" s="1">
        <v>43.3</v>
      </c>
      <c r="L21" s="1">
        <v>29.8</v>
      </c>
      <c r="M21" s="1">
        <v>38.700000000000003</v>
      </c>
      <c r="N21" s="1">
        <v>26.4</v>
      </c>
      <c r="O21" s="10">
        <v>66.2</v>
      </c>
      <c r="P21" s="23">
        <v>27.9</v>
      </c>
      <c r="Q21" s="1">
        <v>8.4</v>
      </c>
      <c r="R21" s="1">
        <v>31.6</v>
      </c>
      <c r="S21" s="1">
        <v>26.1</v>
      </c>
      <c r="T21" s="1">
        <v>17</v>
      </c>
      <c r="U21" s="1">
        <v>42</v>
      </c>
      <c r="V21" s="1">
        <v>40.1</v>
      </c>
      <c r="W21" s="1">
        <v>45.9</v>
      </c>
      <c r="X21" s="1">
        <v>32.5</v>
      </c>
      <c r="Y21" s="1">
        <v>42.7</v>
      </c>
      <c r="Z21" s="1">
        <v>33.5</v>
      </c>
      <c r="AA21" s="10">
        <v>26.1</v>
      </c>
      <c r="AB21" s="24">
        <f t="shared" si="0"/>
        <v>373.8</v>
      </c>
      <c r="AC21" s="2">
        <f t="shared" si="1"/>
        <v>82.1</v>
      </c>
      <c r="AD21" s="2">
        <f t="shared" si="2"/>
        <v>177.5</v>
      </c>
      <c r="AE21" s="2"/>
      <c r="AF21" s="1">
        <v>1985</v>
      </c>
      <c r="AG21" s="1">
        <v>13</v>
      </c>
      <c r="AH21" s="1">
        <v>17.899999999999999</v>
      </c>
      <c r="AI21" s="1">
        <v>12.7</v>
      </c>
      <c r="AJ21" s="1">
        <v>7.5</v>
      </c>
      <c r="AK21" s="1">
        <v>-7.7</v>
      </c>
      <c r="AL21" s="1">
        <v>-29.2</v>
      </c>
      <c r="AM21" s="10">
        <v>-28.6</v>
      </c>
      <c r="AN21" s="23">
        <v>-29</v>
      </c>
      <c r="AO21" s="1">
        <v>-32.5</v>
      </c>
      <c r="AP21" s="1">
        <v>-21.6</v>
      </c>
      <c r="AQ21" s="1">
        <v>-10.5</v>
      </c>
      <c r="AR21" s="1">
        <v>-1.1000000000000001</v>
      </c>
      <c r="AS21" s="1">
        <v>14.1</v>
      </c>
      <c r="AT21" s="1">
        <v>13.2</v>
      </c>
      <c r="AU21" s="1">
        <v>12.7</v>
      </c>
      <c r="AV21" s="1">
        <v>6</v>
      </c>
      <c r="AW21" s="1">
        <v>-2.9</v>
      </c>
      <c r="AX21" s="1">
        <v>-18.399999999999999</v>
      </c>
      <c r="AY21" s="10">
        <v>-24.5</v>
      </c>
      <c r="AZ21" s="2">
        <f t="shared" si="3"/>
        <v>-7.8749999999999991</v>
      </c>
      <c r="BA21" s="1">
        <f t="shared" si="4"/>
        <v>13.649999999999999</v>
      </c>
      <c r="BB21" s="1">
        <f t="shared" si="5"/>
        <v>8.98</v>
      </c>
    </row>
    <row r="22" spans="1:54" x14ac:dyDescent="0.25">
      <c r="A22" s="1">
        <v>1986</v>
      </c>
      <c r="B22" s="1">
        <v>1.1200000000000001</v>
      </c>
      <c r="F22" s="5"/>
      <c r="H22" s="1">
        <v>1986</v>
      </c>
      <c r="I22" s="1">
        <v>42</v>
      </c>
      <c r="J22" s="1">
        <v>40.1</v>
      </c>
      <c r="K22" s="1">
        <v>45.9</v>
      </c>
      <c r="L22" s="1">
        <v>32.5</v>
      </c>
      <c r="M22" s="1">
        <v>42.7</v>
      </c>
      <c r="N22" s="1">
        <v>33.5</v>
      </c>
      <c r="O22" s="10">
        <v>26.1</v>
      </c>
      <c r="P22" s="23">
        <v>35</v>
      </c>
      <c r="Q22" s="1">
        <v>35.5</v>
      </c>
      <c r="R22" s="1">
        <v>32.1</v>
      </c>
      <c r="S22" s="1">
        <v>36.1</v>
      </c>
      <c r="T22" s="1">
        <v>35.9</v>
      </c>
      <c r="U22" s="1">
        <v>82.9</v>
      </c>
      <c r="V22" s="1">
        <v>68.099999999999994</v>
      </c>
      <c r="W22" s="1">
        <v>69.2</v>
      </c>
      <c r="X22" s="1">
        <v>94</v>
      </c>
      <c r="Y22" s="1">
        <v>57.9</v>
      </c>
      <c r="Z22" s="1">
        <v>64.099999999999994</v>
      </c>
      <c r="AA22" s="10">
        <v>36</v>
      </c>
      <c r="AB22" s="24">
        <f t="shared" si="0"/>
        <v>646.80000000000007</v>
      </c>
      <c r="AC22" s="2">
        <f t="shared" si="1"/>
        <v>151</v>
      </c>
      <c r="AD22" s="2">
        <f t="shared" si="2"/>
        <v>350.1</v>
      </c>
      <c r="AE22" s="2"/>
      <c r="AF22" s="1">
        <v>1986</v>
      </c>
      <c r="AG22" s="1">
        <v>14.1</v>
      </c>
      <c r="AH22" s="1">
        <v>13.2</v>
      </c>
      <c r="AI22" s="1">
        <v>12.7</v>
      </c>
      <c r="AJ22" s="1">
        <v>6</v>
      </c>
      <c r="AK22" s="1">
        <v>-2.9</v>
      </c>
      <c r="AL22" s="1">
        <v>-18.399999999999999</v>
      </c>
      <c r="AM22" s="10">
        <v>-24.5</v>
      </c>
      <c r="AN22" s="23">
        <v>-25.6</v>
      </c>
      <c r="AO22" s="1">
        <v>-22.8</v>
      </c>
      <c r="AP22" s="1">
        <v>-19.399999999999999</v>
      </c>
      <c r="AQ22" s="1">
        <v>-13.2</v>
      </c>
      <c r="AR22" s="1">
        <v>-1.8</v>
      </c>
      <c r="AS22" s="1">
        <v>7.8</v>
      </c>
      <c r="AT22" s="1">
        <v>17.600000000000001</v>
      </c>
      <c r="AU22" s="1">
        <v>12.8</v>
      </c>
      <c r="AV22" s="1">
        <v>3.4</v>
      </c>
      <c r="AW22" s="1">
        <v>-3.8</v>
      </c>
      <c r="AX22" s="1">
        <v>-11.8</v>
      </c>
      <c r="AY22" s="10">
        <v>-29.6</v>
      </c>
      <c r="AZ22" s="2">
        <f t="shared" si="3"/>
        <v>-7.2</v>
      </c>
      <c r="BA22" s="1">
        <f t="shared" si="4"/>
        <v>12.700000000000001</v>
      </c>
      <c r="BB22" s="1">
        <f t="shared" si="5"/>
        <v>7.9600000000000009</v>
      </c>
    </row>
    <row r="23" spans="1:54" x14ac:dyDescent="0.25">
      <c r="A23" s="1">
        <v>1987</v>
      </c>
      <c r="B23" s="1">
        <v>1.222</v>
      </c>
      <c r="F23" s="5"/>
      <c r="H23" s="1">
        <v>1987</v>
      </c>
      <c r="I23" s="1">
        <v>82.9</v>
      </c>
      <c r="J23" s="1">
        <v>68.099999999999994</v>
      </c>
      <c r="K23" s="1">
        <v>69.2</v>
      </c>
      <c r="L23" s="1">
        <v>94</v>
      </c>
      <c r="M23" s="1">
        <v>57.9</v>
      </c>
      <c r="N23" s="1">
        <v>64.099999999999994</v>
      </c>
      <c r="O23" s="10">
        <v>36</v>
      </c>
      <c r="P23" s="23">
        <v>22.2</v>
      </c>
      <c r="Q23" s="1">
        <v>28</v>
      </c>
      <c r="R23" s="1">
        <v>27.5</v>
      </c>
      <c r="S23" s="1">
        <v>15.2</v>
      </c>
      <c r="T23" s="1">
        <v>15.8</v>
      </c>
      <c r="U23" s="1">
        <v>14.6</v>
      </c>
      <c r="V23" s="1">
        <v>41.3</v>
      </c>
      <c r="W23" s="1">
        <v>57</v>
      </c>
      <c r="X23" s="1">
        <v>46</v>
      </c>
      <c r="Y23" s="1">
        <v>76</v>
      </c>
      <c r="Z23" s="1">
        <v>16.100000000000001</v>
      </c>
      <c r="AA23" s="10">
        <v>42.8</v>
      </c>
      <c r="AB23" s="24">
        <f t="shared" si="0"/>
        <v>402.50000000000006</v>
      </c>
      <c r="AC23" s="2">
        <f t="shared" si="1"/>
        <v>55.9</v>
      </c>
      <c r="AD23" s="2">
        <f t="shared" si="2"/>
        <v>174.7</v>
      </c>
      <c r="AE23" s="2"/>
      <c r="AF23" s="1">
        <v>1987</v>
      </c>
      <c r="AG23" s="1">
        <v>7.8</v>
      </c>
      <c r="AH23" s="1">
        <v>17.600000000000001</v>
      </c>
      <c r="AI23" s="1">
        <v>12.8</v>
      </c>
      <c r="AJ23" s="1">
        <v>3.4</v>
      </c>
      <c r="AK23" s="1">
        <v>-3.8</v>
      </c>
      <c r="AL23" s="1">
        <v>-11.8</v>
      </c>
      <c r="AM23" s="10">
        <v>-29.6</v>
      </c>
      <c r="AN23" s="23">
        <v>-33.4</v>
      </c>
      <c r="AO23" s="1">
        <v>-25.4</v>
      </c>
      <c r="AP23" s="1">
        <v>-22.9</v>
      </c>
      <c r="AQ23" s="1">
        <v>-11.9</v>
      </c>
      <c r="AR23" s="1">
        <v>-1.1000000000000001</v>
      </c>
      <c r="AS23" s="1">
        <v>3.8</v>
      </c>
      <c r="AT23" s="1">
        <v>16.8</v>
      </c>
      <c r="AU23" s="1">
        <v>13.1</v>
      </c>
      <c r="AV23" s="1">
        <v>6.5</v>
      </c>
      <c r="AW23" s="1">
        <v>-6.6</v>
      </c>
      <c r="AX23" s="1">
        <v>-25.9</v>
      </c>
      <c r="AY23" s="10">
        <v>-24.2</v>
      </c>
      <c r="AZ23" s="2">
        <f t="shared" si="3"/>
        <v>-9.2666666666666675</v>
      </c>
      <c r="BA23" s="1">
        <f t="shared" si="4"/>
        <v>10.3</v>
      </c>
      <c r="BB23" s="1">
        <f t="shared" si="5"/>
        <v>7.82</v>
      </c>
    </row>
    <row r="24" spans="1:54" x14ac:dyDescent="0.25">
      <c r="A24" s="1">
        <v>1988</v>
      </c>
      <c r="B24" s="1">
        <v>1.1679999999999999</v>
      </c>
      <c r="F24" s="5"/>
      <c r="H24" s="1">
        <v>1988</v>
      </c>
      <c r="I24" s="1">
        <v>14.6</v>
      </c>
      <c r="J24" s="1">
        <v>41.3</v>
      </c>
      <c r="K24" s="1">
        <v>57</v>
      </c>
      <c r="L24" s="1">
        <v>46</v>
      </c>
      <c r="M24" s="1">
        <v>76</v>
      </c>
      <c r="N24" s="1">
        <v>16.100000000000001</v>
      </c>
      <c r="O24" s="10">
        <v>42.8</v>
      </c>
      <c r="P24" s="23">
        <v>41.1</v>
      </c>
      <c r="Q24" s="1">
        <v>22.2</v>
      </c>
      <c r="R24" s="1">
        <v>28.1</v>
      </c>
      <c r="S24" s="1">
        <v>29.3</v>
      </c>
      <c r="T24" s="1">
        <v>22.6</v>
      </c>
      <c r="U24" s="1">
        <v>38.9</v>
      </c>
      <c r="V24" s="1">
        <v>21.5</v>
      </c>
      <c r="W24" s="1">
        <v>63.9</v>
      </c>
      <c r="X24" s="1">
        <v>61.9</v>
      </c>
      <c r="Y24" s="1">
        <v>97.6</v>
      </c>
      <c r="Z24" s="1">
        <v>51.6</v>
      </c>
      <c r="AA24" s="10">
        <v>44.1</v>
      </c>
      <c r="AB24" s="24">
        <f t="shared" si="0"/>
        <v>522.80000000000007</v>
      </c>
      <c r="AC24" s="2">
        <f t="shared" si="1"/>
        <v>60.4</v>
      </c>
      <c r="AD24" s="2">
        <f t="shared" si="2"/>
        <v>208.8</v>
      </c>
      <c r="AE24" s="2"/>
      <c r="AF24" s="1">
        <v>1988</v>
      </c>
      <c r="AG24" s="1">
        <v>3.8</v>
      </c>
      <c r="AH24" s="1">
        <v>16.8</v>
      </c>
      <c r="AI24" s="1">
        <v>13.1</v>
      </c>
      <c r="AJ24" s="1">
        <v>6.5</v>
      </c>
      <c r="AK24" s="1">
        <v>-6.6</v>
      </c>
      <c r="AL24" s="1">
        <v>-25.9</v>
      </c>
      <c r="AM24" s="10">
        <v>-24.2</v>
      </c>
      <c r="AN24" s="23">
        <v>-26</v>
      </c>
      <c r="AO24" s="1">
        <v>-31.9</v>
      </c>
      <c r="AP24" s="1">
        <v>-17.8</v>
      </c>
      <c r="AQ24" s="1">
        <v>-18</v>
      </c>
      <c r="AR24" s="1">
        <v>0.4</v>
      </c>
      <c r="AS24" s="1">
        <v>9.4</v>
      </c>
      <c r="AT24" s="1">
        <v>14.2</v>
      </c>
      <c r="AU24" s="1">
        <v>11.8</v>
      </c>
      <c r="AV24" s="1">
        <v>5.6</v>
      </c>
      <c r="AW24" s="1">
        <v>-6.3</v>
      </c>
      <c r="AX24" s="1">
        <v>-17.399999999999999</v>
      </c>
      <c r="AY24" s="10">
        <v>-15.4</v>
      </c>
      <c r="AZ24" s="2">
        <f t="shared" si="3"/>
        <v>-7.6166666666666663</v>
      </c>
      <c r="BA24" s="1">
        <f t="shared" si="4"/>
        <v>11.8</v>
      </c>
      <c r="BB24" s="1">
        <f t="shared" si="5"/>
        <v>8.2799999999999994</v>
      </c>
    </row>
    <row r="25" spans="1:54" x14ac:dyDescent="0.25">
      <c r="A25" s="1">
        <v>1989</v>
      </c>
      <c r="B25" s="1">
        <v>0.70399999999999996</v>
      </c>
      <c r="F25" s="5"/>
      <c r="H25" s="1">
        <v>1989</v>
      </c>
      <c r="I25" s="1">
        <v>38.9</v>
      </c>
      <c r="J25" s="1">
        <v>21.5</v>
      </c>
      <c r="K25" s="1">
        <v>63.9</v>
      </c>
      <c r="L25" s="1">
        <v>61.9</v>
      </c>
      <c r="M25" s="1">
        <v>97.6</v>
      </c>
      <c r="N25" s="1">
        <v>51.6</v>
      </c>
      <c r="O25" s="10">
        <v>44.1</v>
      </c>
      <c r="P25" s="23">
        <v>26.2</v>
      </c>
      <c r="Q25" s="1">
        <v>38.6</v>
      </c>
      <c r="R25" s="1">
        <v>40.6</v>
      </c>
      <c r="S25" s="1">
        <v>30.8</v>
      </c>
      <c r="T25" s="1">
        <v>44.7</v>
      </c>
      <c r="U25" s="1">
        <v>53.6</v>
      </c>
      <c r="V25" s="1">
        <v>52.5</v>
      </c>
      <c r="W25" s="1">
        <v>62.7</v>
      </c>
      <c r="X25" s="1">
        <v>52.6</v>
      </c>
      <c r="Y25" s="1">
        <v>72.400000000000006</v>
      </c>
      <c r="Z25" s="1">
        <v>56.9</v>
      </c>
      <c r="AA25" s="10">
        <v>34.9</v>
      </c>
      <c r="AB25" s="24">
        <f t="shared" si="0"/>
        <v>566.5</v>
      </c>
      <c r="AC25" s="2">
        <f t="shared" si="1"/>
        <v>106.1</v>
      </c>
      <c r="AD25" s="2">
        <f t="shared" si="2"/>
        <v>266.10000000000002</v>
      </c>
      <c r="AE25" s="2"/>
      <c r="AF25" s="1">
        <v>1989</v>
      </c>
      <c r="AG25" s="1">
        <v>9.4</v>
      </c>
      <c r="AH25" s="1">
        <v>14.2</v>
      </c>
      <c r="AI25" s="1">
        <v>11.8</v>
      </c>
      <c r="AJ25" s="1">
        <v>5.6</v>
      </c>
      <c r="AK25" s="1">
        <v>-6.3</v>
      </c>
      <c r="AL25" s="1">
        <v>-17.399999999999999</v>
      </c>
      <c r="AM25" s="10">
        <v>-15.4</v>
      </c>
      <c r="AN25" s="23">
        <v>-29</v>
      </c>
      <c r="AO25" s="1">
        <v>-20</v>
      </c>
      <c r="AP25" s="1">
        <v>-16.399999999999999</v>
      </c>
      <c r="AQ25" s="1">
        <v>-15.1</v>
      </c>
      <c r="AR25" s="1">
        <v>-0.2</v>
      </c>
      <c r="AS25" s="1">
        <v>5.0999999999999996</v>
      </c>
      <c r="AT25" s="1">
        <v>13.2</v>
      </c>
      <c r="AU25" s="1">
        <v>11.2</v>
      </c>
      <c r="AV25" s="1">
        <v>2</v>
      </c>
      <c r="AW25" s="1">
        <v>-6.5</v>
      </c>
      <c r="AX25" s="1">
        <v>-20</v>
      </c>
      <c r="AY25" s="10">
        <v>-23.9</v>
      </c>
      <c r="AZ25" s="2">
        <f t="shared" si="3"/>
        <v>-8.2999999999999989</v>
      </c>
      <c r="BA25" s="1">
        <f t="shared" si="4"/>
        <v>9.1499999999999986</v>
      </c>
      <c r="BB25" s="1">
        <f t="shared" si="5"/>
        <v>6.26</v>
      </c>
    </row>
    <row r="26" spans="1:54" x14ac:dyDescent="0.25">
      <c r="A26" s="1">
        <v>1990</v>
      </c>
      <c r="B26" s="1">
        <v>1.2549999999999999</v>
      </c>
      <c r="F26" s="5"/>
      <c r="H26" s="1">
        <v>1990</v>
      </c>
      <c r="I26" s="1">
        <v>53.6</v>
      </c>
      <c r="J26" s="1">
        <v>52.5</v>
      </c>
      <c r="K26" s="1">
        <v>62.7</v>
      </c>
      <c r="L26" s="1">
        <v>52.6</v>
      </c>
      <c r="M26" s="1">
        <v>72.400000000000006</v>
      </c>
      <c r="N26" s="1">
        <v>56.9</v>
      </c>
      <c r="O26" s="10">
        <v>34.9</v>
      </c>
      <c r="P26" s="23">
        <v>8</v>
      </c>
      <c r="Q26" s="1">
        <v>23.5</v>
      </c>
      <c r="R26" s="1">
        <v>42.7</v>
      </c>
      <c r="S26" s="1">
        <v>12.4</v>
      </c>
      <c r="T26" s="1">
        <v>49.9</v>
      </c>
      <c r="U26" s="1">
        <v>38</v>
      </c>
      <c r="V26" s="1">
        <v>11.1</v>
      </c>
      <c r="W26" s="1">
        <v>65.7</v>
      </c>
      <c r="X26" s="1">
        <v>32.6</v>
      </c>
      <c r="Y26" s="1">
        <v>71.599999999999994</v>
      </c>
      <c r="Z26" s="1">
        <v>37.5</v>
      </c>
      <c r="AA26" s="10">
        <v>44.6</v>
      </c>
      <c r="AB26" s="24">
        <f t="shared" si="0"/>
        <v>437.6</v>
      </c>
      <c r="AC26" s="2">
        <f t="shared" si="1"/>
        <v>49.1</v>
      </c>
      <c r="AD26" s="2">
        <f t="shared" si="2"/>
        <v>197.29999999999998</v>
      </c>
      <c r="AE26" s="2"/>
      <c r="AF26" s="1">
        <v>1990</v>
      </c>
      <c r="AG26" s="1">
        <v>5.0999999999999996</v>
      </c>
      <c r="AH26" s="1">
        <v>13.2</v>
      </c>
      <c r="AI26" s="1">
        <v>11.2</v>
      </c>
      <c r="AJ26" s="1">
        <v>2</v>
      </c>
      <c r="AK26" s="1">
        <v>-6.5</v>
      </c>
      <c r="AL26" s="1">
        <v>-20</v>
      </c>
      <c r="AM26" s="10">
        <v>-23.9</v>
      </c>
      <c r="AN26" s="23">
        <v>-34</v>
      </c>
      <c r="AO26" s="1">
        <v>-25.8</v>
      </c>
      <c r="AP26" s="1">
        <v>-14.4</v>
      </c>
      <c r="AQ26" s="1">
        <v>-7.1</v>
      </c>
      <c r="AR26" s="1">
        <v>-1.3</v>
      </c>
      <c r="AS26" s="1">
        <v>10.7</v>
      </c>
      <c r="AT26" s="1">
        <v>19.2</v>
      </c>
      <c r="AU26" s="1">
        <v>10.9</v>
      </c>
      <c r="AV26" s="1">
        <v>4.8</v>
      </c>
      <c r="AW26" s="1">
        <v>-8.1</v>
      </c>
      <c r="AX26" s="1">
        <v>-24.5</v>
      </c>
      <c r="AY26" s="10">
        <v>-27.4</v>
      </c>
      <c r="AZ26" s="2">
        <f t="shared" si="3"/>
        <v>-8.0833333333333339</v>
      </c>
      <c r="BA26" s="1">
        <f t="shared" si="4"/>
        <v>14.95</v>
      </c>
      <c r="BB26" s="1">
        <f t="shared" si="5"/>
        <v>8.86</v>
      </c>
    </row>
    <row r="27" spans="1:54" x14ac:dyDescent="0.25">
      <c r="A27" s="1">
        <v>1991</v>
      </c>
      <c r="B27" s="1">
        <v>0.90300000000000002</v>
      </c>
      <c r="F27" s="5"/>
      <c r="H27" s="1">
        <v>1991</v>
      </c>
      <c r="I27" s="1">
        <v>38</v>
      </c>
      <c r="J27" s="1">
        <v>11.1</v>
      </c>
      <c r="K27" s="1">
        <v>65.7</v>
      </c>
      <c r="L27" s="1">
        <v>32.6</v>
      </c>
      <c r="M27" s="1">
        <v>71.599999999999994</v>
      </c>
      <c r="N27" s="1">
        <v>37.5</v>
      </c>
      <c r="O27" s="10">
        <v>44.6</v>
      </c>
      <c r="P27" s="23">
        <v>25.7</v>
      </c>
      <c r="Q27" s="1">
        <v>23</v>
      </c>
      <c r="R27" s="1">
        <v>6.4</v>
      </c>
      <c r="S27" s="1">
        <v>48.7</v>
      </c>
      <c r="T27" s="1">
        <v>32.9</v>
      </c>
      <c r="U27" s="1">
        <v>63</v>
      </c>
      <c r="V27" s="1">
        <v>43.7</v>
      </c>
      <c r="W27" s="1">
        <v>50.5</v>
      </c>
      <c r="X27" s="1">
        <v>30.1</v>
      </c>
      <c r="Y27" s="1">
        <v>68.099999999999994</v>
      </c>
      <c r="Z27" s="1">
        <v>55.3</v>
      </c>
      <c r="AA27" s="10">
        <v>29.2</v>
      </c>
      <c r="AB27" s="24">
        <f t="shared" si="0"/>
        <v>476.6</v>
      </c>
      <c r="AC27" s="2">
        <f t="shared" si="1"/>
        <v>106.7</v>
      </c>
      <c r="AD27" s="2">
        <f t="shared" si="2"/>
        <v>220.20000000000002</v>
      </c>
      <c r="AE27" s="2"/>
      <c r="AF27" s="1">
        <v>1991</v>
      </c>
      <c r="AG27" s="1">
        <v>10.7</v>
      </c>
      <c r="AH27" s="1">
        <v>19.2</v>
      </c>
      <c r="AI27" s="1">
        <v>10.9</v>
      </c>
      <c r="AJ27" s="1">
        <v>4.8</v>
      </c>
      <c r="AK27" s="1">
        <v>-8.1</v>
      </c>
      <c r="AL27" s="1">
        <v>-24.5</v>
      </c>
      <c r="AM27" s="10">
        <v>-27.4</v>
      </c>
      <c r="AN27" s="23">
        <v>-23.1</v>
      </c>
      <c r="AO27" s="1">
        <v>-29.7</v>
      </c>
      <c r="AP27" s="1">
        <v>-21.9</v>
      </c>
      <c r="AQ27" s="1">
        <v>-8.3000000000000007</v>
      </c>
      <c r="AR27" s="1">
        <v>-1.6</v>
      </c>
      <c r="AS27" s="1">
        <v>8.9</v>
      </c>
      <c r="AT27" s="1">
        <v>16.7</v>
      </c>
      <c r="AU27" s="1">
        <v>11.6</v>
      </c>
      <c r="AV27" s="1">
        <v>9.1</v>
      </c>
      <c r="AW27" s="1">
        <v>-6.6</v>
      </c>
      <c r="AX27" s="1">
        <v>-15.6</v>
      </c>
      <c r="AY27" s="10">
        <v>-27.5</v>
      </c>
      <c r="AZ27" s="2">
        <f t="shared" si="3"/>
        <v>-7.3333333333333313</v>
      </c>
      <c r="BA27" s="1">
        <f t="shared" si="4"/>
        <v>12.8</v>
      </c>
      <c r="BB27" s="1">
        <f t="shared" si="5"/>
        <v>8.9400000000000013</v>
      </c>
    </row>
    <row r="28" spans="1:54" x14ac:dyDescent="0.25">
      <c r="A28" s="1">
        <v>1992</v>
      </c>
      <c r="B28" s="1">
        <v>0.95499999999999996</v>
      </c>
      <c r="F28" s="5"/>
      <c r="H28" s="1">
        <v>1992</v>
      </c>
      <c r="I28" s="1">
        <v>63</v>
      </c>
      <c r="J28" s="1">
        <v>43.7</v>
      </c>
      <c r="K28" s="1">
        <v>50.5</v>
      </c>
      <c r="L28" s="1">
        <v>30.1</v>
      </c>
      <c r="M28" s="1">
        <v>68.099999999999994</v>
      </c>
      <c r="N28" s="1">
        <v>55.3</v>
      </c>
      <c r="O28" s="10">
        <v>29.2</v>
      </c>
      <c r="P28" s="23">
        <v>34.6</v>
      </c>
      <c r="Q28" s="1">
        <v>33.4</v>
      </c>
      <c r="R28" s="1">
        <v>39.799999999999997</v>
      </c>
      <c r="S28" s="1">
        <v>28.3</v>
      </c>
      <c r="T28" s="1">
        <v>30.2</v>
      </c>
      <c r="U28" s="1">
        <v>77.5</v>
      </c>
      <c r="V28" s="1">
        <v>37</v>
      </c>
      <c r="W28" s="1">
        <v>74.2</v>
      </c>
      <c r="X28" s="1">
        <v>57.3</v>
      </c>
      <c r="Y28" s="1">
        <v>73.099999999999994</v>
      </c>
      <c r="Z28" s="1">
        <v>62.7</v>
      </c>
      <c r="AA28" s="10">
        <v>46.6</v>
      </c>
      <c r="AB28" s="24">
        <f t="shared" si="0"/>
        <v>594.70000000000005</v>
      </c>
      <c r="AC28" s="2">
        <f t="shared" si="1"/>
        <v>114.5</v>
      </c>
      <c r="AD28" s="2">
        <f t="shared" si="2"/>
        <v>276.2</v>
      </c>
      <c r="AE28" s="2"/>
      <c r="AF28" s="1">
        <v>1992</v>
      </c>
      <c r="AG28" s="1">
        <v>8.9</v>
      </c>
      <c r="AH28" s="1">
        <v>16.7</v>
      </c>
      <c r="AI28" s="1">
        <v>11.6</v>
      </c>
      <c r="AJ28" s="1">
        <v>9.1</v>
      </c>
      <c r="AK28" s="1">
        <v>-6.6</v>
      </c>
      <c r="AL28" s="1">
        <v>-15.6</v>
      </c>
      <c r="AM28" s="10">
        <v>-27.5</v>
      </c>
      <c r="AN28" s="23">
        <v>-24.1</v>
      </c>
      <c r="AO28" s="1">
        <v>-22.5</v>
      </c>
      <c r="AP28" s="1">
        <v>-18.899999999999999</v>
      </c>
      <c r="AQ28" s="1">
        <v>-17</v>
      </c>
      <c r="AR28" s="1">
        <v>-0.8</v>
      </c>
      <c r="AS28" s="1">
        <v>4.3</v>
      </c>
      <c r="AT28" s="1">
        <v>13.8</v>
      </c>
      <c r="AU28" s="1">
        <v>14.7</v>
      </c>
      <c r="AV28" s="1">
        <v>2.2999999999999998</v>
      </c>
      <c r="AW28" s="1">
        <v>-11.2</v>
      </c>
      <c r="AX28" s="1">
        <v>-22.8</v>
      </c>
      <c r="AY28" s="10">
        <v>-22.5</v>
      </c>
      <c r="AZ28" s="2">
        <f t="shared" si="3"/>
        <v>-8.7249999999999996</v>
      </c>
      <c r="BA28" s="1">
        <f t="shared" si="4"/>
        <v>9.0500000000000007</v>
      </c>
      <c r="BB28" s="1">
        <f t="shared" si="5"/>
        <v>6.8599999999999994</v>
      </c>
    </row>
    <row r="29" spans="1:54" x14ac:dyDescent="0.25">
      <c r="A29" s="1">
        <v>1993</v>
      </c>
      <c r="B29" s="1">
        <v>1.123</v>
      </c>
      <c r="F29" s="5"/>
      <c r="H29" s="1">
        <v>1993</v>
      </c>
      <c r="I29" s="1">
        <v>77.5</v>
      </c>
      <c r="J29" s="1">
        <v>37</v>
      </c>
      <c r="K29" s="1">
        <v>74.2</v>
      </c>
      <c r="L29" s="1">
        <v>57.3</v>
      </c>
      <c r="M29" s="1">
        <v>73.099999999999994</v>
      </c>
      <c r="N29" s="1">
        <v>62.7</v>
      </c>
      <c r="O29" s="10">
        <v>46.6</v>
      </c>
      <c r="P29" s="23">
        <v>42.2</v>
      </c>
      <c r="Q29" s="1">
        <v>40</v>
      </c>
      <c r="R29" s="1">
        <v>30.7</v>
      </c>
      <c r="S29" s="1">
        <v>40.5</v>
      </c>
      <c r="T29" s="1">
        <v>27</v>
      </c>
      <c r="U29" s="1">
        <v>8.1999999999999993</v>
      </c>
      <c r="V29" s="1">
        <v>55.4</v>
      </c>
      <c r="W29" s="1">
        <v>45.6</v>
      </c>
      <c r="X29" s="1">
        <v>36.5</v>
      </c>
      <c r="Y29" s="1">
        <v>73.2</v>
      </c>
      <c r="Z29" s="1">
        <v>50.8</v>
      </c>
      <c r="AA29" s="10">
        <v>29</v>
      </c>
      <c r="AB29" s="24">
        <f t="shared" si="0"/>
        <v>479.1</v>
      </c>
      <c r="AC29" s="2">
        <f t="shared" si="1"/>
        <v>63.599999999999994</v>
      </c>
      <c r="AD29" s="2">
        <f t="shared" si="2"/>
        <v>172.7</v>
      </c>
      <c r="AE29" s="2"/>
      <c r="AF29" s="1">
        <v>1993</v>
      </c>
      <c r="AG29" s="1">
        <v>4.3</v>
      </c>
      <c r="AH29" s="1">
        <v>13.8</v>
      </c>
      <c r="AI29" s="1">
        <v>14.7</v>
      </c>
      <c r="AJ29" s="1">
        <v>2.2999999999999998</v>
      </c>
      <c r="AK29" s="1">
        <v>-11.2</v>
      </c>
      <c r="AL29" s="1">
        <v>-22.8</v>
      </c>
      <c r="AM29" s="10">
        <v>-22.5</v>
      </c>
      <c r="AN29" s="23">
        <v>-19.3</v>
      </c>
      <c r="AO29" s="1">
        <v>-19</v>
      </c>
      <c r="AP29" s="1">
        <v>-10.4</v>
      </c>
      <c r="AQ29" s="1">
        <v>-12.7</v>
      </c>
      <c r="AR29" s="1">
        <v>-2.9</v>
      </c>
      <c r="AS29" s="1">
        <v>11.9</v>
      </c>
      <c r="AT29" s="1">
        <v>14.8</v>
      </c>
      <c r="AU29" s="1">
        <v>12.2</v>
      </c>
      <c r="AV29" s="1">
        <v>5.9</v>
      </c>
      <c r="AW29" s="1">
        <v>-6.9</v>
      </c>
      <c r="AX29" s="1">
        <v>-18.2</v>
      </c>
      <c r="AY29" s="10">
        <v>-25.6</v>
      </c>
      <c r="AZ29" s="2">
        <f t="shared" si="3"/>
        <v>-5.8499999999999988</v>
      </c>
      <c r="BA29" s="1">
        <f t="shared" si="4"/>
        <v>13.350000000000001</v>
      </c>
      <c r="BB29" s="1">
        <f t="shared" si="5"/>
        <v>8.379999999999999</v>
      </c>
    </row>
    <row r="30" spans="1:54" x14ac:dyDescent="0.25">
      <c r="A30" s="1">
        <v>1994</v>
      </c>
      <c r="B30" s="1">
        <v>1.2869999999999999</v>
      </c>
      <c r="F30" s="5"/>
      <c r="H30" s="1">
        <v>1994</v>
      </c>
      <c r="I30" s="1">
        <v>8.1999999999999993</v>
      </c>
      <c r="J30" s="1">
        <v>55.4</v>
      </c>
      <c r="K30" s="1">
        <v>45.6</v>
      </c>
      <c r="L30" s="1">
        <v>36.5</v>
      </c>
      <c r="M30" s="1">
        <v>73.2</v>
      </c>
      <c r="N30" s="1">
        <v>50.8</v>
      </c>
      <c r="O30" s="10">
        <v>29</v>
      </c>
      <c r="P30" s="23">
        <v>23.5</v>
      </c>
      <c r="Q30" s="1">
        <v>14.2</v>
      </c>
      <c r="R30" s="1">
        <v>24.5</v>
      </c>
      <c r="S30" s="1">
        <v>35.299999999999997</v>
      </c>
      <c r="T30" s="1">
        <v>45.7</v>
      </c>
      <c r="U30" s="1">
        <v>63.3</v>
      </c>
      <c r="V30" s="1">
        <v>55.1</v>
      </c>
      <c r="W30" s="1">
        <v>57.8</v>
      </c>
      <c r="X30" s="1">
        <v>49.6</v>
      </c>
      <c r="Y30" s="1">
        <v>56.1</v>
      </c>
      <c r="Z30" s="1">
        <v>42.9</v>
      </c>
      <c r="AA30" s="10">
        <v>25.8</v>
      </c>
      <c r="AB30" s="24">
        <f t="shared" si="0"/>
        <v>493.80000000000007</v>
      </c>
      <c r="AC30" s="2">
        <f t="shared" si="1"/>
        <v>118.4</v>
      </c>
      <c r="AD30" s="2">
        <f t="shared" si="2"/>
        <v>271.5</v>
      </c>
      <c r="AE30" s="2"/>
      <c r="AF30" s="1">
        <v>1994</v>
      </c>
      <c r="AG30" s="1">
        <v>11.9</v>
      </c>
      <c r="AH30" s="1">
        <v>14.8</v>
      </c>
      <c r="AI30" s="1">
        <v>12.2</v>
      </c>
      <c r="AJ30" s="1">
        <v>5.9</v>
      </c>
      <c r="AK30" s="1">
        <v>-6.9</v>
      </c>
      <c r="AL30" s="1">
        <v>-18.2</v>
      </c>
      <c r="AM30" s="10">
        <v>-25.6</v>
      </c>
      <c r="AN30" s="23">
        <v>-32.1</v>
      </c>
      <c r="AO30" s="1">
        <v>-33.1</v>
      </c>
      <c r="AP30" s="1">
        <v>-11</v>
      </c>
      <c r="AQ30" s="1">
        <v>-10.5</v>
      </c>
      <c r="AR30" s="1">
        <v>-3.2</v>
      </c>
      <c r="AS30" s="1">
        <v>11.1</v>
      </c>
      <c r="AT30" s="1">
        <v>17.8</v>
      </c>
      <c r="AU30" s="1">
        <v>11.6</v>
      </c>
      <c r="AV30" s="1">
        <v>4</v>
      </c>
      <c r="AW30" s="1">
        <v>-3.2</v>
      </c>
      <c r="AX30" s="1">
        <v>-20.8</v>
      </c>
      <c r="AY30" s="10">
        <v>-27.6</v>
      </c>
      <c r="AZ30" s="2">
        <f t="shared" si="3"/>
        <v>-8.0833333333333357</v>
      </c>
      <c r="BA30" s="1">
        <f t="shared" si="4"/>
        <v>14.45</v>
      </c>
      <c r="BB30" s="1">
        <f t="shared" si="5"/>
        <v>8.26</v>
      </c>
    </row>
    <row r="31" spans="1:54" x14ac:dyDescent="0.25">
      <c r="A31" s="1">
        <v>1995</v>
      </c>
      <c r="B31" s="1">
        <v>0.46400000000000002</v>
      </c>
      <c r="F31" s="5"/>
      <c r="H31" s="1">
        <v>1995</v>
      </c>
      <c r="I31" s="1">
        <v>63.3</v>
      </c>
      <c r="J31" s="1">
        <v>55.1</v>
      </c>
      <c r="K31" s="1">
        <v>57.8</v>
      </c>
      <c r="L31" s="1">
        <v>49.6</v>
      </c>
      <c r="M31" s="1">
        <v>56.1</v>
      </c>
      <c r="N31" s="1">
        <v>42.9</v>
      </c>
      <c r="O31" s="10">
        <v>25.8</v>
      </c>
      <c r="P31" s="23">
        <v>52.1</v>
      </c>
      <c r="Q31" s="1">
        <v>36.6</v>
      </c>
      <c r="R31" s="1">
        <v>26.1</v>
      </c>
      <c r="S31" s="1">
        <v>40.9</v>
      </c>
      <c r="T31" s="1">
        <v>19.2</v>
      </c>
      <c r="U31" s="1">
        <v>57.8</v>
      </c>
      <c r="V31" s="1">
        <v>75.3</v>
      </c>
      <c r="W31" s="1">
        <v>95.7</v>
      </c>
      <c r="X31" s="1">
        <v>94.8</v>
      </c>
      <c r="Y31" s="1">
        <v>56</v>
      </c>
      <c r="Z31" s="1">
        <v>50.3</v>
      </c>
      <c r="AA31" s="10">
        <v>41.4</v>
      </c>
      <c r="AB31" s="24">
        <f t="shared" si="0"/>
        <v>646.19999999999993</v>
      </c>
      <c r="AC31" s="2">
        <f t="shared" si="1"/>
        <v>133.1</v>
      </c>
      <c r="AD31" s="2">
        <f t="shared" si="2"/>
        <v>342.8</v>
      </c>
      <c r="AE31" s="2"/>
      <c r="AF31" s="1">
        <v>1995</v>
      </c>
      <c r="AG31" s="1">
        <v>11.1</v>
      </c>
      <c r="AH31" s="1">
        <v>17.8</v>
      </c>
      <c r="AI31" s="1">
        <v>11.6</v>
      </c>
      <c r="AJ31" s="1">
        <v>4</v>
      </c>
      <c r="AK31" s="1">
        <v>-3.2</v>
      </c>
      <c r="AL31" s="1">
        <v>-20.8</v>
      </c>
      <c r="AM31" s="10">
        <v>-27.6</v>
      </c>
      <c r="AN31" s="23">
        <v>-21</v>
      </c>
      <c r="AO31" s="1">
        <v>-14.6</v>
      </c>
      <c r="AP31" s="1">
        <v>-15</v>
      </c>
      <c r="AQ31" s="1">
        <v>-3.1</v>
      </c>
      <c r="AR31" s="1">
        <v>-2.1</v>
      </c>
      <c r="AS31" s="1">
        <v>7.3</v>
      </c>
      <c r="AT31" s="1">
        <v>14.3</v>
      </c>
      <c r="AU31" s="1">
        <v>13.7</v>
      </c>
      <c r="AV31" s="1">
        <v>3.9</v>
      </c>
      <c r="AW31" s="1">
        <v>-6.2</v>
      </c>
      <c r="AX31" s="1">
        <v>-19.100000000000001</v>
      </c>
      <c r="AY31" s="10">
        <v>-25.2</v>
      </c>
      <c r="AZ31" s="2">
        <f t="shared" si="3"/>
        <v>-5.5916666666666677</v>
      </c>
      <c r="BA31" s="1">
        <f t="shared" si="4"/>
        <v>10.8</v>
      </c>
      <c r="BB31" s="1">
        <f t="shared" si="5"/>
        <v>7.42</v>
      </c>
    </row>
    <row r="32" spans="1:54" x14ac:dyDescent="0.25">
      <c r="A32" s="1">
        <v>1996</v>
      </c>
      <c r="B32" s="1">
        <v>1.3919999999999999</v>
      </c>
      <c r="F32" s="5"/>
      <c r="H32" s="1">
        <v>1996</v>
      </c>
      <c r="I32" s="1">
        <v>57.8</v>
      </c>
      <c r="J32" s="1">
        <v>75.3</v>
      </c>
      <c r="K32" s="1">
        <v>95.7</v>
      </c>
      <c r="L32" s="1">
        <v>94.8</v>
      </c>
      <c r="M32" s="1">
        <v>56</v>
      </c>
      <c r="N32" s="1">
        <v>50.3</v>
      </c>
      <c r="O32" s="10">
        <v>41.4</v>
      </c>
      <c r="P32" s="23">
        <v>33.5</v>
      </c>
      <c r="Q32" s="1">
        <v>36.799999999999997</v>
      </c>
      <c r="R32" s="1">
        <v>22</v>
      </c>
      <c r="S32" s="1">
        <v>21.6</v>
      </c>
      <c r="T32" s="1">
        <v>24.8</v>
      </c>
      <c r="U32" s="1">
        <v>30.3</v>
      </c>
      <c r="V32" s="1">
        <v>25.3</v>
      </c>
      <c r="W32" s="1">
        <v>65.400000000000006</v>
      </c>
      <c r="X32" s="1">
        <v>22.8</v>
      </c>
      <c r="Y32" s="1">
        <v>63.8</v>
      </c>
      <c r="Z32" s="1">
        <v>41.6</v>
      </c>
      <c r="AA32" s="10">
        <v>42.2</v>
      </c>
      <c r="AB32" s="24">
        <f t="shared" si="0"/>
        <v>430.10000000000008</v>
      </c>
      <c r="AC32" s="2">
        <f t="shared" si="1"/>
        <v>55.6</v>
      </c>
      <c r="AD32" s="2">
        <f t="shared" si="2"/>
        <v>168.60000000000002</v>
      </c>
      <c r="AE32" s="2"/>
      <c r="AF32" s="1">
        <v>1996</v>
      </c>
      <c r="AG32" s="1">
        <v>7.3</v>
      </c>
      <c r="AH32" s="1">
        <v>14.3</v>
      </c>
      <c r="AI32" s="1">
        <v>13.7</v>
      </c>
      <c r="AJ32" s="1">
        <v>3.9</v>
      </c>
      <c r="AK32" s="1">
        <v>-6.2</v>
      </c>
      <c r="AL32" s="1">
        <v>-19.100000000000001</v>
      </c>
      <c r="AM32" s="10">
        <v>-25.2</v>
      </c>
      <c r="AN32" s="23">
        <v>-30.1</v>
      </c>
      <c r="AO32" s="1">
        <v>-20.6</v>
      </c>
      <c r="AP32" s="1">
        <v>-14.2</v>
      </c>
      <c r="AQ32" s="1">
        <v>-12.4</v>
      </c>
      <c r="AR32" s="1">
        <v>-4.4000000000000004</v>
      </c>
      <c r="AS32" s="1">
        <v>7.1</v>
      </c>
      <c r="AT32" s="1">
        <v>17.3</v>
      </c>
      <c r="AU32" s="1">
        <v>9.1999999999999993</v>
      </c>
      <c r="AV32" s="1">
        <v>2.1</v>
      </c>
      <c r="AW32" s="1">
        <v>-5.8</v>
      </c>
      <c r="AX32" s="1">
        <v>-16.399999999999999</v>
      </c>
      <c r="AY32" s="10">
        <v>-26.3</v>
      </c>
      <c r="AZ32" s="2">
        <f t="shared" si="3"/>
        <v>-7.8750000000000009</v>
      </c>
      <c r="BA32" s="1">
        <f t="shared" si="4"/>
        <v>12.2</v>
      </c>
      <c r="BB32" s="1">
        <f t="shared" si="5"/>
        <v>6.26</v>
      </c>
    </row>
    <row r="33" spans="1:54" x14ac:dyDescent="0.25">
      <c r="A33" s="1">
        <v>1997</v>
      </c>
      <c r="B33" s="1">
        <v>0.221</v>
      </c>
      <c r="F33" s="5"/>
      <c r="H33" s="1">
        <v>1997</v>
      </c>
      <c r="I33" s="1">
        <v>30.3</v>
      </c>
      <c r="J33" s="1">
        <v>25.3</v>
      </c>
      <c r="K33" s="1">
        <v>65.400000000000006</v>
      </c>
      <c r="L33" s="1">
        <v>22.8</v>
      </c>
      <c r="M33" s="1">
        <v>63.8</v>
      </c>
      <c r="N33" s="1">
        <v>41.6</v>
      </c>
      <c r="O33" s="10">
        <v>42.2</v>
      </c>
      <c r="P33" s="23">
        <v>23.2</v>
      </c>
      <c r="Q33" s="1">
        <v>27.8</v>
      </c>
      <c r="R33" s="1">
        <v>29.6</v>
      </c>
      <c r="S33" s="1">
        <v>28.3</v>
      </c>
      <c r="T33" s="1">
        <v>37.6</v>
      </c>
      <c r="U33" s="1">
        <v>65.7</v>
      </c>
      <c r="V33" s="1">
        <v>43.6</v>
      </c>
      <c r="W33" s="1">
        <v>33.4</v>
      </c>
      <c r="X33" s="1">
        <v>24.6</v>
      </c>
      <c r="Y33" s="1">
        <v>72.2</v>
      </c>
      <c r="Z33" s="1">
        <v>24.4</v>
      </c>
      <c r="AA33" s="10">
        <v>37</v>
      </c>
      <c r="AB33" s="24">
        <f t="shared" si="0"/>
        <v>447.4</v>
      </c>
      <c r="AC33" s="2">
        <f t="shared" si="1"/>
        <v>109.30000000000001</v>
      </c>
      <c r="AD33" s="2">
        <f t="shared" si="2"/>
        <v>204.9</v>
      </c>
      <c r="AE33" s="2"/>
      <c r="AF33" s="1">
        <v>1997</v>
      </c>
      <c r="AG33" s="1">
        <v>7.1</v>
      </c>
      <c r="AH33" s="1">
        <v>17.3</v>
      </c>
      <c r="AI33" s="1">
        <v>9.1999999999999993</v>
      </c>
      <c r="AJ33" s="1">
        <v>2.1</v>
      </c>
      <c r="AK33" s="1">
        <v>-5.8</v>
      </c>
      <c r="AL33" s="1">
        <v>-16.399999999999999</v>
      </c>
      <c r="AM33" s="10">
        <v>-26.3</v>
      </c>
      <c r="AN33" s="23">
        <v>-27.4</v>
      </c>
      <c r="AO33" s="1">
        <v>-27.4</v>
      </c>
      <c r="AP33" s="1">
        <v>-14.5</v>
      </c>
      <c r="AQ33" s="1">
        <v>-1.3</v>
      </c>
      <c r="AR33" s="1">
        <v>2.2999999999999998</v>
      </c>
      <c r="AS33" s="1">
        <v>6.9</v>
      </c>
      <c r="AT33" s="1">
        <v>11.9</v>
      </c>
      <c r="AU33" s="1">
        <v>11.4</v>
      </c>
      <c r="AV33" s="1">
        <v>7.9</v>
      </c>
      <c r="AW33" s="1">
        <v>-1.1000000000000001</v>
      </c>
      <c r="AX33" s="1">
        <v>-22.7</v>
      </c>
      <c r="AY33" s="10">
        <v>-31.9</v>
      </c>
      <c r="AZ33" s="2">
        <f t="shared" si="3"/>
        <v>-7.1583333333333341</v>
      </c>
      <c r="BA33" s="1">
        <f t="shared" si="4"/>
        <v>9.4</v>
      </c>
      <c r="BB33" s="1">
        <f t="shared" si="5"/>
        <v>8.08</v>
      </c>
    </row>
    <row r="34" spans="1:54" x14ac:dyDescent="0.25">
      <c r="A34" s="1">
        <v>1998</v>
      </c>
      <c r="B34" s="1">
        <v>1.456</v>
      </c>
      <c r="F34" s="5"/>
      <c r="H34" s="1">
        <v>1998</v>
      </c>
      <c r="I34" s="1">
        <v>65.7</v>
      </c>
      <c r="J34" s="1">
        <v>43.6</v>
      </c>
      <c r="K34" s="1">
        <v>33.4</v>
      </c>
      <c r="L34" s="1">
        <v>24.6</v>
      </c>
      <c r="M34" s="1">
        <v>72.2</v>
      </c>
      <c r="N34" s="1">
        <v>24.4</v>
      </c>
      <c r="O34" s="10">
        <v>37</v>
      </c>
      <c r="P34" s="23">
        <v>25.2</v>
      </c>
      <c r="Q34" s="1">
        <v>28.6</v>
      </c>
      <c r="R34" s="1">
        <v>47</v>
      </c>
      <c r="S34" s="1">
        <v>9.1</v>
      </c>
      <c r="T34" s="1">
        <v>22.2</v>
      </c>
      <c r="U34" s="1">
        <v>55.9</v>
      </c>
      <c r="V34" s="1">
        <v>74.3</v>
      </c>
      <c r="W34" s="1">
        <v>52.8</v>
      </c>
      <c r="X34" s="1">
        <v>40.299999999999997</v>
      </c>
      <c r="Y34" s="1">
        <v>48.4</v>
      </c>
      <c r="Z34" s="1">
        <v>8.6</v>
      </c>
      <c r="AA34" s="10">
        <v>53.2</v>
      </c>
      <c r="AB34" s="24">
        <f t="shared" ref="AB34:AB57" si="6">SUM(P34:AA34)</f>
        <v>465.6</v>
      </c>
      <c r="AC34" s="2">
        <f t="shared" ref="AC34:AC57" si="7">SUM(U34:V34)</f>
        <v>130.19999999999999</v>
      </c>
      <c r="AD34" s="2">
        <f t="shared" ref="AD34:AD57" si="8">SUM(T34:X34)</f>
        <v>245.5</v>
      </c>
      <c r="AE34" s="2"/>
      <c r="AF34" s="1">
        <v>1998</v>
      </c>
      <c r="AG34" s="1">
        <v>6.9</v>
      </c>
      <c r="AH34" s="1">
        <v>11.9</v>
      </c>
      <c r="AI34" s="1">
        <v>11.4</v>
      </c>
      <c r="AJ34" s="1">
        <v>7.9</v>
      </c>
      <c r="AK34" s="1">
        <v>-1.1000000000000001</v>
      </c>
      <c r="AL34" s="1">
        <v>-22.7</v>
      </c>
      <c r="AM34" s="10">
        <v>-31.9</v>
      </c>
      <c r="AN34" s="23">
        <v>-26.2</v>
      </c>
      <c r="AO34" s="1">
        <v>-27.4</v>
      </c>
      <c r="AP34" s="1">
        <v>-14.1</v>
      </c>
      <c r="AQ34" s="1">
        <v>-13.9</v>
      </c>
      <c r="AR34" s="1">
        <v>-2.5</v>
      </c>
      <c r="AS34" s="1">
        <v>6.8</v>
      </c>
      <c r="AT34" s="1">
        <v>15.6</v>
      </c>
      <c r="AU34" s="1">
        <v>15.7</v>
      </c>
      <c r="AV34" s="1">
        <v>0</v>
      </c>
      <c r="AW34" s="1">
        <v>-13.7</v>
      </c>
      <c r="AX34" s="1">
        <v>-30.3</v>
      </c>
      <c r="AY34" s="10">
        <v>-24.4</v>
      </c>
      <c r="AZ34" s="2">
        <f t="shared" ref="AZ34:AZ57" si="9">AVERAGE(AN34:AY34)</f>
        <v>-9.5333333333333332</v>
      </c>
      <c r="BA34" s="1">
        <f t="shared" ref="BA34:BA57" si="10">AVERAGE(AS34:AT34)</f>
        <v>11.2</v>
      </c>
      <c r="BB34" s="1">
        <f t="shared" ref="BB34:BB57" si="11">AVERAGE(AR34:AV34)</f>
        <v>7.1199999999999992</v>
      </c>
    </row>
    <row r="35" spans="1:54" x14ac:dyDescent="0.25">
      <c r="A35" s="1">
        <v>1999</v>
      </c>
      <c r="B35" s="1">
        <v>0.39600000000000002</v>
      </c>
      <c r="F35" s="5"/>
      <c r="H35" s="1">
        <v>1999</v>
      </c>
      <c r="I35" s="1">
        <v>55.9</v>
      </c>
      <c r="J35" s="1">
        <v>74.3</v>
      </c>
      <c r="K35" s="1">
        <v>52.8</v>
      </c>
      <c r="L35" s="1">
        <v>40.299999999999997</v>
      </c>
      <c r="M35" s="1">
        <v>48.4</v>
      </c>
      <c r="N35" s="1">
        <v>8.6</v>
      </c>
      <c r="O35" s="10">
        <v>53.2</v>
      </c>
      <c r="P35" s="23">
        <v>19.7</v>
      </c>
      <c r="Q35" s="1">
        <v>30.2</v>
      </c>
      <c r="R35" s="1">
        <v>9.5</v>
      </c>
      <c r="S35" s="1">
        <v>19</v>
      </c>
      <c r="T35" s="1">
        <v>35.799999999999997</v>
      </c>
      <c r="U35" s="1">
        <v>64.900000000000006</v>
      </c>
      <c r="V35" s="1">
        <v>30.8</v>
      </c>
      <c r="W35" s="1">
        <v>87.3</v>
      </c>
      <c r="X35" s="1">
        <v>19.100000000000001</v>
      </c>
      <c r="Y35" s="1">
        <v>74.7</v>
      </c>
      <c r="Z35" s="1">
        <v>35.4</v>
      </c>
      <c r="AA35" s="10">
        <v>46</v>
      </c>
      <c r="AB35" s="24">
        <f t="shared" si="6"/>
        <v>472.40000000000003</v>
      </c>
      <c r="AC35" s="2">
        <f t="shared" si="7"/>
        <v>95.7</v>
      </c>
      <c r="AD35" s="2">
        <f t="shared" si="8"/>
        <v>237.9</v>
      </c>
      <c r="AE35" s="2"/>
      <c r="AF35" s="1">
        <v>1999</v>
      </c>
      <c r="AG35" s="1">
        <v>6.8</v>
      </c>
      <c r="AH35" s="1">
        <v>15.6</v>
      </c>
      <c r="AI35" s="1">
        <v>15.7</v>
      </c>
      <c r="AJ35" s="1">
        <v>0</v>
      </c>
      <c r="AK35" s="1">
        <v>-13.7</v>
      </c>
      <c r="AL35" s="1">
        <v>-30.3</v>
      </c>
      <c r="AM35" s="10">
        <v>-24.4</v>
      </c>
      <c r="AN35" s="23">
        <v>-31.6</v>
      </c>
      <c r="AO35" s="1">
        <v>-18.899999999999999</v>
      </c>
      <c r="AP35" s="1">
        <v>-25.7</v>
      </c>
      <c r="AQ35" s="1">
        <v>-12.3</v>
      </c>
      <c r="AR35" s="1">
        <v>0.5</v>
      </c>
      <c r="AS35" s="1">
        <v>7.1</v>
      </c>
      <c r="AT35" s="1">
        <v>14.6</v>
      </c>
      <c r="AU35" s="1">
        <v>10.9</v>
      </c>
      <c r="AV35" s="1">
        <v>4.2</v>
      </c>
      <c r="AW35" s="1">
        <v>-5.7</v>
      </c>
      <c r="AX35" s="1">
        <v>-18.7</v>
      </c>
      <c r="AY35" s="10">
        <v>-18.2</v>
      </c>
      <c r="AZ35" s="2">
        <f t="shared" si="9"/>
        <v>-7.8166666666666673</v>
      </c>
      <c r="BA35" s="1">
        <f t="shared" si="10"/>
        <v>10.85</v>
      </c>
      <c r="BB35" s="1">
        <f t="shared" si="11"/>
        <v>7.4600000000000009</v>
      </c>
    </row>
    <row r="36" spans="1:54" x14ac:dyDescent="0.25">
      <c r="A36" s="1">
        <v>2000</v>
      </c>
      <c r="B36" s="1">
        <v>1.1379999999999999</v>
      </c>
      <c r="F36" s="5"/>
      <c r="H36" s="1">
        <v>2000</v>
      </c>
      <c r="I36" s="1">
        <v>64.900000000000006</v>
      </c>
      <c r="J36" s="1">
        <v>30.8</v>
      </c>
      <c r="K36" s="1">
        <v>87.3</v>
      </c>
      <c r="L36" s="1">
        <v>19.100000000000001</v>
      </c>
      <c r="M36" s="1">
        <v>74.7</v>
      </c>
      <c r="N36" s="1">
        <v>35.4</v>
      </c>
      <c r="O36" s="10">
        <v>46</v>
      </c>
      <c r="P36" s="23">
        <v>19.5</v>
      </c>
      <c r="Q36" s="1">
        <v>12</v>
      </c>
      <c r="R36" s="1">
        <v>24.7</v>
      </c>
      <c r="S36" s="1">
        <v>47.5</v>
      </c>
      <c r="T36" s="1">
        <v>6</v>
      </c>
      <c r="U36" s="1">
        <v>87.3</v>
      </c>
      <c r="V36" s="1">
        <v>54.4</v>
      </c>
      <c r="W36" s="1">
        <v>74.5</v>
      </c>
      <c r="X36" s="1">
        <v>89.3</v>
      </c>
      <c r="Y36" s="1">
        <v>74.900000000000006</v>
      </c>
      <c r="Z36" s="1">
        <v>42.1</v>
      </c>
      <c r="AA36" s="10">
        <v>5.9</v>
      </c>
      <c r="AB36" s="24">
        <f t="shared" si="6"/>
        <v>538.1</v>
      </c>
      <c r="AC36" s="2">
        <f t="shared" si="7"/>
        <v>141.69999999999999</v>
      </c>
      <c r="AD36" s="2">
        <f t="shared" si="8"/>
        <v>311.5</v>
      </c>
      <c r="AE36" s="2"/>
      <c r="AF36" s="1">
        <v>2000</v>
      </c>
      <c r="AG36" s="1">
        <v>7.1</v>
      </c>
      <c r="AH36" s="1">
        <v>14.6</v>
      </c>
      <c r="AI36" s="1">
        <v>10.9</v>
      </c>
      <c r="AJ36" s="1">
        <v>4.2</v>
      </c>
      <c r="AK36" s="1">
        <v>-5.7</v>
      </c>
      <c r="AL36" s="1">
        <v>-18.7</v>
      </c>
      <c r="AM36" s="10">
        <v>-18.2</v>
      </c>
      <c r="AN36" s="23">
        <v>-31.1</v>
      </c>
      <c r="AO36" s="1">
        <v>-23.1</v>
      </c>
      <c r="AP36" s="1">
        <v>-14.2</v>
      </c>
      <c r="AQ36" s="1">
        <v>-10</v>
      </c>
      <c r="AR36" s="1">
        <v>-0.3</v>
      </c>
      <c r="AS36" s="1">
        <v>10.9</v>
      </c>
      <c r="AT36" s="1">
        <v>14</v>
      </c>
      <c r="AU36" s="1">
        <v>15.3</v>
      </c>
      <c r="AV36" s="1">
        <v>4.8</v>
      </c>
      <c r="AW36" s="1">
        <v>-11.5</v>
      </c>
      <c r="AX36" s="1">
        <v>-27.7</v>
      </c>
      <c r="AY36" s="10">
        <v>-38.200000000000003</v>
      </c>
      <c r="AZ36" s="2">
        <f t="shared" si="9"/>
        <v>-9.2583333333333346</v>
      </c>
      <c r="BA36" s="1">
        <f t="shared" si="10"/>
        <v>12.45</v>
      </c>
      <c r="BB36" s="1">
        <f t="shared" si="11"/>
        <v>8.9400000000000013</v>
      </c>
    </row>
    <row r="37" spans="1:54" x14ac:dyDescent="0.25">
      <c r="A37" s="1">
        <v>2001</v>
      </c>
      <c r="B37" s="1">
        <v>1.1759999999999999</v>
      </c>
      <c r="F37" s="5"/>
      <c r="H37" s="1">
        <v>2001</v>
      </c>
      <c r="I37" s="1">
        <v>87.3</v>
      </c>
      <c r="J37" s="1">
        <v>54.4</v>
      </c>
      <c r="K37" s="1">
        <v>74.5</v>
      </c>
      <c r="L37" s="1">
        <v>89.3</v>
      </c>
      <c r="M37" s="1">
        <v>74.900000000000006</v>
      </c>
      <c r="N37" s="1">
        <v>42.1</v>
      </c>
      <c r="O37" s="10">
        <v>5.9</v>
      </c>
      <c r="P37" s="23">
        <v>14.2</v>
      </c>
      <c r="Q37" s="1">
        <v>28.7</v>
      </c>
      <c r="R37" s="1">
        <v>40.4</v>
      </c>
      <c r="S37" s="1">
        <v>37.9</v>
      </c>
      <c r="T37" s="1">
        <v>42.6</v>
      </c>
      <c r="U37" s="1">
        <v>74.400000000000006</v>
      </c>
      <c r="V37" s="1">
        <v>85.5</v>
      </c>
      <c r="W37" s="1">
        <v>66.5</v>
      </c>
      <c r="X37" s="1">
        <v>20.9</v>
      </c>
      <c r="Y37" s="1">
        <v>47.1</v>
      </c>
      <c r="Z37" s="1">
        <v>59.5</v>
      </c>
      <c r="AA37" s="10">
        <v>37.1</v>
      </c>
      <c r="AB37" s="24">
        <f t="shared" si="6"/>
        <v>554.80000000000007</v>
      </c>
      <c r="AC37" s="2">
        <f t="shared" si="7"/>
        <v>159.9</v>
      </c>
      <c r="AD37" s="2">
        <f t="shared" si="8"/>
        <v>289.89999999999998</v>
      </c>
      <c r="AE37" s="2"/>
      <c r="AF37" s="1">
        <v>2001</v>
      </c>
      <c r="AG37" s="1">
        <v>10.9</v>
      </c>
      <c r="AH37" s="1">
        <v>14</v>
      </c>
      <c r="AI37" s="1">
        <v>15.3</v>
      </c>
      <c r="AJ37" s="1">
        <v>4.8</v>
      </c>
      <c r="AK37" s="1">
        <v>-11.5</v>
      </c>
      <c r="AL37" s="1">
        <v>-27.7</v>
      </c>
      <c r="AM37" s="10">
        <v>-38.200000000000003</v>
      </c>
      <c r="AN37" s="23">
        <v>-38</v>
      </c>
      <c r="AO37" s="1">
        <v>-25.5</v>
      </c>
      <c r="AP37" s="1">
        <v>-21.1</v>
      </c>
      <c r="AQ37" s="1">
        <v>-15.3</v>
      </c>
      <c r="AR37" s="1">
        <v>-0.1</v>
      </c>
      <c r="AS37" s="1">
        <v>13.8</v>
      </c>
      <c r="AT37" s="1">
        <v>14.9</v>
      </c>
      <c r="AU37" s="1">
        <v>15.6</v>
      </c>
      <c r="AV37" s="1">
        <v>5.3</v>
      </c>
      <c r="AW37" s="1">
        <v>-7.3</v>
      </c>
      <c r="AX37" s="1">
        <v>-15.4</v>
      </c>
      <c r="AY37" s="10">
        <v>-22.4</v>
      </c>
      <c r="AZ37" s="2">
        <f t="shared" si="9"/>
        <v>-7.9583333333333313</v>
      </c>
      <c r="BA37" s="1">
        <f t="shared" si="10"/>
        <v>14.350000000000001</v>
      </c>
      <c r="BB37" s="1">
        <f t="shared" si="11"/>
        <v>9.9</v>
      </c>
    </row>
    <row r="38" spans="1:54" x14ac:dyDescent="0.25">
      <c r="A38" s="1">
        <v>2002</v>
      </c>
      <c r="B38" s="1">
        <v>0.94299999999999995</v>
      </c>
      <c r="F38" s="5"/>
      <c r="H38" s="1">
        <v>2002</v>
      </c>
      <c r="I38" s="1">
        <v>74.400000000000006</v>
      </c>
      <c r="J38" s="1">
        <v>85.5</v>
      </c>
      <c r="K38" s="1">
        <v>66.5</v>
      </c>
      <c r="L38" s="1">
        <v>20.9</v>
      </c>
      <c r="M38" s="1">
        <v>47.1</v>
      </c>
      <c r="N38" s="1">
        <v>59.5</v>
      </c>
      <c r="O38" s="10">
        <v>37.1</v>
      </c>
      <c r="P38" s="23">
        <v>34.5</v>
      </c>
      <c r="Q38" s="1">
        <v>37.9</v>
      </c>
      <c r="R38" s="1">
        <v>36.799999999999997</v>
      </c>
      <c r="S38" s="1">
        <v>21</v>
      </c>
      <c r="T38" s="1">
        <v>41.5</v>
      </c>
      <c r="U38" s="1">
        <v>30.5</v>
      </c>
      <c r="V38" s="1">
        <v>66.400000000000006</v>
      </c>
      <c r="W38" s="1">
        <v>103.3</v>
      </c>
      <c r="X38" s="1">
        <v>55.5</v>
      </c>
      <c r="Y38" s="1">
        <v>49</v>
      </c>
      <c r="Z38" s="1">
        <v>39.9</v>
      </c>
      <c r="AA38" s="10">
        <v>18.5</v>
      </c>
      <c r="AB38" s="24">
        <f t="shared" si="6"/>
        <v>534.80000000000007</v>
      </c>
      <c r="AC38" s="2">
        <f t="shared" si="7"/>
        <v>96.9</v>
      </c>
      <c r="AD38" s="2">
        <f t="shared" si="8"/>
        <v>297.2</v>
      </c>
      <c r="AE38" s="2"/>
      <c r="AF38" s="1">
        <v>2002</v>
      </c>
      <c r="AG38" s="1">
        <v>13.8</v>
      </c>
      <c r="AH38" s="1">
        <v>14.9</v>
      </c>
      <c r="AI38" s="1">
        <v>15.6</v>
      </c>
      <c r="AJ38" s="1">
        <v>5.3</v>
      </c>
      <c r="AK38" s="1">
        <v>-7.3</v>
      </c>
      <c r="AL38" s="1">
        <v>-15.4</v>
      </c>
      <c r="AM38" s="10">
        <v>-22.4</v>
      </c>
      <c r="AN38" s="23">
        <v>-27.9</v>
      </c>
      <c r="AO38" s="1">
        <v>-24.8</v>
      </c>
      <c r="AP38" s="1">
        <v>-14.6</v>
      </c>
      <c r="AQ38" s="1">
        <v>-14.8</v>
      </c>
      <c r="AR38" s="1">
        <v>-1.8</v>
      </c>
      <c r="AS38" s="1">
        <v>13.3</v>
      </c>
      <c r="AT38" s="1">
        <v>14.3</v>
      </c>
      <c r="AU38" s="1">
        <v>12.4</v>
      </c>
      <c r="AV38" s="1">
        <v>1.1000000000000001</v>
      </c>
      <c r="AW38" s="1">
        <v>-5.0999999999999996</v>
      </c>
      <c r="AX38" s="1">
        <v>-21</v>
      </c>
      <c r="AY38" s="10">
        <v>-28.9</v>
      </c>
      <c r="AZ38" s="2">
        <f t="shared" si="9"/>
        <v>-8.15</v>
      </c>
      <c r="BA38" s="1">
        <f t="shared" si="10"/>
        <v>13.8</v>
      </c>
      <c r="BB38" s="1">
        <f t="shared" si="11"/>
        <v>7.8600000000000012</v>
      </c>
    </row>
    <row r="39" spans="1:54" x14ac:dyDescent="0.25">
      <c r="A39" s="1">
        <v>2003</v>
      </c>
      <c r="B39" s="1">
        <v>1.069</v>
      </c>
      <c r="F39" s="5"/>
      <c r="H39" s="1">
        <v>2003</v>
      </c>
      <c r="I39" s="1">
        <v>30.5</v>
      </c>
      <c r="J39" s="1">
        <v>66.400000000000006</v>
      </c>
      <c r="K39" s="1">
        <v>103.3</v>
      </c>
      <c r="L39" s="1">
        <v>55.5</v>
      </c>
      <c r="M39" s="1">
        <v>49</v>
      </c>
      <c r="N39" s="1">
        <v>39.9</v>
      </c>
      <c r="O39" s="10">
        <v>18.5</v>
      </c>
      <c r="P39" s="23">
        <v>41.6</v>
      </c>
      <c r="Q39" s="1">
        <v>32.700000000000003</v>
      </c>
      <c r="R39" s="1">
        <v>20.7</v>
      </c>
      <c r="S39" s="1">
        <v>23.9</v>
      </c>
      <c r="T39" s="1">
        <v>43.8</v>
      </c>
      <c r="U39" s="1">
        <v>51.9</v>
      </c>
      <c r="V39" s="1">
        <v>40.200000000000003</v>
      </c>
      <c r="W39" s="1">
        <v>112.2</v>
      </c>
      <c r="X39" s="1">
        <v>66.7</v>
      </c>
      <c r="Y39" s="1">
        <v>45.5</v>
      </c>
      <c r="Z39" s="1">
        <v>23.7</v>
      </c>
      <c r="AA39" s="10">
        <v>58.7</v>
      </c>
      <c r="AB39" s="24">
        <f t="shared" si="6"/>
        <v>561.6</v>
      </c>
      <c r="AC39" s="2">
        <f t="shared" si="7"/>
        <v>92.1</v>
      </c>
      <c r="AD39" s="2">
        <f t="shared" si="8"/>
        <v>314.79999999999995</v>
      </c>
      <c r="AE39" s="2"/>
      <c r="AF39" s="1">
        <v>2003</v>
      </c>
      <c r="AG39" s="1">
        <v>13.3</v>
      </c>
      <c r="AH39" s="1">
        <v>14.3</v>
      </c>
      <c r="AI39" s="1">
        <v>12.4</v>
      </c>
      <c r="AJ39" s="1">
        <v>1.1000000000000001</v>
      </c>
      <c r="AK39" s="1">
        <v>-5.0999999999999996</v>
      </c>
      <c r="AL39" s="1">
        <v>-21</v>
      </c>
      <c r="AM39" s="10">
        <v>-28.9</v>
      </c>
      <c r="AN39" s="23">
        <v>-26.9</v>
      </c>
      <c r="AO39" s="1">
        <v>-27.2</v>
      </c>
      <c r="AP39" s="1">
        <v>-20.399999999999999</v>
      </c>
      <c r="AQ39" s="1">
        <v>-10.6</v>
      </c>
      <c r="AR39" s="1">
        <v>0.1</v>
      </c>
      <c r="AS39" s="1">
        <v>13.7</v>
      </c>
      <c r="AT39" s="1">
        <v>13.4</v>
      </c>
      <c r="AU39" s="1">
        <v>14.5</v>
      </c>
      <c r="AV39" s="1">
        <v>6.7</v>
      </c>
      <c r="AW39" s="1">
        <v>-5.4</v>
      </c>
      <c r="AX39" s="1">
        <v>-26</v>
      </c>
      <c r="AY39" s="10">
        <v>-21.3</v>
      </c>
      <c r="AZ39" s="2">
        <f t="shared" si="9"/>
        <v>-7.4499999999999993</v>
      </c>
      <c r="BA39" s="1">
        <f t="shared" si="10"/>
        <v>13.55</v>
      </c>
      <c r="BB39" s="1">
        <f t="shared" si="11"/>
        <v>9.6800000000000015</v>
      </c>
    </row>
    <row r="40" spans="1:54" x14ac:dyDescent="0.25">
      <c r="A40" s="1">
        <v>2004</v>
      </c>
      <c r="B40" s="1">
        <v>1.24</v>
      </c>
      <c r="F40" s="5"/>
      <c r="H40" s="1">
        <v>2004</v>
      </c>
      <c r="I40" s="1">
        <v>51.9</v>
      </c>
      <c r="J40" s="1">
        <v>40.200000000000003</v>
      </c>
      <c r="K40" s="1">
        <v>112.2</v>
      </c>
      <c r="L40" s="1">
        <v>66.7</v>
      </c>
      <c r="M40" s="1">
        <v>45.5</v>
      </c>
      <c r="N40" s="1">
        <v>23.7</v>
      </c>
      <c r="O40" s="10">
        <v>58.7</v>
      </c>
      <c r="P40" s="23">
        <v>47.2</v>
      </c>
      <c r="Q40" s="1">
        <v>22.2</v>
      </c>
      <c r="R40" s="1">
        <v>36.200000000000003</v>
      </c>
      <c r="S40" s="1">
        <v>17.3</v>
      </c>
      <c r="T40" s="1">
        <v>8.5</v>
      </c>
      <c r="U40" s="1">
        <v>51.8</v>
      </c>
      <c r="V40" s="1">
        <v>19.899999999999999</v>
      </c>
      <c r="W40" s="1">
        <v>91.8</v>
      </c>
      <c r="X40" s="1">
        <v>72.400000000000006</v>
      </c>
      <c r="Y40" s="1">
        <v>70.599999999999994</v>
      </c>
      <c r="Z40" s="1">
        <v>67.400000000000006</v>
      </c>
      <c r="AA40" s="10">
        <v>15</v>
      </c>
      <c r="AB40" s="24">
        <f t="shared" si="6"/>
        <v>520.29999999999995</v>
      </c>
      <c r="AC40" s="2">
        <f t="shared" si="7"/>
        <v>71.699999999999989</v>
      </c>
      <c r="AD40" s="2">
        <f t="shared" si="8"/>
        <v>244.4</v>
      </c>
      <c r="AE40" s="2"/>
      <c r="AF40" s="1">
        <v>2004</v>
      </c>
      <c r="AG40" s="1">
        <v>13.7</v>
      </c>
      <c r="AH40" s="1">
        <v>13.4</v>
      </c>
      <c r="AI40" s="1">
        <v>14.5</v>
      </c>
      <c r="AJ40" s="1">
        <v>6.7</v>
      </c>
      <c r="AK40" s="1">
        <v>-5.4</v>
      </c>
      <c r="AL40" s="1">
        <v>-26</v>
      </c>
      <c r="AM40" s="10">
        <v>-21.3</v>
      </c>
      <c r="AN40" s="23">
        <v>-25.9</v>
      </c>
      <c r="AO40" s="1">
        <v>-26.3</v>
      </c>
      <c r="AP40" s="1">
        <v>-20.5</v>
      </c>
      <c r="AQ40" s="1">
        <v>-13.3</v>
      </c>
      <c r="AR40" s="1">
        <v>-0.7</v>
      </c>
      <c r="AS40" s="1">
        <v>12.3</v>
      </c>
      <c r="AT40" s="1">
        <v>16.2</v>
      </c>
      <c r="AU40" s="1">
        <v>9.4</v>
      </c>
      <c r="AV40" s="1">
        <v>4.3</v>
      </c>
      <c r="AW40" s="1">
        <v>-4.8</v>
      </c>
      <c r="AX40" s="1">
        <v>-13</v>
      </c>
      <c r="AY40" s="10">
        <v>-31</v>
      </c>
      <c r="AZ40" s="2">
        <f t="shared" si="9"/>
        <v>-7.7750000000000012</v>
      </c>
      <c r="BA40" s="1">
        <f t="shared" si="10"/>
        <v>14.25</v>
      </c>
      <c r="BB40" s="1">
        <f t="shared" si="11"/>
        <v>8.3000000000000007</v>
      </c>
    </row>
    <row r="41" spans="1:54" x14ac:dyDescent="0.25">
      <c r="A41" s="1">
        <v>2005</v>
      </c>
      <c r="B41" s="1">
        <v>0.79700000000000004</v>
      </c>
      <c r="F41" s="5"/>
      <c r="H41" s="1">
        <v>2005</v>
      </c>
      <c r="I41" s="1">
        <v>51.8</v>
      </c>
      <c r="J41" s="1">
        <v>19.899999999999999</v>
      </c>
      <c r="K41" s="1">
        <v>91.8</v>
      </c>
      <c r="L41" s="1">
        <v>72.400000000000006</v>
      </c>
      <c r="M41" s="1">
        <v>70.599999999999994</v>
      </c>
      <c r="N41" s="1">
        <v>67.400000000000006</v>
      </c>
      <c r="O41" s="10">
        <v>15</v>
      </c>
      <c r="P41" s="23">
        <v>26.9</v>
      </c>
      <c r="Q41" s="1">
        <v>19.899999999999999</v>
      </c>
      <c r="R41" s="1">
        <v>32.6</v>
      </c>
      <c r="S41" s="1">
        <v>47.6</v>
      </c>
      <c r="T41" s="1">
        <v>19.399999999999999</v>
      </c>
      <c r="U41" s="1">
        <v>19.8</v>
      </c>
      <c r="V41" s="1">
        <v>41.1</v>
      </c>
      <c r="W41" s="1">
        <v>76.900000000000006</v>
      </c>
      <c r="X41" s="1">
        <v>66.2</v>
      </c>
      <c r="Y41" s="1">
        <v>80.3</v>
      </c>
      <c r="Z41" s="1">
        <v>67.7</v>
      </c>
      <c r="AA41" s="10">
        <v>46.7</v>
      </c>
      <c r="AB41" s="24">
        <f t="shared" si="6"/>
        <v>545.1</v>
      </c>
      <c r="AC41" s="2">
        <f t="shared" si="7"/>
        <v>60.900000000000006</v>
      </c>
      <c r="AD41" s="2">
        <f t="shared" si="8"/>
        <v>223.40000000000003</v>
      </c>
      <c r="AE41" s="2"/>
      <c r="AF41" s="1">
        <v>2005</v>
      </c>
      <c r="AG41" s="1">
        <v>12.3</v>
      </c>
      <c r="AH41" s="1">
        <v>16.2</v>
      </c>
      <c r="AI41" s="1">
        <v>9.4</v>
      </c>
      <c r="AJ41" s="1">
        <v>4.3</v>
      </c>
      <c r="AK41" s="1">
        <v>-4.8</v>
      </c>
      <c r="AL41" s="1">
        <v>-13</v>
      </c>
      <c r="AM41" s="10">
        <v>-31</v>
      </c>
      <c r="AN41" s="23">
        <v>-23.2</v>
      </c>
      <c r="AO41" s="1">
        <v>-24.9</v>
      </c>
      <c r="AP41" s="1">
        <v>-17.2</v>
      </c>
      <c r="AQ41" s="1">
        <v>-11.4</v>
      </c>
      <c r="AR41" s="1">
        <v>0.4</v>
      </c>
      <c r="AS41" s="1">
        <v>12</v>
      </c>
      <c r="AT41" s="1">
        <v>16.5</v>
      </c>
      <c r="AU41" s="1">
        <v>11</v>
      </c>
      <c r="AV41" s="1">
        <v>7.3</v>
      </c>
      <c r="AW41" s="1">
        <v>-3.1</v>
      </c>
      <c r="AX41" s="1">
        <v>-14.6</v>
      </c>
      <c r="AY41" s="10">
        <v>-22.9</v>
      </c>
      <c r="AZ41" s="2">
        <f t="shared" si="9"/>
        <v>-5.8416666666666659</v>
      </c>
      <c r="BA41" s="1">
        <f t="shared" si="10"/>
        <v>14.25</v>
      </c>
      <c r="BB41" s="1">
        <f t="shared" si="11"/>
        <v>9.44</v>
      </c>
    </row>
    <row r="42" spans="1:54" x14ac:dyDescent="0.25">
      <c r="A42" s="1">
        <v>2006</v>
      </c>
      <c r="B42" s="1">
        <v>0.94199999999999995</v>
      </c>
      <c r="F42" s="5"/>
      <c r="H42" s="1">
        <v>2006</v>
      </c>
      <c r="I42" s="1">
        <v>19.8</v>
      </c>
      <c r="J42" s="1">
        <v>41.1</v>
      </c>
      <c r="K42" s="1">
        <v>76.900000000000006</v>
      </c>
      <c r="L42" s="1">
        <v>66.2</v>
      </c>
      <c r="M42" s="1">
        <v>80.3</v>
      </c>
      <c r="N42" s="1">
        <v>67.7</v>
      </c>
      <c r="O42" s="10">
        <v>46.7</v>
      </c>
      <c r="P42" s="23">
        <v>13.6</v>
      </c>
      <c r="Q42" s="1">
        <v>33.700000000000003</v>
      </c>
      <c r="R42" s="1">
        <v>29.9</v>
      </c>
      <c r="S42" s="1">
        <v>0.8</v>
      </c>
      <c r="T42" s="1">
        <v>46.2</v>
      </c>
      <c r="U42" s="1">
        <v>49.7</v>
      </c>
      <c r="V42" s="1">
        <v>50.5</v>
      </c>
      <c r="W42" s="1">
        <v>82</v>
      </c>
      <c r="X42" s="1">
        <v>121</v>
      </c>
      <c r="Y42" s="1">
        <v>66.2</v>
      </c>
      <c r="Z42" s="1">
        <v>48.6</v>
      </c>
      <c r="AA42" s="10">
        <v>56.1</v>
      </c>
      <c r="AB42" s="24">
        <f t="shared" si="6"/>
        <v>598.29999999999995</v>
      </c>
      <c r="AC42" s="2">
        <f t="shared" si="7"/>
        <v>100.2</v>
      </c>
      <c r="AD42" s="2">
        <f t="shared" si="8"/>
        <v>349.4</v>
      </c>
      <c r="AE42" s="2"/>
      <c r="AF42" s="1">
        <v>2006</v>
      </c>
      <c r="AG42" s="1">
        <v>12</v>
      </c>
      <c r="AH42" s="1">
        <v>16.5</v>
      </c>
      <c r="AI42" s="1">
        <v>11</v>
      </c>
      <c r="AJ42" s="1">
        <v>7.3</v>
      </c>
      <c r="AK42" s="1">
        <v>-3.1</v>
      </c>
      <c r="AL42" s="1">
        <v>-14.6</v>
      </c>
      <c r="AM42" s="10">
        <v>-22.9</v>
      </c>
      <c r="AN42" s="23">
        <v>-37.9</v>
      </c>
      <c r="AO42" s="1">
        <v>-25.5</v>
      </c>
      <c r="AP42" s="1">
        <v>-18.2</v>
      </c>
      <c r="AQ42" s="1">
        <v>-14</v>
      </c>
      <c r="AR42" s="1">
        <v>-2.1</v>
      </c>
      <c r="AS42" s="1">
        <v>11.1</v>
      </c>
      <c r="AT42" s="1">
        <v>17.2</v>
      </c>
      <c r="AU42" s="1">
        <v>10.7</v>
      </c>
      <c r="AV42" s="1">
        <v>5.5</v>
      </c>
      <c r="AW42" s="1">
        <v>-9</v>
      </c>
      <c r="AX42" s="1">
        <v>-24.2</v>
      </c>
      <c r="AY42" s="10">
        <v>-20.2</v>
      </c>
      <c r="AZ42" s="2">
        <f t="shared" si="9"/>
        <v>-8.8833333333333329</v>
      </c>
      <c r="BA42" s="1">
        <f t="shared" si="10"/>
        <v>14.149999999999999</v>
      </c>
      <c r="BB42" s="1">
        <f t="shared" si="11"/>
        <v>8.48</v>
      </c>
    </row>
    <row r="43" spans="1:54" x14ac:dyDescent="0.25">
      <c r="A43" s="1">
        <v>2007</v>
      </c>
      <c r="B43" s="1">
        <v>0.68899999999999995</v>
      </c>
      <c r="F43" s="5"/>
      <c r="H43" s="1">
        <v>2007</v>
      </c>
      <c r="I43" s="1">
        <v>49.7</v>
      </c>
      <c r="J43" s="1">
        <v>50.5</v>
      </c>
      <c r="K43" s="1">
        <v>82</v>
      </c>
      <c r="L43" s="1">
        <v>121</v>
      </c>
      <c r="M43" s="1">
        <v>66.2</v>
      </c>
      <c r="N43" s="1">
        <v>48.6</v>
      </c>
      <c r="O43" s="10">
        <v>56.1</v>
      </c>
      <c r="P43" s="23">
        <v>67.8</v>
      </c>
      <c r="Q43" s="1">
        <v>6.2</v>
      </c>
      <c r="R43" s="1">
        <v>19</v>
      </c>
      <c r="S43" s="1">
        <v>65.2</v>
      </c>
      <c r="T43" s="1">
        <v>25.3</v>
      </c>
      <c r="U43" s="1">
        <v>30.9</v>
      </c>
      <c r="V43" s="1">
        <v>49.1</v>
      </c>
      <c r="W43" s="1">
        <v>135.6</v>
      </c>
      <c r="X43" s="1">
        <v>53.2</v>
      </c>
      <c r="Y43" s="1">
        <v>62.7</v>
      </c>
      <c r="Z43" s="1">
        <v>52.1</v>
      </c>
      <c r="AA43" s="10">
        <v>58.6</v>
      </c>
      <c r="AB43" s="24">
        <f t="shared" si="6"/>
        <v>625.70000000000005</v>
      </c>
      <c r="AC43" s="2">
        <f t="shared" si="7"/>
        <v>80</v>
      </c>
      <c r="AD43" s="2">
        <f t="shared" si="8"/>
        <v>294.10000000000002</v>
      </c>
      <c r="AE43" s="2"/>
      <c r="AF43" s="1">
        <v>2007</v>
      </c>
      <c r="AG43" s="1">
        <v>11.1</v>
      </c>
      <c r="AH43" s="1">
        <v>17.2</v>
      </c>
      <c r="AI43" s="1">
        <v>10.7</v>
      </c>
      <c r="AJ43" s="1">
        <v>5.5</v>
      </c>
      <c r="AK43" s="1">
        <v>-9</v>
      </c>
      <c r="AL43" s="1">
        <v>-24.2</v>
      </c>
      <c r="AM43" s="10">
        <v>-20.2</v>
      </c>
      <c r="AN43" s="23">
        <v>-15.1</v>
      </c>
      <c r="AO43" s="1">
        <v>-36.5</v>
      </c>
      <c r="AP43" s="1">
        <v>-17.899999999999999</v>
      </c>
      <c r="AQ43" s="1">
        <v>-1.9</v>
      </c>
      <c r="AR43" s="1">
        <v>-3.6</v>
      </c>
      <c r="AS43" s="1">
        <v>11.2</v>
      </c>
      <c r="AT43" s="1">
        <v>17.7</v>
      </c>
      <c r="AU43" s="1">
        <v>11.3</v>
      </c>
      <c r="AV43" s="1">
        <v>5.7</v>
      </c>
      <c r="AW43" s="1">
        <v>-3.4</v>
      </c>
      <c r="AX43" s="1">
        <v>-15.6</v>
      </c>
      <c r="AY43" s="10">
        <v>-20.9</v>
      </c>
      <c r="AZ43" s="2">
        <f t="shared" si="9"/>
        <v>-5.75</v>
      </c>
      <c r="BA43" s="1">
        <f t="shared" si="10"/>
        <v>14.45</v>
      </c>
      <c r="BB43" s="1">
        <f t="shared" si="11"/>
        <v>8.4599999999999991</v>
      </c>
    </row>
    <row r="44" spans="1:54" x14ac:dyDescent="0.25">
      <c r="A44" s="1">
        <v>2008</v>
      </c>
      <c r="B44" s="1">
        <v>0.87</v>
      </c>
      <c r="F44" s="5"/>
      <c r="H44" s="1">
        <v>2008</v>
      </c>
      <c r="I44" s="1">
        <v>30.9</v>
      </c>
      <c r="J44" s="1">
        <v>49.1</v>
      </c>
      <c r="K44" s="1">
        <v>135.6</v>
      </c>
      <c r="L44" s="1">
        <v>53.2</v>
      </c>
      <c r="M44" s="1">
        <v>62.7</v>
      </c>
      <c r="N44" s="1">
        <v>52.1</v>
      </c>
      <c r="O44" s="10">
        <v>58.6</v>
      </c>
      <c r="P44" s="23">
        <v>33.1</v>
      </c>
      <c r="Q44" s="1">
        <v>45.9</v>
      </c>
      <c r="R44" s="1">
        <v>26.8</v>
      </c>
      <c r="S44" s="1">
        <v>30.2</v>
      </c>
      <c r="T44" s="1">
        <v>26.9</v>
      </c>
      <c r="U44" s="1">
        <v>54.2</v>
      </c>
      <c r="V44" s="1">
        <v>23.8</v>
      </c>
      <c r="W44" s="1">
        <v>44.7</v>
      </c>
      <c r="X44" s="1">
        <v>41.3</v>
      </c>
      <c r="Y44" s="1">
        <v>69.900000000000006</v>
      </c>
      <c r="Z44" s="1">
        <v>49.2</v>
      </c>
      <c r="AA44" s="10">
        <v>57.4</v>
      </c>
      <c r="AB44" s="24">
        <f t="shared" si="6"/>
        <v>503.40000000000003</v>
      </c>
      <c r="AC44" s="2">
        <f t="shared" si="7"/>
        <v>78</v>
      </c>
      <c r="AD44" s="2">
        <f t="shared" si="8"/>
        <v>190.89999999999998</v>
      </c>
      <c r="AE44" s="2"/>
      <c r="AF44" s="1">
        <v>2008</v>
      </c>
      <c r="AG44" s="1">
        <v>11.2</v>
      </c>
      <c r="AH44" s="1">
        <v>17.7</v>
      </c>
      <c r="AI44" s="1">
        <v>11.3</v>
      </c>
      <c r="AJ44" s="1">
        <v>5.7</v>
      </c>
      <c r="AK44" s="1">
        <v>-3.4</v>
      </c>
      <c r="AL44" s="1">
        <v>-15.6</v>
      </c>
      <c r="AM44" s="10">
        <v>-20.9</v>
      </c>
      <c r="AN44" s="23">
        <v>-26.5</v>
      </c>
      <c r="AO44" s="1">
        <v>-20.5</v>
      </c>
      <c r="AP44" s="1">
        <v>-19.899999999999999</v>
      </c>
      <c r="AQ44" s="1">
        <v>-12.4</v>
      </c>
      <c r="AR44" s="1">
        <v>0.2</v>
      </c>
      <c r="AS44" s="1">
        <v>10.199999999999999</v>
      </c>
      <c r="AT44" s="1">
        <v>15.4</v>
      </c>
      <c r="AU44" s="1">
        <v>12.1</v>
      </c>
      <c r="AV44" s="1">
        <v>7.7</v>
      </c>
      <c r="AW44" s="1">
        <v>-4.0999999999999996</v>
      </c>
      <c r="AX44" s="1">
        <v>-18.3</v>
      </c>
      <c r="AY44" s="10">
        <v>-23.9</v>
      </c>
      <c r="AZ44" s="2">
        <f t="shared" si="9"/>
        <v>-6.666666666666667</v>
      </c>
      <c r="BA44" s="1">
        <f t="shared" si="10"/>
        <v>12.8</v>
      </c>
      <c r="BB44" s="1">
        <f t="shared" si="11"/>
        <v>9.120000000000001</v>
      </c>
    </row>
    <row r="45" spans="1:54" x14ac:dyDescent="0.25">
      <c r="A45" s="1">
        <v>2009</v>
      </c>
      <c r="B45" s="1">
        <v>1.0629999999999999</v>
      </c>
      <c r="F45" s="5"/>
      <c r="H45" s="1">
        <v>2009</v>
      </c>
      <c r="I45" s="1">
        <v>54.2</v>
      </c>
      <c r="J45" s="1">
        <v>23.8</v>
      </c>
      <c r="K45" s="1">
        <v>44.7</v>
      </c>
      <c r="L45" s="1">
        <v>41.3</v>
      </c>
      <c r="M45" s="1">
        <v>69.900000000000006</v>
      </c>
      <c r="N45" s="1">
        <v>49.2</v>
      </c>
      <c r="O45" s="10">
        <v>57.4</v>
      </c>
      <c r="P45" s="23">
        <v>32.5</v>
      </c>
      <c r="Q45" s="1">
        <v>18.5</v>
      </c>
      <c r="R45" s="1">
        <v>24.8</v>
      </c>
      <c r="S45" s="1">
        <v>35.299999999999997</v>
      </c>
      <c r="T45" s="1">
        <v>18.399999999999999</v>
      </c>
      <c r="U45" s="1">
        <v>21.6</v>
      </c>
      <c r="V45" s="1">
        <v>18.899999999999999</v>
      </c>
      <c r="W45" s="1">
        <v>26.6</v>
      </c>
      <c r="X45" s="1">
        <v>76.900000000000006</v>
      </c>
      <c r="Y45" s="1">
        <v>30.6</v>
      </c>
      <c r="Z45" s="1">
        <v>35.4</v>
      </c>
      <c r="AA45" s="10">
        <v>13.4</v>
      </c>
      <c r="AB45" s="24">
        <f t="shared" si="6"/>
        <v>352.9</v>
      </c>
      <c r="AC45" s="2">
        <f t="shared" si="7"/>
        <v>40.5</v>
      </c>
      <c r="AD45" s="2">
        <f t="shared" si="8"/>
        <v>162.4</v>
      </c>
      <c r="AE45" s="2"/>
      <c r="AF45" s="1">
        <v>2009</v>
      </c>
      <c r="AG45" s="1">
        <v>10.199999999999999</v>
      </c>
      <c r="AH45" s="1">
        <v>15.4</v>
      </c>
      <c r="AI45" s="1">
        <v>12.1</v>
      </c>
      <c r="AJ45" s="1">
        <v>7.7</v>
      </c>
      <c r="AK45" s="1">
        <v>-4.0999999999999996</v>
      </c>
      <c r="AL45" s="1">
        <v>-18.3</v>
      </c>
      <c r="AM45" s="10">
        <v>-23.9</v>
      </c>
      <c r="AN45" s="23">
        <v>-23.5</v>
      </c>
      <c r="AO45" s="1">
        <v>-30.6</v>
      </c>
      <c r="AP45" s="1">
        <v>-21</v>
      </c>
      <c r="AQ45" s="1">
        <v>-6.8</v>
      </c>
      <c r="AR45" s="1">
        <v>-3.1</v>
      </c>
      <c r="AS45" s="1">
        <v>9</v>
      </c>
      <c r="AT45" s="1">
        <v>17.399999999999999</v>
      </c>
      <c r="AU45" s="1">
        <v>13.2</v>
      </c>
      <c r="AV45" s="1">
        <v>7.2</v>
      </c>
      <c r="AW45" s="1">
        <v>-4.5</v>
      </c>
      <c r="AX45" s="1">
        <v>-22.3</v>
      </c>
      <c r="AY45" s="10">
        <v>-34.700000000000003</v>
      </c>
      <c r="AZ45" s="2">
        <f t="shared" si="9"/>
        <v>-8.3083333333333318</v>
      </c>
      <c r="BA45" s="1">
        <f t="shared" si="10"/>
        <v>13.2</v>
      </c>
      <c r="BB45" s="1">
        <f t="shared" si="11"/>
        <v>8.74</v>
      </c>
    </row>
    <row r="46" spans="1:54" x14ac:dyDescent="0.25">
      <c r="A46" s="1">
        <v>2010</v>
      </c>
      <c r="B46" s="1">
        <v>0.66600000000000004</v>
      </c>
      <c r="F46" s="5"/>
      <c r="H46" s="1">
        <v>2010</v>
      </c>
      <c r="I46" s="1">
        <v>21.6</v>
      </c>
      <c r="J46" s="1">
        <v>18.899999999999999</v>
      </c>
      <c r="K46" s="1">
        <v>26.6</v>
      </c>
      <c r="L46" s="1">
        <v>76.900000000000006</v>
      </c>
      <c r="M46" s="1">
        <v>30.6</v>
      </c>
      <c r="N46" s="1">
        <v>35.4</v>
      </c>
      <c r="O46" s="10">
        <v>13.4</v>
      </c>
      <c r="P46" s="23">
        <v>38.200000000000003</v>
      </c>
      <c r="Q46" s="1">
        <v>5.3</v>
      </c>
      <c r="R46" s="1">
        <v>25.7</v>
      </c>
      <c r="S46" s="1">
        <v>32.700000000000003</v>
      </c>
      <c r="T46" s="1">
        <v>46.2</v>
      </c>
      <c r="U46" s="1">
        <v>70.7</v>
      </c>
      <c r="V46" s="1">
        <v>86.3</v>
      </c>
      <c r="W46" s="1">
        <v>82.9</v>
      </c>
      <c r="X46" s="1">
        <v>67.099999999999994</v>
      </c>
      <c r="Y46" s="1">
        <v>66.8</v>
      </c>
      <c r="Z46" s="1">
        <v>59.1</v>
      </c>
      <c r="AA46" s="10">
        <v>26.6</v>
      </c>
      <c r="AB46" s="24">
        <f t="shared" si="6"/>
        <v>607.6</v>
      </c>
      <c r="AC46" s="2">
        <f t="shared" si="7"/>
        <v>157</v>
      </c>
      <c r="AD46" s="2">
        <f t="shared" si="8"/>
        <v>353.20000000000005</v>
      </c>
      <c r="AE46" s="2"/>
      <c r="AF46" s="1">
        <v>2010</v>
      </c>
      <c r="AG46" s="1">
        <v>9</v>
      </c>
      <c r="AH46" s="1">
        <v>17.399999999999999</v>
      </c>
      <c r="AI46" s="1">
        <v>13.2</v>
      </c>
      <c r="AJ46" s="1">
        <v>7.2</v>
      </c>
      <c r="AK46" s="1">
        <v>-4.5</v>
      </c>
      <c r="AL46" s="1">
        <v>-22.3</v>
      </c>
      <c r="AM46" s="10">
        <v>-34.700000000000003</v>
      </c>
      <c r="AN46" s="23">
        <v>-29.1</v>
      </c>
      <c r="AO46" s="1">
        <v>-34</v>
      </c>
      <c r="AP46" s="1">
        <v>-16.3</v>
      </c>
      <c r="AQ46" s="1">
        <v>-7.2</v>
      </c>
      <c r="AR46" s="1">
        <v>-1.5</v>
      </c>
      <c r="AS46" s="1">
        <v>7.9</v>
      </c>
      <c r="AT46" s="1">
        <v>12.9</v>
      </c>
      <c r="AU46" s="1">
        <v>10</v>
      </c>
      <c r="AV46" s="1">
        <v>3</v>
      </c>
      <c r="AW46" s="1">
        <v>-2.9</v>
      </c>
      <c r="AX46" s="1">
        <v>-20.7</v>
      </c>
      <c r="AY46" s="10">
        <v>-31.7</v>
      </c>
      <c r="AZ46" s="2">
        <f t="shared" si="9"/>
        <v>-9.1333333333333329</v>
      </c>
      <c r="BA46" s="1">
        <f t="shared" si="10"/>
        <v>10.4</v>
      </c>
      <c r="BB46" s="1">
        <f t="shared" si="11"/>
        <v>6.4599999999999991</v>
      </c>
    </row>
    <row r="47" spans="1:54" x14ac:dyDescent="0.25">
      <c r="A47" s="1">
        <v>2011</v>
      </c>
      <c r="B47" s="1">
        <v>1.2070000000000001</v>
      </c>
      <c r="F47" s="5"/>
      <c r="H47" s="1">
        <v>2011</v>
      </c>
      <c r="I47" s="1">
        <v>70.7</v>
      </c>
      <c r="J47" s="1">
        <v>86.3</v>
      </c>
      <c r="K47" s="1">
        <v>82.9</v>
      </c>
      <c r="L47" s="1">
        <v>67.099999999999994</v>
      </c>
      <c r="M47" s="1">
        <v>66.8</v>
      </c>
      <c r="N47" s="1">
        <v>59.1</v>
      </c>
      <c r="O47" s="10">
        <v>26.6</v>
      </c>
      <c r="P47" s="23">
        <v>42.6</v>
      </c>
      <c r="Q47" s="1">
        <v>27.6</v>
      </c>
      <c r="R47" s="1">
        <v>51.8</v>
      </c>
      <c r="S47" s="1">
        <v>33.700000000000003</v>
      </c>
      <c r="T47" s="1">
        <v>30.2</v>
      </c>
      <c r="U47" s="1">
        <v>79</v>
      </c>
      <c r="V47" s="1">
        <v>98.1</v>
      </c>
      <c r="W47" s="1">
        <v>80.2</v>
      </c>
      <c r="X47" s="1">
        <v>77.099999999999994</v>
      </c>
      <c r="Y47" s="1">
        <v>68</v>
      </c>
      <c r="Z47" s="1">
        <v>47.7</v>
      </c>
      <c r="AA47" s="10">
        <v>60.4</v>
      </c>
      <c r="AB47" s="24">
        <f t="shared" si="6"/>
        <v>696.4</v>
      </c>
      <c r="AC47" s="2">
        <f t="shared" si="7"/>
        <v>177.1</v>
      </c>
      <c r="AD47" s="2">
        <f t="shared" si="8"/>
        <v>364.6</v>
      </c>
      <c r="AE47" s="2"/>
      <c r="AF47" s="1">
        <v>2011</v>
      </c>
      <c r="AG47" s="1">
        <v>7.9</v>
      </c>
      <c r="AH47" s="1">
        <v>12.9</v>
      </c>
      <c r="AI47" s="1">
        <v>10</v>
      </c>
      <c r="AJ47" s="1">
        <v>3</v>
      </c>
      <c r="AK47" s="1">
        <v>-2.9</v>
      </c>
      <c r="AL47" s="1">
        <v>-20.7</v>
      </c>
      <c r="AM47" s="10">
        <v>-31.7</v>
      </c>
      <c r="AN47" s="23">
        <v>-24.8</v>
      </c>
      <c r="AO47" s="1">
        <v>-26.7</v>
      </c>
      <c r="AP47" s="1">
        <v>-11.8</v>
      </c>
      <c r="AQ47" s="1">
        <v>-3.7</v>
      </c>
      <c r="AR47" s="1">
        <v>4.4000000000000004</v>
      </c>
      <c r="AS47" s="1">
        <v>14</v>
      </c>
      <c r="AT47" s="1">
        <v>12.1</v>
      </c>
      <c r="AU47" s="1">
        <v>10.8</v>
      </c>
      <c r="AV47" s="1">
        <v>8.1</v>
      </c>
      <c r="AW47" s="1">
        <v>-1.9</v>
      </c>
      <c r="AX47" s="1">
        <v>-17.8</v>
      </c>
      <c r="AY47" s="10">
        <v>-16.3</v>
      </c>
      <c r="AZ47" s="2">
        <f t="shared" si="9"/>
        <v>-4.4666666666666659</v>
      </c>
      <c r="BA47" s="1">
        <f t="shared" si="10"/>
        <v>13.05</v>
      </c>
      <c r="BB47" s="1">
        <f t="shared" si="11"/>
        <v>9.879999999999999</v>
      </c>
    </row>
    <row r="48" spans="1:54" x14ac:dyDescent="0.25">
      <c r="A48" s="1">
        <v>2012</v>
      </c>
      <c r="B48" s="1">
        <v>1.2709999999999999</v>
      </c>
      <c r="F48" s="5"/>
      <c r="H48" s="1">
        <v>2012</v>
      </c>
      <c r="I48" s="1">
        <v>79</v>
      </c>
      <c r="J48" s="1">
        <v>98.1</v>
      </c>
      <c r="K48" s="1">
        <v>80.2</v>
      </c>
      <c r="L48" s="1">
        <v>77.099999999999994</v>
      </c>
      <c r="M48" s="1">
        <v>68</v>
      </c>
      <c r="N48" s="1">
        <v>47.7</v>
      </c>
      <c r="O48" s="10">
        <v>60.4</v>
      </c>
      <c r="P48" s="23">
        <v>24</v>
      </c>
      <c r="Q48" s="1">
        <v>52.8</v>
      </c>
      <c r="R48" s="1">
        <v>6.9</v>
      </c>
      <c r="S48" s="1">
        <v>41.7</v>
      </c>
      <c r="T48" s="1">
        <v>71</v>
      </c>
      <c r="U48" s="1">
        <v>101.2</v>
      </c>
      <c r="V48" s="1">
        <v>70.5</v>
      </c>
      <c r="W48" s="1">
        <v>40.799999999999997</v>
      </c>
      <c r="X48" s="1">
        <v>73.599999999999994</v>
      </c>
      <c r="Y48" s="1">
        <v>29.5</v>
      </c>
      <c r="Z48" s="1">
        <v>25.6</v>
      </c>
      <c r="AA48" s="10">
        <v>28.9</v>
      </c>
      <c r="AB48" s="24">
        <f t="shared" si="6"/>
        <v>566.5</v>
      </c>
      <c r="AC48" s="2">
        <f t="shared" si="7"/>
        <v>171.7</v>
      </c>
      <c r="AD48" s="2">
        <f t="shared" si="8"/>
        <v>357.1</v>
      </c>
      <c r="AE48" s="2"/>
      <c r="AF48" s="1">
        <v>2012</v>
      </c>
      <c r="AG48" s="1">
        <v>14</v>
      </c>
      <c r="AH48" s="1">
        <v>12.1</v>
      </c>
      <c r="AI48" s="1">
        <v>10.8</v>
      </c>
      <c r="AJ48" s="1">
        <v>8.1</v>
      </c>
      <c r="AK48" s="1">
        <v>-1.9</v>
      </c>
      <c r="AL48" s="1">
        <v>-17.8</v>
      </c>
      <c r="AM48" s="10">
        <v>-16.3</v>
      </c>
      <c r="AN48" s="23">
        <v>-27.1</v>
      </c>
      <c r="AO48" s="1">
        <v>-18</v>
      </c>
      <c r="AP48" s="1">
        <v>-15.5</v>
      </c>
      <c r="AQ48" s="1">
        <v>-8.1</v>
      </c>
      <c r="AR48" s="1">
        <v>-0.1</v>
      </c>
      <c r="AS48" s="1">
        <v>13.9</v>
      </c>
      <c r="AT48" s="1">
        <v>17.100000000000001</v>
      </c>
      <c r="AU48" s="1">
        <v>10.6</v>
      </c>
      <c r="AV48" s="1">
        <v>8.3000000000000007</v>
      </c>
      <c r="AW48" s="1">
        <v>-6.5</v>
      </c>
      <c r="AX48" s="1">
        <v>-23</v>
      </c>
      <c r="AY48" s="10">
        <v>-26.1</v>
      </c>
      <c r="AZ48" s="2">
        <f t="shared" si="9"/>
        <v>-6.208333333333333</v>
      </c>
      <c r="BA48" s="1">
        <f t="shared" si="10"/>
        <v>15.5</v>
      </c>
      <c r="BB48" s="1">
        <f t="shared" si="11"/>
        <v>9.9599999999999991</v>
      </c>
    </row>
    <row r="49" spans="1:54" x14ac:dyDescent="0.25">
      <c r="A49" s="1">
        <v>2013</v>
      </c>
      <c r="B49" s="1">
        <v>0.97799999999999998</v>
      </c>
      <c r="H49" s="1">
        <v>2013</v>
      </c>
      <c r="I49" s="1">
        <v>101.2</v>
      </c>
      <c r="J49" s="1">
        <v>70.5</v>
      </c>
      <c r="K49" s="1">
        <v>40.799999999999997</v>
      </c>
      <c r="L49" s="1">
        <v>73.599999999999994</v>
      </c>
      <c r="M49" s="1">
        <v>29.5</v>
      </c>
      <c r="N49" s="1">
        <v>25.6</v>
      </c>
      <c r="O49" s="10">
        <v>28.9</v>
      </c>
      <c r="P49" s="23">
        <v>29.9</v>
      </c>
      <c r="Q49" s="1">
        <v>55.6</v>
      </c>
      <c r="R49" s="1">
        <v>7.7</v>
      </c>
      <c r="S49" s="1">
        <v>25.7</v>
      </c>
      <c r="T49" s="1">
        <v>38</v>
      </c>
      <c r="U49" s="1">
        <v>34</v>
      </c>
      <c r="V49" s="1">
        <v>25.5</v>
      </c>
      <c r="W49" s="1">
        <v>63.2</v>
      </c>
      <c r="X49" s="1">
        <v>45.7</v>
      </c>
      <c r="Y49" s="1">
        <v>127.1</v>
      </c>
      <c r="Z49" s="1">
        <v>98.9</v>
      </c>
      <c r="AA49" s="10">
        <v>60.2</v>
      </c>
      <c r="AB49" s="24">
        <f t="shared" si="6"/>
        <v>611.5</v>
      </c>
      <c r="AC49" s="2">
        <f t="shared" si="7"/>
        <v>59.5</v>
      </c>
      <c r="AD49" s="2">
        <f t="shared" si="8"/>
        <v>206.39999999999998</v>
      </c>
      <c r="AE49" s="2"/>
      <c r="AF49" s="1">
        <v>2013</v>
      </c>
      <c r="AG49" s="1">
        <v>13.9</v>
      </c>
      <c r="AH49" s="1">
        <v>17.100000000000001</v>
      </c>
      <c r="AI49" s="1">
        <v>10.6</v>
      </c>
      <c r="AJ49" s="1">
        <v>8.3000000000000007</v>
      </c>
      <c r="AK49" s="1">
        <v>-6.5</v>
      </c>
      <c r="AL49" s="1">
        <v>-23</v>
      </c>
      <c r="AM49" s="10">
        <v>-26.1</v>
      </c>
      <c r="AN49" s="23">
        <v>-28.3</v>
      </c>
      <c r="AO49" s="1">
        <v>-25.5</v>
      </c>
      <c r="AP49" s="1">
        <v>-24</v>
      </c>
      <c r="AQ49" s="1">
        <v>-5.7</v>
      </c>
      <c r="AR49" s="1">
        <v>3.2</v>
      </c>
      <c r="AS49" s="1">
        <v>12.4</v>
      </c>
      <c r="AT49" s="1">
        <v>20.100000000000001</v>
      </c>
      <c r="AU49" s="1">
        <v>13.1</v>
      </c>
      <c r="AV49" s="1">
        <v>3.1</v>
      </c>
      <c r="AW49" s="1">
        <v>-5.9</v>
      </c>
      <c r="AX49" s="1">
        <v>-17</v>
      </c>
      <c r="AY49" s="10">
        <v>-20.2</v>
      </c>
      <c r="AZ49" s="2">
        <f t="shared" si="9"/>
        <v>-6.2249999999999988</v>
      </c>
      <c r="BA49" s="1">
        <f t="shared" si="10"/>
        <v>16.25</v>
      </c>
      <c r="BB49" s="1">
        <f t="shared" si="11"/>
        <v>10.38</v>
      </c>
    </row>
    <row r="50" spans="1:54" x14ac:dyDescent="0.25">
      <c r="A50" s="1">
        <v>2014</v>
      </c>
      <c r="B50" s="1">
        <v>0.98699999999999999</v>
      </c>
      <c r="H50" s="1">
        <v>2014</v>
      </c>
      <c r="I50" s="1">
        <v>34</v>
      </c>
      <c r="J50" s="1">
        <v>25.5</v>
      </c>
      <c r="K50" s="1">
        <v>63.2</v>
      </c>
      <c r="L50" s="1">
        <v>45.7</v>
      </c>
      <c r="M50" s="1">
        <v>127.1</v>
      </c>
      <c r="N50" s="1">
        <v>98.9</v>
      </c>
      <c r="O50" s="10">
        <v>60.2</v>
      </c>
      <c r="P50" s="23">
        <v>17.899999999999999</v>
      </c>
      <c r="Q50" s="1">
        <v>9.1</v>
      </c>
      <c r="R50" s="1">
        <v>51.6</v>
      </c>
      <c r="S50" s="1">
        <v>61.2</v>
      </c>
      <c r="T50" s="1">
        <v>50.6</v>
      </c>
      <c r="U50" s="1">
        <v>100.8</v>
      </c>
      <c r="V50" s="1">
        <v>47</v>
      </c>
      <c r="W50" s="1">
        <v>78.8</v>
      </c>
      <c r="X50" s="1">
        <v>59.8</v>
      </c>
      <c r="Y50" s="1">
        <v>28.7</v>
      </c>
      <c r="Z50" s="1">
        <v>68.3</v>
      </c>
      <c r="AA50" s="10">
        <v>98.8</v>
      </c>
      <c r="AB50" s="24">
        <f t="shared" si="6"/>
        <v>672.59999999999991</v>
      </c>
      <c r="AC50" s="2">
        <f t="shared" si="7"/>
        <v>147.80000000000001</v>
      </c>
      <c r="AD50" s="2">
        <f t="shared" si="8"/>
        <v>337</v>
      </c>
      <c r="AE50" s="2"/>
      <c r="AF50" s="1">
        <v>2014</v>
      </c>
      <c r="AG50" s="1">
        <v>12.4</v>
      </c>
      <c r="AH50" s="1">
        <v>20.100000000000001</v>
      </c>
      <c r="AI50" s="1">
        <v>13.1</v>
      </c>
      <c r="AJ50" s="1">
        <v>3.1</v>
      </c>
      <c r="AK50" s="1">
        <v>-5.9</v>
      </c>
      <c r="AL50" s="1">
        <v>-17</v>
      </c>
      <c r="AM50" s="10">
        <v>-20.2</v>
      </c>
      <c r="AN50" s="23">
        <v>-40.6</v>
      </c>
      <c r="AO50" s="1">
        <v>-29.8</v>
      </c>
      <c r="AP50" s="1">
        <v>-12.1</v>
      </c>
      <c r="AQ50" s="1">
        <v>-5.7</v>
      </c>
      <c r="AR50" s="1">
        <v>-0.4</v>
      </c>
      <c r="AS50" s="1">
        <v>11.2</v>
      </c>
      <c r="AT50" s="1">
        <v>14.7</v>
      </c>
      <c r="AU50" s="1">
        <v>9.6999999999999993</v>
      </c>
      <c r="AV50" s="1">
        <v>3.4</v>
      </c>
      <c r="AW50" s="1">
        <v>-9.1999999999999993</v>
      </c>
      <c r="AX50" s="1">
        <v>-24.2</v>
      </c>
      <c r="AY50" s="10">
        <v>-16.2</v>
      </c>
      <c r="AZ50" s="2">
        <f t="shared" si="9"/>
        <v>-8.2666666666666675</v>
      </c>
      <c r="BA50" s="1">
        <f t="shared" si="10"/>
        <v>12.95</v>
      </c>
      <c r="BB50" s="1">
        <f t="shared" si="11"/>
        <v>7.7200000000000006</v>
      </c>
    </row>
    <row r="51" spans="1:54" x14ac:dyDescent="0.25">
      <c r="A51" s="1">
        <v>2015</v>
      </c>
      <c r="B51" s="1">
        <v>0.95399999999999996</v>
      </c>
      <c r="H51" s="1">
        <v>2015</v>
      </c>
      <c r="I51" s="1">
        <v>100.8</v>
      </c>
      <c r="J51" s="1">
        <v>47</v>
      </c>
      <c r="K51" s="1">
        <v>78.8</v>
      </c>
      <c r="L51" s="1">
        <v>59.8</v>
      </c>
      <c r="M51" s="1">
        <v>28.7</v>
      </c>
      <c r="N51" s="1">
        <v>68.3</v>
      </c>
      <c r="O51" s="10">
        <v>98.8</v>
      </c>
      <c r="P51" s="23">
        <v>48.8</v>
      </c>
      <c r="Q51" s="1">
        <v>53.3</v>
      </c>
      <c r="R51" s="1">
        <v>70.8</v>
      </c>
      <c r="S51" s="1">
        <v>20.6</v>
      </c>
      <c r="T51" s="1">
        <v>27.9</v>
      </c>
      <c r="U51" s="1">
        <v>51.7</v>
      </c>
      <c r="V51" s="1">
        <v>101</v>
      </c>
      <c r="W51" s="1">
        <v>48.9</v>
      </c>
      <c r="X51" s="1">
        <v>64.5</v>
      </c>
      <c r="Y51" s="1">
        <v>43.7</v>
      </c>
      <c r="Z51" s="1">
        <v>47.7</v>
      </c>
      <c r="AA51" s="10">
        <v>42.6</v>
      </c>
      <c r="AB51" s="24">
        <f t="shared" si="6"/>
        <v>621.5</v>
      </c>
      <c r="AC51" s="2">
        <f t="shared" si="7"/>
        <v>152.69999999999999</v>
      </c>
      <c r="AD51" s="2">
        <f t="shared" si="8"/>
        <v>294</v>
      </c>
      <c r="AF51" s="1">
        <v>2015</v>
      </c>
      <c r="AG51" s="1">
        <v>11.2</v>
      </c>
      <c r="AH51" s="1">
        <v>14.7</v>
      </c>
      <c r="AI51" s="1">
        <v>9.6999999999999993</v>
      </c>
      <c r="AJ51" s="1">
        <v>3.4</v>
      </c>
      <c r="AK51" s="1">
        <v>-9.1999999999999993</v>
      </c>
      <c r="AL51" s="1">
        <v>-24.2</v>
      </c>
      <c r="AM51" s="10">
        <v>-16.2</v>
      </c>
      <c r="AN51" s="23">
        <v>-29.9</v>
      </c>
      <c r="AO51" s="1">
        <v>-23</v>
      </c>
      <c r="AP51" s="1">
        <v>-15.8</v>
      </c>
      <c r="AQ51" s="1">
        <v>-2</v>
      </c>
      <c r="AR51" s="1">
        <v>3.1</v>
      </c>
      <c r="AS51" s="1">
        <v>13.7</v>
      </c>
      <c r="AT51" s="1">
        <v>16.399999999999999</v>
      </c>
      <c r="AU51" s="1">
        <v>11.2</v>
      </c>
      <c r="AV51" s="1">
        <v>4.5</v>
      </c>
      <c r="AW51" s="1">
        <v>-6.9</v>
      </c>
      <c r="AX51" s="1">
        <v>-17.8</v>
      </c>
      <c r="AY51" s="10">
        <v>-21.1</v>
      </c>
      <c r="AZ51" s="2">
        <f t="shared" si="9"/>
        <v>-5.6333333333333355</v>
      </c>
      <c r="BA51" s="1">
        <f t="shared" si="10"/>
        <v>15.049999999999999</v>
      </c>
      <c r="BB51" s="1">
        <f t="shared" si="11"/>
        <v>9.7800000000000011</v>
      </c>
    </row>
    <row r="52" spans="1:54" x14ac:dyDescent="0.25">
      <c r="A52" s="1">
        <v>2016</v>
      </c>
      <c r="B52" s="1">
        <v>1.1439999999999999</v>
      </c>
      <c r="H52" s="1">
        <v>2016</v>
      </c>
      <c r="I52" s="1">
        <v>51.7</v>
      </c>
      <c r="J52" s="1">
        <v>101</v>
      </c>
      <c r="K52" s="1">
        <v>48.9</v>
      </c>
      <c r="L52" s="1">
        <v>64.5</v>
      </c>
      <c r="M52" s="1">
        <v>43.7</v>
      </c>
      <c r="N52" s="1">
        <v>47.7</v>
      </c>
      <c r="O52" s="10">
        <v>42.6</v>
      </c>
      <c r="P52" s="23">
        <v>24.3</v>
      </c>
      <c r="Q52" s="1">
        <v>49.7</v>
      </c>
      <c r="R52" s="1">
        <v>46.8</v>
      </c>
      <c r="S52" s="1">
        <v>12</v>
      </c>
      <c r="T52" s="1">
        <v>39.9</v>
      </c>
      <c r="U52" s="1">
        <v>56.1</v>
      </c>
      <c r="V52" s="1">
        <v>7.8</v>
      </c>
      <c r="W52" s="1">
        <v>74.7</v>
      </c>
      <c r="X52" s="1">
        <v>50.8</v>
      </c>
      <c r="Y52" s="1">
        <v>27.1</v>
      </c>
      <c r="Z52" s="1">
        <v>15.1</v>
      </c>
      <c r="AA52" s="10">
        <v>48.1</v>
      </c>
      <c r="AB52" s="24">
        <f t="shared" si="6"/>
        <v>452.40000000000009</v>
      </c>
      <c r="AC52" s="2">
        <f t="shared" si="7"/>
        <v>63.9</v>
      </c>
      <c r="AD52" s="2">
        <f t="shared" si="8"/>
        <v>229.3</v>
      </c>
      <c r="AF52" s="1">
        <v>2016</v>
      </c>
      <c r="AG52" s="1">
        <v>13.7</v>
      </c>
      <c r="AH52" s="1">
        <v>16.399999999999999</v>
      </c>
      <c r="AI52" s="1">
        <v>11.2</v>
      </c>
      <c r="AJ52" s="1">
        <v>4.5</v>
      </c>
      <c r="AK52" s="1">
        <v>-6.9</v>
      </c>
      <c r="AL52" s="1">
        <v>-17.8</v>
      </c>
      <c r="AM52" s="10">
        <v>-21.1</v>
      </c>
      <c r="AN52" s="23">
        <v>-23.3</v>
      </c>
      <c r="AO52" s="1">
        <v>-18.100000000000001</v>
      </c>
      <c r="AP52" s="1">
        <v>-13.6</v>
      </c>
      <c r="AQ52" s="1">
        <v>-3.2</v>
      </c>
      <c r="AR52" s="1">
        <v>-2.7</v>
      </c>
      <c r="AS52" s="1">
        <v>15</v>
      </c>
      <c r="AT52" s="1">
        <v>19.2</v>
      </c>
      <c r="AU52" s="1">
        <v>11.8</v>
      </c>
      <c r="AV52" s="1">
        <v>9.1</v>
      </c>
      <c r="AW52" s="1">
        <v>-5.6</v>
      </c>
      <c r="AX52" s="1">
        <v>-26.5</v>
      </c>
      <c r="AY52" s="10">
        <v>-28.1</v>
      </c>
      <c r="AZ52" s="2">
        <f t="shared" si="9"/>
        <v>-5.5000000000000009</v>
      </c>
      <c r="BA52" s="1">
        <f t="shared" si="10"/>
        <v>17.100000000000001</v>
      </c>
      <c r="BB52" s="1">
        <f t="shared" si="11"/>
        <v>10.48</v>
      </c>
    </row>
    <row r="53" spans="1:54" x14ac:dyDescent="0.25">
      <c r="A53" s="1">
        <v>2017</v>
      </c>
      <c r="B53" s="1">
        <v>0.71499999999999997</v>
      </c>
      <c r="H53" s="1">
        <v>2017</v>
      </c>
      <c r="I53" s="1">
        <v>56.1</v>
      </c>
      <c r="J53" s="1">
        <v>7.8</v>
      </c>
      <c r="K53" s="1">
        <v>74.7</v>
      </c>
      <c r="L53" s="1">
        <v>50.8</v>
      </c>
      <c r="M53" s="1">
        <v>27.1</v>
      </c>
      <c r="N53" s="1">
        <v>15.1</v>
      </c>
      <c r="O53" s="10">
        <v>48.1</v>
      </c>
      <c r="P53" s="23">
        <v>30</v>
      </c>
      <c r="Q53" s="1">
        <v>33.9</v>
      </c>
      <c r="R53" s="1">
        <v>65.099999999999994</v>
      </c>
      <c r="S53" s="1">
        <v>41.9</v>
      </c>
      <c r="T53" s="1">
        <v>37.6</v>
      </c>
      <c r="U53" s="1">
        <v>115.8</v>
      </c>
      <c r="V53" s="1">
        <v>19.399999999999999</v>
      </c>
      <c r="W53" s="1">
        <v>109.3</v>
      </c>
      <c r="X53" s="1">
        <v>52.6</v>
      </c>
      <c r="Y53" s="1">
        <v>65.3</v>
      </c>
      <c r="Z53" s="1">
        <v>46.7</v>
      </c>
      <c r="AA53" s="10">
        <v>88.7</v>
      </c>
      <c r="AB53" s="24">
        <f t="shared" si="6"/>
        <v>706.30000000000007</v>
      </c>
      <c r="AC53" s="2">
        <f t="shared" si="7"/>
        <v>135.19999999999999</v>
      </c>
      <c r="AD53" s="2">
        <f t="shared" si="8"/>
        <v>334.70000000000005</v>
      </c>
      <c r="AF53" s="1">
        <v>2017</v>
      </c>
      <c r="AG53" s="1">
        <v>15</v>
      </c>
      <c r="AH53" s="1">
        <v>19.2</v>
      </c>
      <c r="AI53" s="1">
        <v>11.8</v>
      </c>
      <c r="AJ53" s="1">
        <v>9.1</v>
      </c>
      <c r="AK53" s="1">
        <v>-5.6</v>
      </c>
      <c r="AL53" s="1">
        <v>-26.5</v>
      </c>
      <c r="AM53" s="10">
        <v>-28.1</v>
      </c>
      <c r="AN53" s="23">
        <v>-28.6</v>
      </c>
      <c r="AO53" s="1">
        <v>-22.1</v>
      </c>
      <c r="AP53" s="1">
        <v>-7</v>
      </c>
      <c r="AQ53" s="1">
        <v>-10.7</v>
      </c>
      <c r="AR53" s="1">
        <v>-1.6</v>
      </c>
      <c r="AS53" s="1">
        <v>12.2</v>
      </c>
      <c r="AT53" s="1">
        <v>15.9</v>
      </c>
      <c r="AU53" s="1">
        <v>10.3</v>
      </c>
      <c r="AV53" s="1">
        <v>3.4</v>
      </c>
      <c r="AW53" s="1">
        <v>-4.0999999999999996</v>
      </c>
      <c r="AX53" s="1">
        <v>-20.5</v>
      </c>
      <c r="AY53" s="10">
        <v>-18.600000000000001</v>
      </c>
      <c r="AZ53" s="2">
        <f t="shared" si="9"/>
        <v>-5.95</v>
      </c>
      <c r="BA53" s="1">
        <f t="shared" si="10"/>
        <v>14.05</v>
      </c>
      <c r="BB53" s="1">
        <f t="shared" si="11"/>
        <v>8.0399999999999991</v>
      </c>
    </row>
    <row r="54" spans="1:54" x14ac:dyDescent="0.25">
      <c r="A54" s="1">
        <v>2018</v>
      </c>
      <c r="B54" s="1">
        <v>1.1839999999999999</v>
      </c>
      <c r="H54" s="1">
        <v>2018</v>
      </c>
      <c r="I54" s="1">
        <v>115.8</v>
      </c>
      <c r="J54" s="1">
        <v>19.399999999999999</v>
      </c>
      <c r="K54" s="1">
        <v>109.3</v>
      </c>
      <c r="L54" s="1">
        <v>52.6</v>
      </c>
      <c r="M54" s="1">
        <v>65.3</v>
      </c>
      <c r="N54" s="1">
        <v>46.7</v>
      </c>
      <c r="O54" s="10">
        <v>88.7</v>
      </c>
      <c r="P54" s="23">
        <v>41</v>
      </c>
      <c r="Q54" s="1">
        <v>37.5</v>
      </c>
      <c r="R54" s="1">
        <v>47.7</v>
      </c>
      <c r="S54" s="1">
        <v>60.6</v>
      </c>
      <c r="T54" s="1">
        <v>44.9</v>
      </c>
      <c r="U54" s="1">
        <v>27.2</v>
      </c>
      <c r="V54" s="1">
        <v>106.3</v>
      </c>
      <c r="W54" s="1">
        <v>70.400000000000006</v>
      </c>
      <c r="X54" s="1">
        <v>22.4</v>
      </c>
      <c r="Y54" s="1">
        <v>129.4</v>
      </c>
      <c r="Z54" s="1">
        <v>62.6</v>
      </c>
      <c r="AA54" s="10">
        <v>66.599999999999994</v>
      </c>
      <c r="AB54" s="24">
        <f t="shared" si="6"/>
        <v>716.6</v>
      </c>
      <c r="AC54" s="2">
        <f t="shared" si="7"/>
        <v>133.5</v>
      </c>
      <c r="AD54" s="2">
        <f t="shared" si="8"/>
        <v>271.2</v>
      </c>
      <c r="AF54" s="1">
        <v>2018</v>
      </c>
      <c r="AG54" s="1">
        <v>12.2</v>
      </c>
      <c r="AH54" s="1">
        <v>15.9</v>
      </c>
      <c r="AI54" s="1">
        <v>10.3</v>
      </c>
      <c r="AJ54" s="1">
        <v>3.4</v>
      </c>
      <c r="AK54" s="1">
        <v>-4.0999999999999996</v>
      </c>
      <c r="AL54" s="1">
        <v>-20.5</v>
      </c>
      <c r="AM54" s="10">
        <v>-18.600000000000001</v>
      </c>
      <c r="AN54" s="23">
        <v>-26.5</v>
      </c>
      <c r="AO54" s="1">
        <v>-23.1</v>
      </c>
      <c r="AP54" s="1">
        <v>-20.9</v>
      </c>
      <c r="AQ54" s="1">
        <v>-10.3</v>
      </c>
      <c r="AR54" s="1">
        <v>-4.2</v>
      </c>
      <c r="AS54" s="1">
        <v>15.7</v>
      </c>
      <c r="AT54" s="1">
        <v>12.8</v>
      </c>
      <c r="AU54" s="1">
        <v>11.4</v>
      </c>
      <c r="AV54" s="1">
        <v>5.8</v>
      </c>
      <c r="AW54" s="1">
        <v>0.1</v>
      </c>
      <c r="AX54" s="1">
        <v>-21.2</v>
      </c>
      <c r="AY54" s="10">
        <v>-26.2</v>
      </c>
      <c r="AZ54" s="2">
        <f t="shared" si="9"/>
        <v>-7.2166666666666677</v>
      </c>
      <c r="BA54" s="1">
        <f t="shared" si="10"/>
        <v>14.25</v>
      </c>
      <c r="BB54" s="1">
        <f t="shared" si="11"/>
        <v>8.3000000000000007</v>
      </c>
    </row>
    <row r="55" spans="1:54" x14ac:dyDescent="0.25">
      <c r="A55" s="1">
        <v>2019</v>
      </c>
      <c r="B55" s="1">
        <v>1.139</v>
      </c>
      <c r="H55" s="1">
        <v>2019</v>
      </c>
      <c r="I55" s="1">
        <v>27.2</v>
      </c>
      <c r="J55" s="1">
        <v>106.3</v>
      </c>
      <c r="K55" s="1">
        <v>70.400000000000006</v>
      </c>
      <c r="L55" s="1">
        <v>22.4</v>
      </c>
      <c r="M55" s="1">
        <v>129.4</v>
      </c>
      <c r="N55" s="1">
        <v>62.6</v>
      </c>
      <c r="O55" s="10">
        <v>66.599999999999994</v>
      </c>
      <c r="P55" s="23">
        <v>59.4</v>
      </c>
      <c r="Q55" s="1">
        <v>39.799999999999997</v>
      </c>
      <c r="R55" s="1">
        <v>63.2</v>
      </c>
      <c r="S55" s="1">
        <v>46</v>
      </c>
      <c r="T55" s="1">
        <v>100.5</v>
      </c>
      <c r="U55" s="1">
        <v>74.5</v>
      </c>
      <c r="V55" s="1">
        <v>6.8</v>
      </c>
      <c r="W55" s="1">
        <v>60.5</v>
      </c>
      <c r="X55" s="1">
        <v>81.8</v>
      </c>
      <c r="Y55" s="1">
        <v>94.5</v>
      </c>
      <c r="Z55" s="1">
        <v>49.5</v>
      </c>
      <c r="AA55" s="10">
        <v>64.599999999999994</v>
      </c>
      <c r="AB55" s="24">
        <f t="shared" si="6"/>
        <v>741.1</v>
      </c>
      <c r="AC55" s="2">
        <f t="shared" si="7"/>
        <v>81.3</v>
      </c>
      <c r="AD55" s="2">
        <f t="shared" si="8"/>
        <v>324.10000000000002</v>
      </c>
      <c r="AF55" s="1">
        <v>2019</v>
      </c>
      <c r="AG55" s="1">
        <v>15.7</v>
      </c>
      <c r="AH55" s="1">
        <v>12.8</v>
      </c>
      <c r="AI55" s="1">
        <v>11.4</v>
      </c>
      <c r="AJ55" s="1">
        <v>5.8</v>
      </c>
      <c r="AK55" s="1">
        <v>0.1</v>
      </c>
      <c r="AL55" s="1">
        <v>-21.2</v>
      </c>
      <c r="AM55" s="10">
        <v>-26.2</v>
      </c>
      <c r="AN55" s="23">
        <v>-26.3</v>
      </c>
      <c r="AO55" s="1">
        <v>-25.5</v>
      </c>
      <c r="AP55" s="1">
        <v>-9.9</v>
      </c>
      <c r="AQ55" s="1">
        <v>-10.4</v>
      </c>
      <c r="AR55" s="1">
        <v>-0.6</v>
      </c>
      <c r="AS55" s="1">
        <v>8.4</v>
      </c>
      <c r="AT55" s="1">
        <v>17.899999999999999</v>
      </c>
      <c r="AU55" s="1">
        <v>15.7</v>
      </c>
      <c r="AV55" s="1">
        <v>6</v>
      </c>
      <c r="AW55" s="1">
        <v>-3</v>
      </c>
      <c r="AX55" s="1">
        <v>-20.5</v>
      </c>
      <c r="AY55" s="10">
        <v>-20.9</v>
      </c>
      <c r="AZ55" s="2">
        <f t="shared" si="9"/>
        <v>-5.7583333333333329</v>
      </c>
      <c r="BA55" s="1">
        <f t="shared" si="10"/>
        <v>13.149999999999999</v>
      </c>
      <c r="BB55" s="1">
        <f t="shared" si="11"/>
        <v>9.48</v>
      </c>
    </row>
    <row r="56" spans="1:54" x14ac:dyDescent="0.25">
      <c r="A56" s="1">
        <v>2020</v>
      </c>
      <c r="B56" s="1">
        <v>0.60299999999999998</v>
      </c>
      <c r="H56" s="1">
        <v>2020</v>
      </c>
      <c r="I56" s="1">
        <v>74.5</v>
      </c>
      <c r="J56" s="1">
        <v>6.8</v>
      </c>
      <c r="K56" s="1">
        <v>60.5</v>
      </c>
      <c r="L56" s="1">
        <v>81.8</v>
      </c>
      <c r="M56" s="1">
        <v>94.5</v>
      </c>
      <c r="N56" s="1">
        <v>49.5</v>
      </c>
      <c r="O56" s="10">
        <v>64.599999999999994</v>
      </c>
      <c r="P56" s="23">
        <v>57.2</v>
      </c>
      <c r="Q56" s="1">
        <v>44.9</v>
      </c>
      <c r="R56" s="1">
        <v>69.3</v>
      </c>
      <c r="S56" s="1">
        <v>32.6</v>
      </c>
      <c r="T56" s="1">
        <v>29.7</v>
      </c>
      <c r="U56" s="1">
        <v>52</v>
      </c>
      <c r="V56" s="1">
        <v>84.1</v>
      </c>
      <c r="W56" s="1">
        <v>40</v>
      </c>
      <c r="X56" s="1">
        <v>33.6</v>
      </c>
      <c r="Y56" s="1">
        <v>73.5</v>
      </c>
      <c r="Z56" s="1">
        <v>96.8</v>
      </c>
      <c r="AA56" s="10">
        <v>45</v>
      </c>
      <c r="AB56" s="24">
        <f t="shared" si="6"/>
        <v>658.69999999999993</v>
      </c>
      <c r="AC56" s="2">
        <f t="shared" si="7"/>
        <v>136.1</v>
      </c>
      <c r="AD56" s="2">
        <f t="shared" si="8"/>
        <v>239.4</v>
      </c>
      <c r="AF56" s="1">
        <v>2020</v>
      </c>
      <c r="AG56" s="1">
        <v>8.4</v>
      </c>
      <c r="AH56" s="1">
        <v>17.899999999999999</v>
      </c>
      <c r="AI56" s="1">
        <v>15.7</v>
      </c>
      <c r="AJ56" s="1">
        <v>6</v>
      </c>
      <c r="AK56" s="1">
        <v>-3</v>
      </c>
      <c r="AL56" s="1">
        <v>-20.5</v>
      </c>
      <c r="AM56" s="10">
        <v>-20.9</v>
      </c>
      <c r="AN56" s="23">
        <v>-20.9</v>
      </c>
      <c r="AO56" s="1">
        <v>-16.100000000000001</v>
      </c>
      <c r="AP56" s="1">
        <v>-13.9</v>
      </c>
      <c r="AQ56" s="1">
        <v>-0.3</v>
      </c>
      <c r="AR56" s="1">
        <v>6.2</v>
      </c>
      <c r="AS56" s="1">
        <v>12.4</v>
      </c>
      <c r="AT56" s="1">
        <v>15</v>
      </c>
      <c r="AU56" s="1">
        <v>16.899999999999999</v>
      </c>
      <c r="AV56" s="1">
        <v>9.5</v>
      </c>
      <c r="AW56" s="1">
        <v>-5.4</v>
      </c>
      <c r="AX56" s="1">
        <v>-12.5</v>
      </c>
      <c r="AY56" s="10">
        <v>-28.3</v>
      </c>
      <c r="AZ56" s="2">
        <f t="shared" si="9"/>
        <v>-3.1166666666666667</v>
      </c>
      <c r="BA56" s="1">
        <f t="shared" si="10"/>
        <v>13.7</v>
      </c>
      <c r="BB56" s="1">
        <f t="shared" si="11"/>
        <v>12</v>
      </c>
    </row>
    <row r="57" spans="1:54" x14ac:dyDescent="0.25">
      <c r="A57" s="1">
        <v>2021</v>
      </c>
      <c r="B57" s="1">
        <v>0.68700000000000006</v>
      </c>
      <c r="H57" s="1">
        <v>2021</v>
      </c>
      <c r="I57" s="1">
        <v>52</v>
      </c>
      <c r="J57" s="1">
        <v>84.1</v>
      </c>
      <c r="K57" s="1">
        <v>40</v>
      </c>
      <c r="L57" s="1">
        <v>33.6</v>
      </c>
      <c r="M57" s="1">
        <v>73.5</v>
      </c>
      <c r="N57" s="1">
        <v>96.8</v>
      </c>
      <c r="O57" s="10">
        <v>45</v>
      </c>
      <c r="P57" s="23">
        <v>26.2</v>
      </c>
      <c r="Q57" s="1">
        <v>15.3</v>
      </c>
      <c r="R57" s="1">
        <v>29.3</v>
      </c>
      <c r="S57" s="1">
        <v>37.299999999999997</v>
      </c>
      <c r="T57" s="1">
        <v>51.9</v>
      </c>
      <c r="U57" s="1">
        <v>79.900000000000006</v>
      </c>
      <c r="V57" s="1">
        <v>46.7</v>
      </c>
      <c r="W57" s="1">
        <v>44.1</v>
      </c>
      <c r="X57" s="1">
        <v>73.599999999999994</v>
      </c>
      <c r="Y57" s="1">
        <v>109.6</v>
      </c>
      <c r="Z57" s="1">
        <v>52.8</v>
      </c>
      <c r="AA57" s="10">
        <v>32.799999999999997</v>
      </c>
      <c r="AB57" s="24">
        <f t="shared" si="6"/>
        <v>599.5</v>
      </c>
      <c r="AC57" s="2">
        <f t="shared" si="7"/>
        <v>126.60000000000001</v>
      </c>
      <c r="AD57" s="2">
        <f t="shared" si="8"/>
        <v>296.2</v>
      </c>
      <c r="AF57" s="1">
        <v>2021</v>
      </c>
      <c r="AG57" s="1">
        <v>12.4</v>
      </c>
      <c r="AH57" s="1">
        <v>15</v>
      </c>
      <c r="AI57" s="1">
        <v>16.899999999999999</v>
      </c>
      <c r="AJ57" s="1">
        <v>9.5</v>
      </c>
      <c r="AK57" s="1">
        <v>-5.4</v>
      </c>
      <c r="AL57" s="1">
        <v>-12.5</v>
      </c>
      <c r="AM57" s="10">
        <v>-28.3</v>
      </c>
      <c r="AN57" s="23">
        <v>-33.6</v>
      </c>
      <c r="AO57" s="1">
        <v>-33.4</v>
      </c>
      <c r="AP57" s="1">
        <v>-22.8</v>
      </c>
      <c r="AQ57" s="1">
        <v>-6.5</v>
      </c>
      <c r="AR57" s="1">
        <v>1</v>
      </c>
      <c r="AS57" s="1">
        <v>7.9</v>
      </c>
      <c r="AT57" s="1">
        <v>14.1</v>
      </c>
      <c r="AU57" s="1">
        <v>13</v>
      </c>
      <c r="AV57" s="1">
        <v>6.6</v>
      </c>
      <c r="AW57" s="1">
        <v>-1.2</v>
      </c>
      <c r="AX57" s="1">
        <v>-16.399999999999999</v>
      </c>
      <c r="AY57" s="10">
        <v>-29</v>
      </c>
      <c r="AZ57" s="2">
        <f t="shared" si="9"/>
        <v>-8.3583333333333325</v>
      </c>
      <c r="BA57" s="1">
        <f t="shared" si="10"/>
        <v>11</v>
      </c>
      <c r="BB57" s="1">
        <f t="shared" si="11"/>
        <v>8.52</v>
      </c>
    </row>
    <row r="58" spans="1:54" x14ac:dyDescent="0.25">
      <c r="H58" s="2" t="s">
        <v>1</v>
      </c>
      <c r="I58" s="17" t="s">
        <v>5</v>
      </c>
      <c r="J58" s="17" t="s">
        <v>6</v>
      </c>
      <c r="K58" s="17" t="s">
        <v>7</v>
      </c>
      <c r="L58" s="17" t="s">
        <v>8</v>
      </c>
      <c r="M58" s="17" t="s">
        <v>9</v>
      </c>
      <c r="N58" s="17" t="s">
        <v>10</v>
      </c>
      <c r="O58" s="25" t="s">
        <v>11</v>
      </c>
      <c r="P58" s="17" t="s">
        <v>12</v>
      </c>
      <c r="Q58" s="17" t="s">
        <v>13</v>
      </c>
      <c r="R58" s="17" t="s">
        <v>14</v>
      </c>
      <c r="S58" s="17" t="s">
        <v>15</v>
      </c>
      <c r="T58" s="17" t="s">
        <v>16</v>
      </c>
      <c r="U58" s="17" t="s">
        <v>17</v>
      </c>
      <c r="V58" s="17" t="s">
        <v>18</v>
      </c>
      <c r="W58" s="17" t="s">
        <v>19</v>
      </c>
      <c r="X58" s="17" t="s">
        <v>20</v>
      </c>
      <c r="Y58" s="17" t="s">
        <v>21</v>
      </c>
      <c r="AB58" s="16"/>
      <c r="AC58" s="16"/>
      <c r="AD58" s="2">
        <f>AVERAGE(AD2:AD57)</f>
        <v>257.90357142857141</v>
      </c>
      <c r="AZ58" s="1">
        <f>AVERAGE(AZ2:AZ57)</f>
        <v>-7.7184523809523791</v>
      </c>
      <c r="BA58" s="1">
        <f>AVERAGE(BA2:BA57)</f>
        <v>12.633035714285713</v>
      </c>
      <c r="BB58" s="1">
        <f>AVERAGE(BB2:BB57)</f>
        <v>8.211785714285714</v>
      </c>
    </row>
    <row r="59" spans="1:54" x14ac:dyDescent="0.25">
      <c r="H59" s="1" t="s">
        <v>30</v>
      </c>
      <c r="I59" s="1">
        <f t="shared" ref="I59:Y59" si="12">CORREL($B$2:$B$57,I2:I57)</f>
        <v>0.1243135641529759</v>
      </c>
      <c r="J59" s="1">
        <f t="shared" si="12"/>
        <v>0.12811199775947352</v>
      </c>
      <c r="K59" s="1">
        <f t="shared" si="12"/>
        <v>0.10983561378691331</v>
      </c>
      <c r="L59" s="1">
        <f t="shared" si="12"/>
        <v>-2.6991333529410928E-2</v>
      </c>
      <c r="M59" s="1">
        <f t="shared" si="12"/>
        <v>1.9900318498234267E-2</v>
      </c>
      <c r="N59" s="1">
        <f t="shared" si="12"/>
        <v>4.0442930203950338E-2</v>
      </c>
      <c r="O59" s="1">
        <f t="shared" si="12"/>
        <v>3.4279033805847001E-2</v>
      </c>
      <c r="P59" s="1">
        <f t="shared" si="12"/>
        <v>-1.8443433958564112E-2</v>
      </c>
      <c r="Q59" s="1">
        <f t="shared" si="12"/>
        <v>0.12041436042291656</v>
      </c>
      <c r="R59" s="1">
        <f t="shared" si="12"/>
        <v>1.9165271389414991E-2</v>
      </c>
      <c r="S59" s="1">
        <f t="shared" si="12"/>
        <v>-0.15933218758390261</v>
      </c>
      <c r="T59" s="1">
        <f t="shared" si="12"/>
        <v>-1.1553699274339094E-2</v>
      </c>
      <c r="U59" s="1">
        <f t="shared" si="12"/>
        <v>-0.10442428262183576</v>
      </c>
      <c r="V59" s="1">
        <f t="shared" si="12"/>
        <v>-0.19188093765691397</v>
      </c>
      <c r="W59" s="1">
        <f t="shared" si="12"/>
        <v>-0.12019108788295205</v>
      </c>
      <c r="X59" s="1">
        <f t="shared" si="12"/>
        <v>-8.4735921596641589E-2</v>
      </c>
      <c r="Y59" s="1">
        <f t="shared" si="12"/>
        <v>-0.15940396471832358</v>
      </c>
      <c r="AB59" s="16"/>
      <c r="AC59" s="16"/>
      <c r="AD59" s="2"/>
    </row>
    <row r="60" spans="1:54" x14ac:dyDescent="0.25">
      <c r="H60" s="1" t="s">
        <v>31</v>
      </c>
      <c r="I60" s="1">
        <f t="shared" ref="I60:Y60" si="13">CORREL($B$2:$B$57,AG2:AG57)</f>
        <v>5.2759269465501628E-2</v>
      </c>
      <c r="J60" s="1">
        <f t="shared" si="13"/>
        <v>-0.44722473133239088</v>
      </c>
      <c r="K60" s="1">
        <f t="shared" si="13"/>
        <v>-2.0373268518654824E-2</v>
      </c>
      <c r="L60" s="1">
        <f t="shared" si="13"/>
        <v>0.11928424245199216</v>
      </c>
      <c r="M60" s="1">
        <f t="shared" si="13"/>
        <v>4.4912811471980701E-2</v>
      </c>
      <c r="N60" s="1">
        <f t="shared" si="13"/>
        <v>5.6013455318536182E-3</v>
      </c>
      <c r="O60" s="1">
        <f t="shared" si="13"/>
        <v>-4.3089007730562111E-3</v>
      </c>
      <c r="P60" s="1">
        <f t="shared" si="13"/>
        <v>-4.8678864388808557E-2</v>
      </c>
      <c r="Q60" s="1">
        <f t="shared" si="13"/>
        <v>-5.0805290877504745E-2</v>
      </c>
      <c r="R60" s="1">
        <f t="shared" si="13"/>
        <v>6.9143138746339178E-2</v>
      </c>
      <c r="S60" s="1">
        <f t="shared" si="13"/>
        <v>-0.26274150312842526</v>
      </c>
      <c r="T60" s="1">
        <f t="shared" si="13"/>
        <v>-0.207216388679832</v>
      </c>
      <c r="U60" s="1">
        <f t="shared" si="13"/>
        <v>0.3641605476345145</v>
      </c>
      <c r="V60" s="1">
        <f t="shared" si="13"/>
        <v>0.45595806998307775</v>
      </c>
      <c r="W60" s="1">
        <f t="shared" si="13"/>
        <v>-5.0012758739117903E-2</v>
      </c>
      <c r="X60" s="1">
        <f t="shared" si="13"/>
        <v>-3.6094370936585914E-2</v>
      </c>
      <c r="Y60" s="1">
        <f t="shared" si="13"/>
        <v>-6.6002089286442037E-2</v>
      </c>
      <c r="Z60" s="1">
        <f>CORREL($B$2:$B$56,BA2:BA56)</f>
        <v>0.51051414192119104</v>
      </c>
      <c r="AB60" s="16"/>
      <c r="AD60" s="2"/>
    </row>
    <row r="61" spans="1:54" x14ac:dyDescent="0.25">
      <c r="H61" s="1" t="s">
        <v>32</v>
      </c>
      <c r="I61" s="1">
        <v>0.222</v>
      </c>
      <c r="J61" s="1">
        <v>0.222</v>
      </c>
      <c r="K61" s="1">
        <v>0.222</v>
      </c>
      <c r="L61" s="1">
        <v>0.222</v>
      </c>
      <c r="M61" s="1">
        <v>0.222</v>
      </c>
      <c r="N61" s="1">
        <v>0.222</v>
      </c>
      <c r="O61" s="1">
        <v>0.222</v>
      </c>
      <c r="P61" s="1">
        <v>0.222</v>
      </c>
      <c r="Q61" s="1">
        <v>0.222</v>
      </c>
      <c r="R61" s="1">
        <v>0.222</v>
      </c>
      <c r="S61" s="1">
        <v>0.222</v>
      </c>
      <c r="T61" s="1">
        <v>0.222</v>
      </c>
      <c r="U61" s="1">
        <v>0.222</v>
      </c>
      <c r="V61" s="1">
        <v>0.222</v>
      </c>
      <c r="W61" s="1">
        <v>0.222</v>
      </c>
      <c r="X61" s="1">
        <v>0.222</v>
      </c>
      <c r="Y61" s="1">
        <v>0.222</v>
      </c>
      <c r="Z61" s="1">
        <v>0.222</v>
      </c>
      <c r="AA61" s="1">
        <v>0.222</v>
      </c>
      <c r="AB61" s="16"/>
      <c r="AD61" s="2"/>
    </row>
    <row r="62" spans="1:54" x14ac:dyDescent="0.25">
      <c r="H62" s="1" t="s">
        <v>33</v>
      </c>
      <c r="I62" s="1">
        <v>0.31</v>
      </c>
      <c r="J62" s="1">
        <v>0.31</v>
      </c>
      <c r="K62" s="1">
        <v>0.31</v>
      </c>
      <c r="L62" s="1">
        <v>0.31</v>
      </c>
      <c r="M62" s="1">
        <v>0.31</v>
      </c>
      <c r="N62" s="1">
        <v>0.31</v>
      </c>
      <c r="O62" s="10">
        <v>0.31</v>
      </c>
      <c r="P62" s="1">
        <v>0.31</v>
      </c>
      <c r="Q62" s="1">
        <v>0.31</v>
      </c>
      <c r="R62" s="1">
        <v>0.31</v>
      </c>
      <c r="S62" s="1">
        <v>0.31</v>
      </c>
      <c r="T62" s="1">
        <v>0.31</v>
      </c>
      <c r="U62" s="1">
        <v>0.31</v>
      </c>
      <c r="V62" s="1">
        <v>0.31</v>
      </c>
      <c r="W62" s="1">
        <v>0.31</v>
      </c>
      <c r="X62" s="1">
        <v>0.31</v>
      </c>
      <c r="Y62" s="1">
        <v>0.31</v>
      </c>
      <c r="Z62" s="1">
        <v>0.31</v>
      </c>
      <c r="AA62" s="10">
        <v>0.31</v>
      </c>
      <c r="AB62" s="16"/>
      <c r="AD62" s="2"/>
    </row>
    <row r="63" spans="1:54" x14ac:dyDescent="0.25">
      <c r="H63" s="1" t="s">
        <v>34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6"/>
      <c r="AD63" s="2"/>
    </row>
    <row r="64" spans="1:54" x14ac:dyDescent="0.25">
      <c r="H64" s="1" t="s">
        <v>35</v>
      </c>
      <c r="I64" s="1">
        <v>-0.222</v>
      </c>
      <c r="J64" s="1">
        <v>-0.222</v>
      </c>
      <c r="K64" s="1">
        <v>-0.222</v>
      </c>
      <c r="L64" s="1">
        <v>-0.222</v>
      </c>
      <c r="M64" s="1">
        <v>-0.222</v>
      </c>
      <c r="N64" s="1">
        <v>-0.222</v>
      </c>
      <c r="O64" s="1">
        <v>-0.222</v>
      </c>
      <c r="P64" s="1">
        <v>-0.222</v>
      </c>
      <c r="Q64" s="1">
        <v>-0.222</v>
      </c>
      <c r="R64" s="1">
        <v>-0.222</v>
      </c>
      <c r="S64" s="1">
        <v>-0.222</v>
      </c>
      <c r="T64" s="1">
        <v>-0.222</v>
      </c>
      <c r="U64" s="1">
        <v>-0.222</v>
      </c>
      <c r="V64" s="1">
        <v>-0.222</v>
      </c>
      <c r="W64" s="1">
        <v>-0.222</v>
      </c>
      <c r="X64" s="1">
        <v>-0.222</v>
      </c>
      <c r="Y64" s="1">
        <v>-0.222</v>
      </c>
      <c r="Z64" s="1">
        <v>-0.222</v>
      </c>
      <c r="AA64" s="1">
        <v>-0.222</v>
      </c>
      <c r="AB64" s="16"/>
      <c r="AD64" s="2"/>
    </row>
    <row r="65" spans="7:30" x14ac:dyDescent="0.25">
      <c r="H65" s="1" t="s">
        <v>36</v>
      </c>
      <c r="I65" s="1">
        <v>-0.31</v>
      </c>
      <c r="J65" s="1">
        <v>-0.31</v>
      </c>
      <c r="K65" s="1">
        <v>-0.31</v>
      </c>
      <c r="L65" s="1">
        <v>-0.31</v>
      </c>
      <c r="M65" s="1">
        <v>-0.31</v>
      </c>
      <c r="N65" s="1">
        <v>-0.31</v>
      </c>
      <c r="O65" s="10">
        <v>-0.31</v>
      </c>
      <c r="P65" s="1">
        <v>-0.31</v>
      </c>
      <c r="Q65" s="1">
        <v>-0.31</v>
      </c>
      <c r="R65" s="1">
        <v>-0.31</v>
      </c>
      <c r="S65" s="1">
        <v>-0.31</v>
      </c>
      <c r="T65" s="1">
        <v>-0.31</v>
      </c>
      <c r="U65" s="1">
        <v>-0.31</v>
      </c>
      <c r="V65" s="1">
        <v>-0.31</v>
      </c>
      <c r="W65" s="1">
        <v>-0.31</v>
      </c>
      <c r="X65" s="1">
        <v>-0.31</v>
      </c>
      <c r="Y65" s="1">
        <v>-0.31</v>
      </c>
      <c r="Z65" s="1">
        <v>-0.31</v>
      </c>
      <c r="AA65" s="10">
        <v>-0.31</v>
      </c>
      <c r="AB65" s="16"/>
      <c r="AD65" s="2"/>
    </row>
    <row r="66" spans="7:30" x14ac:dyDescent="0.25">
      <c r="H66" s="1" t="s">
        <v>37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  <c r="AD66" s="2"/>
    </row>
    <row r="67" spans="7:30" x14ac:dyDescent="0.25">
      <c r="G67" s="1" t="s">
        <v>38</v>
      </c>
      <c r="H67" s="19">
        <f>MAX(I59:Y59)</f>
        <v>0.12811199775947352</v>
      </c>
      <c r="AB67" s="16"/>
      <c r="AD67" s="2"/>
    </row>
    <row r="68" spans="7:30" x14ac:dyDescent="0.25">
      <c r="G68" s="1" t="s">
        <v>39</v>
      </c>
      <c r="H68" s="20">
        <f>MIN(I59:Y59)</f>
        <v>-0.19188093765691397</v>
      </c>
      <c r="AB68" s="16"/>
      <c r="AD68" s="2"/>
    </row>
    <row r="69" spans="7:30" x14ac:dyDescent="0.25">
      <c r="G69" s="1" t="s">
        <v>40</v>
      </c>
      <c r="H69" s="19">
        <f>MAX(I60:Y60)</f>
        <v>0.45595806998307775</v>
      </c>
      <c r="AB69" s="16"/>
      <c r="AD69" s="2"/>
    </row>
    <row r="70" spans="7:30" x14ac:dyDescent="0.25">
      <c r="G70" s="1" t="s">
        <v>41</v>
      </c>
      <c r="H70" s="20">
        <f>MIN(I60:Y60)</f>
        <v>-0.44722473133239088</v>
      </c>
      <c r="AB70" s="16"/>
      <c r="AD70" s="2"/>
    </row>
    <row r="71" spans="7:30" x14ac:dyDescent="0.25">
      <c r="AB71" s="16"/>
    </row>
    <row r="72" spans="7:30" x14ac:dyDescent="0.25">
      <c r="AB72" s="16"/>
    </row>
    <row r="73" spans="7:30" x14ac:dyDescent="0.25">
      <c r="AB73" s="16"/>
    </row>
    <row r="74" spans="7:30" x14ac:dyDescent="0.25">
      <c r="AB74" s="16"/>
    </row>
    <row r="75" spans="7:30" x14ac:dyDescent="0.25">
      <c r="AB75" s="16"/>
    </row>
    <row r="76" spans="7:30" x14ac:dyDescent="0.25">
      <c r="AB76" s="16"/>
    </row>
    <row r="92" spans="6:19" x14ac:dyDescent="0.25">
      <c r="F92" s="21"/>
      <c r="G92" s="21"/>
      <c r="H92" s="21"/>
      <c r="I92" s="21"/>
      <c r="J92" s="21"/>
      <c r="K92" s="21"/>
      <c r="L92" s="21"/>
      <c r="M92" s="21"/>
      <c r="N92" s="21"/>
      <c r="O92" s="26"/>
      <c r="P92" s="21"/>
      <c r="Q92" s="21"/>
      <c r="R92" s="21"/>
      <c r="S92" s="21"/>
    </row>
    <row r="93" spans="6:19" x14ac:dyDescent="0.25">
      <c r="F93" s="4"/>
      <c r="G93" s="4"/>
      <c r="H93" s="4"/>
      <c r="I93" s="4"/>
      <c r="J93" s="4"/>
      <c r="K93" s="4"/>
      <c r="L93" s="4"/>
      <c r="M93" s="4"/>
      <c r="N93" s="4"/>
      <c r="O93" s="27"/>
      <c r="P93" s="4"/>
      <c r="Q93" s="4"/>
      <c r="R93" s="4"/>
      <c r="S93" s="4"/>
    </row>
    <row r="94" spans="6:19" x14ac:dyDescent="0.25">
      <c r="F94" s="4"/>
      <c r="G94" s="4"/>
      <c r="H94" s="4"/>
      <c r="I94" s="4"/>
      <c r="J94" s="4"/>
      <c r="K94" s="4"/>
      <c r="L94" s="4"/>
      <c r="M94" s="4"/>
      <c r="N94" s="4"/>
      <c r="O94" s="27"/>
      <c r="P94" s="4"/>
      <c r="Q94" s="4"/>
      <c r="R94" s="4"/>
      <c r="S94" s="4"/>
    </row>
    <row r="95" spans="6:19" x14ac:dyDescent="0.25">
      <c r="F95" s="4"/>
      <c r="G95" s="4"/>
      <c r="H95" s="4"/>
      <c r="I95" s="4"/>
      <c r="J95" s="4"/>
      <c r="K95" s="4"/>
      <c r="L95" s="4"/>
      <c r="M95" s="4"/>
      <c r="N95" s="4"/>
      <c r="O95" s="27"/>
      <c r="P95" s="4"/>
      <c r="Q95" s="4"/>
      <c r="R95" s="4"/>
      <c r="S95" s="4"/>
    </row>
    <row r="96" spans="6:19" x14ac:dyDescent="0.25">
      <c r="F96" s="4"/>
      <c r="G96" s="4"/>
      <c r="H96" s="4"/>
      <c r="I96" s="4"/>
      <c r="J96" s="4"/>
      <c r="K96" s="4"/>
      <c r="L96" s="4"/>
      <c r="M96" s="4"/>
      <c r="N96" s="4"/>
      <c r="O96" s="27"/>
      <c r="P96" s="4"/>
      <c r="Q96" s="4"/>
      <c r="R96" s="4"/>
      <c r="S96" s="4"/>
    </row>
    <row r="97" spans="6:19" x14ac:dyDescent="0.25">
      <c r="F97" s="4"/>
      <c r="G97" s="4"/>
      <c r="H97" s="4"/>
      <c r="I97" s="4"/>
      <c r="J97" s="4"/>
      <c r="K97" s="4"/>
      <c r="L97" s="4"/>
      <c r="M97" s="4"/>
      <c r="N97" s="4"/>
      <c r="O97" s="27"/>
      <c r="P97" s="4"/>
      <c r="Q97" s="4"/>
      <c r="R97" s="4"/>
      <c r="S97" s="4"/>
    </row>
    <row r="100" spans="6:19" x14ac:dyDescent="0.25">
      <c r="F100" s="21"/>
      <c r="G100" s="21"/>
      <c r="H100" s="21"/>
      <c r="I100" s="21"/>
      <c r="J100" s="21"/>
      <c r="K100" s="21"/>
      <c r="L100" s="21"/>
      <c r="M100" s="21"/>
      <c r="N100" s="21"/>
      <c r="O100" s="26"/>
      <c r="P100" s="21"/>
      <c r="Q100" s="21"/>
      <c r="R100" s="21"/>
      <c r="S100" s="21"/>
    </row>
    <row r="101" spans="6:19" x14ac:dyDescent="0.25">
      <c r="F101" s="4"/>
      <c r="G101" s="4"/>
      <c r="H101" s="4"/>
      <c r="I101" s="4"/>
      <c r="J101" s="4"/>
      <c r="K101" s="4"/>
      <c r="L101" s="4"/>
      <c r="M101" s="4"/>
      <c r="N101" s="4"/>
      <c r="O101" s="27"/>
      <c r="P101" s="4"/>
      <c r="Q101" s="4"/>
      <c r="R101" s="4"/>
      <c r="S101" s="4"/>
    </row>
    <row r="102" spans="6:19" x14ac:dyDescent="0.25">
      <c r="F102" s="4"/>
      <c r="G102" s="4"/>
      <c r="H102" s="4"/>
      <c r="I102" s="4"/>
      <c r="J102" s="4"/>
      <c r="K102" s="4"/>
      <c r="L102" s="4"/>
      <c r="M102" s="4"/>
      <c r="N102" s="4"/>
      <c r="O102" s="27"/>
      <c r="P102" s="4"/>
      <c r="Q102" s="4"/>
      <c r="R102" s="4"/>
      <c r="S102" s="4"/>
    </row>
    <row r="103" spans="6:19" x14ac:dyDescent="0.25">
      <c r="F103" s="4"/>
      <c r="G103" s="4"/>
      <c r="H103" s="4"/>
      <c r="I103" s="4"/>
      <c r="J103" s="4"/>
      <c r="K103" s="4"/>
      <c r="L103" s="4"/>
      <c r="M103" s="4"/>
      <c r="N103" s="4"/>
      <c r="O103" s="27"/>
      <c r="P103" s="4"/>
      <c r="Q103" s="4"/>
      <c r="R103" s="4"/>
      <c r="S103" s="4"/>
    </row>
    <row r="104" spans="6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27"/>
      <c r="P104" s="4"/>
      <c r="Q104" s="4"/>
      <c r="R104" s="4"/>
      <c r="S104" s="4"/>
    </row>
    <row r="105" spans="6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27"/>
      <c r="P105" s="4"/>
      <c r="Q105" s="4"/>
      <c r="R105" s="4"/>
      <c r="S105" s="4"/>
    </row>
    <row r="106" spans="6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27"/>
      <c r="P106" s="4"/>
      <c r="Q106" s="4"/>
      <c r="R106" s="4"/>
      <c r="S106" s="4"/>
    </row>
    <row r="107" spans="6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27"/>
      <c r="P107" s="4"/>
      <c r="Q107" s="4"/>
      <c r="R107" s="4"/>
      <c r="S107" s="4"/>
    </row>
    <row r="108" spans="6:19" x14ac:dyDescent="0.25">
      <c r="F108" s="21"/>
      <c r="G108" s="21"/>
      <c r="H108" s="21"/>
      <c r="I108" s="21"/>
      <c r="J108" s="21"/>
      <c r="K108" s="21"/>
      <c r="L108" s="21"/>
      <c r="M108" s="21"/>
      <c r="N108" s="21"/>
      <c r="O108" s="26"/>
      <c r="P108" s="21"/>
      <c r="Q108" s="21"/>
      <c r="R108" s="21"/>
      <c r="S108" s="21"/>
    </row>
    <row r="109" spans="6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27"/>
      <c r="P109" s="4"/>
      <c r="Q109" s="4"/>
      <c r="R109" s="4"/>
      <c r="S109" s="4"/>
    </row>
    <row r="110" spans="6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27"/>
      <c r="P110" s="4"/>
      <c r="Q110" s="4"/>
      <c r="R110" s="4"/>
      <c r="S110" s="4"/>
    </row>
    <row r="111" spans="6:19" x14ac:dyDescent="0.25">
      <c r="F111" s="4"/>
      <c r="G111" s="4"/>
      <c r="H111" s="4"/>
      <c r="I111" s="4"/>
      <c r="J111" s="4"/>
      <c r="K111" s="4"/>
      <c r="L111" s="4"/>
      <c r="M111" s="4"/>
      <c r="N111" s="4"/>
      <c r="O111" s="27"/>
      <c r="P111" s="4"/>
      <c r="Q111" s="4"/>
      <c r="R111" s="4"/>
      <c r="S111" s="4"/>
    </row>
    <row r="112" spans="6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27"/>
      <c r="P112" s="4"/>
      <c r="Q112" s="4"/>
      <c r="R112" s="4"/>
      <c r="S112" s="4"/>
    </row>
    <row r="113" spans="6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27"/>
      <c r="P113" s="4"/>
      <c r="Q113" s="4"/>
      <c r="R113" s="4"/>
      <c r="S113" s="4"/>
    </row>
    <row r="116" spans="6:19" x14ac:dyDescent="0.25">
      <c r="F116" s="21"/>
      <c r="G116" s="21"/>
      <c r="H116" s="21"/>
      <c r="I116" s="21"/>
      <c r="J116" s="21"/>
      <c r="K116" s="21"/>
      <c r="L116" s="21"/>
      <c r="M116" s="21"/>
      <c r="N116" s="21"/>
      <c r="O116" s="26"/>
      <c r="P116" s="21"/>
      <c r="Q116" s="21"/>
      <c r="R116" s="21"/>
      <c r="S116" s="21"/>
    </row>
    <row r="117" spans="6:19" x14ac:dyDescent="0.25">
      <c r="F117" s="4"/>
      <c r="G117" s="4"/>
      <c r="H117" s="4"/>
      <c r="I117" s="4"/>
      <c r="J117" s="4"/>
      <c r="K117" s="4"/>
      <c r="L117" s="4"/>
      <c r="M117" s="4"/>
      <c r="N117" s="4"/>
      <c r="O117" s="27"/>
      <c r="P117" s="4"/>
      <c r="Q117" s="4"/>
      <c r="R117" s="4"/>
      <c r="S117" s="4"/>
    </row>
    <row r="118" spans="6:19" x14ac:dyDescent="0.25">
      <c r="F118" s="4"/>
      <c r="G118" s="4"/>
      <c r="H118" s="4"/>
      <c r="I118" s="4"/>
      <c r="J118" s="4"/>
      <c r="K118" s="4"/>
      <c r="L118" s="4"/>
      <c r="M118" s="4"/>
      <c r="N118" s="4"/>
      <c r="O118" s="27"/>
      <c r="P118" s="4"/>
      <c r="Q118" s="4"/>
      <c r="R118" s="4"/>
      <c r="S118" s="4"/>
    </row>
    <row r="119" spans="6:19" x14ac:dyDescent="0.25">
      <c r="F119" s="4"/>
      <c r="G119" s="4"/>
      <c r="H119" s="4"/>
      <c r="I119" s="4"/>
      <c r="J119" s="4"/>
      <c r="K119" s="4"/>
      <c r="L119" s="4"/>
      <c r="M119" s="4"/>
      <c r="N119" s="4"/>
      <c r="O119" s="27"/>
      <c r="P119" s="4"/>
      <c r="Q119" s="4"/>
      <c r="R119" s="4"/>
      <c r="S119" s="4"/>
    </row>
    <row r="120" spans="6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27"/>
      <c r="P120" s="4"/>
      <c r="Q120" s="4"/>
      <c r="R120" s="4"/>
      <c r="S120" s="4"/>
    </row>
    <row r="121" spans="6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27"/>
      <c r="P121" s="4"/>
      <c r="Q121" s="4"/>
      <c r="R121" s="4"/>
      <c r="S121" s="4"/>
    </row>
    <row r="124" spans="6:19" x14ac:dyDescent="0.25">
      <c r="F124" s="21"/>
      <c r="G124" s="21"/>
      <c r="H124" s="21"/>
      <c r="I124" s="21"/>
      <c r="J124" s="21"/>
      <c r="K124" s="21"/>
      <c r="L124" s="21"/>
      <c r="M124" s="21"/>
      <c r="N124" s="21"/>
      <c r="O124" s="26"/>
      <c r="P124" s="21"/>
      <c r="Q124" s="21"/>
      <c r="R124" s="21"/>
      <c r="S124" s="21"/>
    </row>
    <row r="125" spans="6:19" x14ac:dyDescent="0.25">
      <c r="F125" s="4"/>
      <c r="G125" s="4"/>
      <c r="H125" s="4"/>
      <c r="I125" s="4"/>
      <c r="J125" s="4"/>
      <c r="K125" s="4"/>
      <c r="L125" s="4"/>
      <c r="M125" s="4"/>
      <c r="N125" s="4"/>
      <c r="O125" s="27"/>
      <c r="P125" s="4"/>
      <c r="Q125" s="4"/>
      <c r="R125" s="4"/>
      <c r="S125" s="4"/>
    </row>
    <row r="126" spans="6:19" x14ac:dyDescent="0.25">
      <c r="F126" s="4"/>
      <c r="G126" s="4"/>
      <c r="H126" s="4"/>
      <c r="I126" s="4"/>
      <c r="J126" s="4"/>
      <c r="K126" s="4"/>
      <c r="L126" s="4"/>
      <c r="M126" s="4"/>
      <c r="N126" s="4"/>
      <c r="O126" s="27"/>
      <c r="P126" s="4"/>
      <c r="Q126" s="4"/>
      <c r="R126" s="4"/>
      <c r="S126" s="4"/>
    </row>
    <row r="127" spans="6:19" x14ac:dyDescent="0.25">
      <c r="F127" s="4"/>
      <c r="G127" s="4"/>
      <c r="H127" s="4"/>
      <c r="I127" s="4"/>
      <c r="J127" s="4"/>
      <c r="K127" s="4"/>
      <c r="L127" s="4"/>
      <c r="M127" s="4"/>
      <c r="N127" s="4"/>
      <c r="O127" s="27"/>
      <c r="P127" s="4"/>
      <c r="Q127" s="4"/>
      <c r="R127" s="4"/>
      <c r="S127" s="4"/>
    </row>
    <row r="128" spans="6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27"/>
      <c r="P128" s="4"/>
      <c r="Q128" s="4"/>
      <c r="R128" s="4"/>
      <c r="S128" s="4"/>
    </row>
    <row r="129" spans="6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27"/>
      <c r="P129" s="4"/>
      <c r="Q129" s="4"/>
      <c r="R129" s="4"/>
      <c r="S129" s="4"/>
    </row>
    <row r="132" spans="6:19" x14ac:dyDescent="0.25">
      <c r="F132" s="21"/>
      <c r="G132" s="21"/>
      <c r="H132" s="21"/>
      <c r="I132" s="21"/>
      <c r="J132" s="21"/>
      <c r="K132" s="21"/>
      <c r="L132" s="21"/>
      <c r="M132" s="21"/>
      <c r="N132" s="21"/>
      <c r="O132" s="26"/>
      <c r="P132" s="21"/>
      <c r="Q132" s="21"/>
      <c r="R132" s="21"/>
      <c r="S132" s="21"/>
    </row>
    <row r="133" spans="6:19" x14ac:dyDescent="0.25">
      <c r="F133" s="4"/>
      <c r="G133" s="4"/>
      <c r="H133" s="4"/>
      <c r="I133" s="4"/>
      <c r="J133" s="4"/>
      <c r="K133" s="4"/>
      <c r="L133" s="4"/>
      <c r="M133" s="4"/>
      <c r="N133" s="4"/>
      <c r="O133" s="27"/>
      <c r="P133" s="4"/>
      <c r="Q133" s="4"/>
      <c r="R133" s="4"/>
      <c r="S133" s="4"/>
    </row>
    <row r="134" spans="6:19" x14ac:dyDescent="0.25">
      <c r="F134" s="4"/>
      <c r="G134" s="4"/>
      <c r="H134" s="4"/>
      <c r="I134" s="4"/>
      <c r="J134" s="4"/>
      <c r="K134" s="4"/>
      <c r="L134" s="4"/>
      <c r="M134" s="4"/>
      <c r="N134" s="4"/>
      <c r="O134" s="27"/>
      <c r="P134" s="4"/>
      <c r="Q134" s="4"/>
      <c r="R134" s="4"/>
      <c r="S134" s="4"/>
    </row>
    <row r="135" spans="6:19" x14ac:dyDescent="0.25">
      <c r="F135" s="4"/>
      <c r="G135" s="4"/>
      <c r="H135" s="4"/>
      <c r="I135" s="4"/>
      <c r="J135" s="4"/>
      <c r="K135" s="4"/>
      <c r="L135" s="4"/>
      <c r="M135" s="4"/>
      <c r="N135" s="4"/>
      <c r="O135" s="27"/>
      <c r="P135" s="4"/>
      <c r="Q135" s="4"/>
      <c r="R135" s="4"/>
      <c r="S135" s="4"/>
    </row>
    <row r="136" spans="6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27"/>
      <c r="P136" s="4"/>
      <c r="Q136" s="4"/>
      <c r="R136" s="4"/>
      <c r="S136" s="4"/>
    </row>
    <row r="137" spans="6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27"/>
      <c r="P137" s="4"/>
      <c r="Q137" s="4"/>
      <c r="R137" s="4"/>
      <c r="S137" s="4"/>
    </row>
  </sheetData>
  <conditionalFormatting sqref="F93:S97 F101:S105 F109:S113 F117:S121 F125:S129 F133:S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6:S10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1 J63:AA63 I63:I64 I66:AA66">
    <cfRule type="top10" dxfId="129" priority="3" bottom="1" rank="5"/>
    <cfRule type="top10" dxfId="128" priority="6" bottom="1" rank="5"/>
    <cfRule type="top10" dxfId="127" priority="7" rank="5"/>
    <cfRule type="top10" dxfId="126" priority="15" rank="5"/>
  </conditionalFormatting>
  <conditionalFormatting sqref="I59:Z59 Z60">
    <cfRule type="top10" dxfId="125" priority="19" bottom="1" rank="5"/>
    <cfRule type="top10" dxfId="124" priority="20" rank="5"/>
  </conditionalFormatting>
  <conditionalFormatting sqref="I59:Z60 AB83:AB84">
    <cfRule type="top10" dxfId="123" priority="17" rank="5"/>
    <cfRule type="top10" dxfId="122" priority="18" bottom="1" rank="5"/>
  </conditionalFormatting>
  <conditionalFormatting sqref="I60:Z60">
    <cfRule type="top10" dxfId="121" priority="21" bottom="1" rank="5"/>
    <cfRule type="top10" dxfId="120" priority="22" rank="5"/>
  </conditionalFormatting>
  <conditionalFormatting sqref="J61:AA61">
    <cfRule type="top10" dxfId="119" priority="8" rank="5"/>
    <cfRule type="top10" dxfId="118" priority="9" rank="5"/>
    <cfRule type="top10" dxfId="117" priority="10" bottom="1" rank="5"/>
    <cfRule type="top10" dxfId="116" priority="11" bottom="1" rank="5"/>
  </conditionalFormatting>
  <conditionalFormatting sqref="J64:AA64">
    <cfRule type="top10" dxfId="115" priority="2" bottom="1" rank="5"/>
    <cfRule type="top10" dxfId="114" priority="12" rank="5"/>
    <cfRule type="top10" dxfId="113" priority="13" rank="5"/>
    <cfRule type="top10" dxfId="112" priority="14" bottom="1" rank="5"/>
  </conditionalFormatting>
  <conditionalFormatting sqref="Z63:AA63">
    <cfRule type="top10" dxfId="111" priority="4" rank="5"/>
    <cfRule type="top10" dxfId="11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65"/>
  <sheetViews>
    <sheetView topLeftCell="A34" zoomScale="60" zoomScaleNormal="60" workbookViewId="0">
      <selection activeCell="AC2" sqref="AC2"/>
    </sheetView>
  </sheetViews>
  <sheetFormatPr defaultColWidth="8.875" defaultRowHeight="15.75" x14ac:dyDescent="0.25"/>
  <cols>
    <col min="1" max="14" width="8.875" style="1"/>
    <col min="15" max="15" width="8.875" style="10"/>
    <col min="16" max="26" width="8.875" style="1"/>
    <col min="27" max="27" width="8.875" style="10"/>
    <col min="28" max="38" width="8.875" style="1"/>
    <col min="39" max="39" width="8.875" style="10"/>
    <col min="40" max="50" width="8.875" style="1"/>
    <col min="51" max="51" width="8.875" style="10"/>
    <col min="52" max="1024" width="8.875" style="1"/>
  </cols>
  <sheetData>
    <row r="1" spans="1:54" x14ac:dyDescent="0.25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28</v>
      </c>
      <c r="BB1" s="1" t="s">
        <v>29</v>
      </c>
    </row>
    <row r="2" spans="1:54" s="1" customFormat="1" x14ac:dyDescent="0.25">
      <c r="A2" s="1">
        <v>1966</v>
      </c>
      <c r="B2" s="5">
        <v>1.228</v>
      </c>
      <c r="C2" s="5">
        <v>1.228</v>
      </c>
      <c r="D2" s="1">
        <v>1.0549999999999999</v>
      </c>
      <c r="F2" s="5"/>
      <c r="H2" s="1">
        <v>1966</v>
      </c>
      <c r="P2" s="23">
        <v>26.4</v>
      </c>
      <c r="Q2" s="1">
        <v>11.1</v>
      </c>
      <c r="R2" s="1">
        <v>26.1</v>
      </c>
      <c r="S2" s="1">
        <v>3.2</v>
      </c>
      <c r="T2" s="1">
        <v>22.9</v>
      </c>
      <c r="U2" s="1">
        <v>40</v>
      </c>
      <c r="V2" s="1">
        <v>54.4</v>
      </c>
      <c r="W2" s="1">
        <v>89.9</v>
      </c>
      <c r="X2" s="1">
        <v>74.5</v>
      </c>
      <c r="Y2" s="1">
        <v>73.3</v>
      </c>
      <c r="Z2" s="1">
        <v>43</v>
      </c>
      <c r="AA2" s="10">
        <v>46.8</v>
      </c>
      <c r="AB2" s="24">
        <f t="shared" ref="AB2:AB33" si="0">SUM(P2:AA2)</f>
        <v>511.6</v>
      </c>
      <c r="AC2" s="2">
        <f t="shared" ref="AC2:AC33" si="1">SUM(U2:X2)</f>
        <v>258.8</v>
      </c>
      <c r="AD2" s="2">
        <f t="shared" ref="AD2:AD33" si="2">SUM(U2:X2)</f>
        <v>258.8</v>
      </c>
      <c r="AE2" s="2"/>
      <c r="AF2" s="1">
        <v>1966</v>
      </c>
      <c r="AN2" s="23">
        <v>-39.700000000000003</v>
      </c>
      <c r="AO2" s="1">
        <v>-40.200000000000003</v>
      </c>
      <c r="AP2" s="1">
        <v>-34.799999999999997</v>
      </c>
      <c r="AQ2" s="1">
        <v>-20.2</v>
      </c>
      <c r="AR2" s="1">
        <v>-8</v>
      </c>
      <c r="AS2" s="1">
        <v>2.8</v>
      </c>
      <c r="AT2" s="1">
        <v>11.4</v>
      </c>
      <c r="AU2" s="1">
        <v>8.8000000000000007</v>
      </c>
      <c r="AV2" s="1">
        <v>0.9</v>
      </c>
      <c r="AW2" s="1">
        <v>-15.8</v>
      </c>
      <c r="AX2" s="1">
        <v>-28.3</v>
      </c>
      <c r="AY2" s="10">
        <v>-20.399999999999999</v>
      </c>
      <c r="AZ2" s="2">
        <f t="shared" ref="AZ2:AZ33" si="3">AVERAGE(AN2:AY2)</f>
        <v>-15.291666666666666</v>
      </c>
      <c r="BA2" s="1">
        <f t="shared" ref="BA2:BA33" si="4">AVERAGE(AS2:AT2)</f>
        <v>7.1</v>
      </c>
      <c r="BB2" s="1">
        <f t="shared" ref="BB2:BB33" si="5">AVERAGE(AS2:AV2)</f>
        <v>5.9749999999999996</v>
      </c>
    </row>
    <row r="3" spans="1:54" x14ac:dyDescent="0.25">
      <c r="A3" s="1">
        <v>1967</v>
      </c>
      <c r="B3" s="5">
        <v>1.2749999999999999</v>
      </c>
      <c r="C3" s="5">
        <v>1.2749999999999999</v>
      </c>
      <c r="D3" s="1">
        <v>1.206</v>
      </c>
      <c r="F3" s="5"/>
      <c r="H3" s="1">
        <v>1967</v>
      </c>
      <c r="I3" s="1">
        <v>32</v>
      </c>
      <c r="J3" s="1">
        <v>62</v>
      </c>
      <c r="K3" s="1">
        <v>48</v>
      </c>
      <c r="L3" s="1">
        <v>24</v>
      </c>
      <c r="M3" s="1">
        <v>36</v>
      </c>
      <c r="N3" s="1">
        <v>6</v>
      </c>
      <c r="O3" s="10">
        <v>39</v>
      </c>
      <c r="P3" s="23">
        <v>17</v>
      </c>
      <c r="Q3" s="1">
        <v>17</v>
      </c>
      <c r="R3" s="1">
        <v>13</v>
      </c>
      <c r="S3" s="1">
        <v>18</v>
      </c>
      <c r="T3" s="1">
        <v>11</v>
      </c>
      <c r="U3" s="1">
        <v>15</v>
      </c>
      <c r="V3" s="1">
        <v>12</v>
      </c>
      <c r="W3" s="1">
        <v>50</v>
      </c>
      <c r="X3" s="1">
        <v>39</v>
      </c>
      <c r="Y3" s="1">
        <v>23</v>
      </c>
      <c r="Z3" s="1">
        <v>38</v>
      </c>
      <c r="AA3" s="10">
        <v>24</v>
      </c>
      <c r="AB3" s="24">
        <f t="shared" si="0"/>
        <v>277</v>
      </c>
      <c r="AC3" s="2">
        <f t="shared" si="1"/>
        <v>116</v>
      </c>
      <c r="AD3" s="2">
        <f t="shared" si="2"/>
        <v>116</v>
      </c>
      <c r="AE3" s="2"/>
      <c r="AF3" s="1">
        <v>1967</v>
      </c>
      <c r="AG3" s="1">
        <v>2.8</v>
      </c>
      <c r="AH3" s="1">
        <v>11.4</v>
      </c>
      <c r="AI3" s="1">
        <v>8.8000000000000007</v>
      </c>
      <c r="AJ3" s="1">
        <v>0.9</v>
      </c>
      <c r="AK3" s="1">
        <v>-15.8</v>
      </c>
      <c r="AL3" s="1">
        <v>-28.3</v>
      </c>
      <c r="AM3" s="10">
        <v>-20.399999999999999</v>
      </c>
      <c r="AN3" s="23">
        <v>-35.799999999999997</v>
      </c>
      <c r="AO3" s="1">
        <v>-31.3</v>
      </c>
      <c r="AP3" s="1">
        <v>-26.4</v>
      </c>
      <c r="AQ3" s="1">
        <v>-15.5</v>
      </c>
      <c r="AR3" s="1">
        <v>-7.5</v>
      </c>
      <c r="AS3" s="1">
        <v>5.2</v>
      </c>
      <c r="AT3" s="1">
        <v>16.100000000000001</v>
      </c>
      <c r="AU3" s="1">
        <v>8.1999999999999993</v>
      </c>
      <c r="AV3" s="1">
        <v>1.8</v>
      </c>
      <c r="AW3" s="1">
        <v>-4</v>
      </c>
      <c r="AX3" s="1">
        <v>-17.399999999999999</v>
      </c>
      <c r="AY3" s="10">
        <v>-21.2</v>
      </c>
      <c r="AZ3" s="2">
        <f t="shared" si="3"/>
        <v>-10.65</v>
      </c>
      <c r="BA3" s="1">
        <f t="shared" si="4"/>
        <v>10.65</v>
      </c>
      <c r="BB3" s="1">
        <f t="shared" si="5"/>
        <v>7.8250000000000002</v>
      </c>
    </row>
    <row r="4" spans="1:54" x14ac:dyDescent="0.25">
      <c r="A4" s="1">
        <v>1968</v>
      </c>
      <c r="B4" s="5">
        <v>0.69799999999999995</v>
      </c>
      <c r="C4" s="5">
        <v>0.69799999999999995</v>
      </c>
      <c r="D4" s="1">
        <v>0.70099999999999996</v>
      </c>
      <c r="F4" s="5"/>
      <c r="H4" s="1">
        <v>1968</v>
      </c>
      <c r="I4" s="1">
        <v>42</v>
      </c>
      <c r="J4" s="1">
        <v>30</v>
      </c>
      <c r="K4" s="1">
        <v>20</v>
      </c>
      <c r="L4" s="1">
        <v>29</v>
      </c>
      <c r="M4" s="1">
        <v>12</v>
      </c>
      <c r="N4" s="1">
        <v>21</v>
      </c>
      <c r="O4" s="10">
        <v>27</v>
      </c>
      <c r="P4" s="23">
        <v>7</v>
      </c>
      <c r="Q4" s="1">
        <v>9</v>
      </c>
      <c r="R4" s="1">
        <v>22</v>
      </c>
      <c r="S4" s="1">
        <v>17</v>
      </c>
      <c r="T4" s="1">
        <v>9</v>
      </c>
      <c r="U4" s="1">
        <v>32</v>
      </c>
      <c r="V4" s="1">
        <v>62</v>
      </c>
      <c r="W4" s="1">
        <v>48</v>
      </c>
      <c r="X4" s="1">
        <v>24</v>
      </c>
      <c r="Y4" s="1">
        <v>36</v>
      </c>
      <c r="Z4" s="1">
        <v>6</v>
      </c>
      <c r="AA4" s="10">
        <v>39</v>
      </c>
      <c r="AB4" s="24">
        <f t="shared" si="0"/>
        <v>311</v>
      </c>
      <c r="AC4" s="2">
        <f t="shared" si="1"/>
        <v>166</v>
      </c>
      <c r="AD4" s="2">
        <f t="shared" si="2"/>
        <v>166</v>
      </c>
      <c r="AE4" s="2"/>
      <c r="AF4" s="1">
        <v>1968</v>
      </c>
      <c r="AG4" s="1">
        <v>5.2</v>
      </c>
      <c r="AH4" s="1">
        <v>16.100000000000001</v>
      </c>
      <c r="AI4" s="1">
        <v>8.1999999999999993</v>
      </c>
      <c r="AJ4" s="1">
        <v>1.8</v>
      </c>
      <c r="AK4" s="1">
        <v>-4</v>
      </c>
      <c r="AL4" s="1">
        <v>-17.399999999999999</v>
      </c>
      <c r="AM4" s="10">
        <v>-21.2</v>
      </c>
      <c r="AN4" s="23">
        <v>-31.5</v>
      </c>
      <c r="AO4" s="1">
        <v>-27.8</v>
      </c>
      <c r="AP4" s="1">
        <v>-20.6</v>
      </c>
      <c r="AQ4" s="1">
        <v>-17.100000000000001</v>
      </c>
      <c r="AR4" s="1">
        <v>-8.3000000000000007</v>
      </c>
      <c r="AS4" s="1">
        <v>3.2</v>
      </c>
      <c r="AT4" s="1">
        <v>11.5</v>
      </c>
      <c r="AU4" s="1">
        <v>7.7</v>
      </c>
      <c r="AV4" s="1">
        <v>1.2</v>
      </c>
      <c r="AW4" s="1">
        <v>-12.8</v>
      </c>
      <c r="AX4" s="1">
        <v>-34.6</v>
      </c>
      <c r="AY4" s="10">
        <v>-36.5</v>
      </c>
      <c r="AZ4" s="2">
        <f t="shared" si="3"/>
        <v>-13.799999999999999</v>
      </c>
      <c r="BA4" s="1">
        <f t="shared" si="4"/>
        <v>7.35</v>
      </c>
      <c r="BB4" s="1">
        <f t="shared" si="5"/>
        <v>5.8999999999999995</v>
      </c>
    </row>
    <row r="5" spans="1:54" x14ac:dyDescent="0.25">
      <c r="A5" s="1">
        <v>1969</v>
      </c>
      <c r="B5" s="5">
        <v>1.1870000000000001</v>
      </c>
      <c r="C5" s="5">
        <v>1.1870000000000001</v>
      </c>
      <c r="D5" s="1">
        <v>1.087</v>
      </c>
      <c r="F5" s="5"/>
      <c r="H5" s="1">
        <v>1969</v>
      </c>
      <c r="I5" s="1">
        <v>39</v>
      </c>
      <c r="J5" s="1">
        <v>75</v>
      </c>
      <c r="K5" s="1">
        <v>28</v>
      </c>
      <c r="L5" s="1">
        <v>46</v>
      </c>
      <c r="M5" s="1">
        <v>37</v>
      </c>
      <c r="N5" s="1">
        <v>24</v>
      </c>
      <c r="O5" s="10">
        <v>15</v>
      </c>
      <c r="P5" s="23">
        <v>10</v>
      </c>
      <c r="Q5" s="1">
        <v>15</v>
      </c>
      <c r="R5" s="1">
        <v>8</v>
      </c>
      <c r="S5" s="1">
        <v>12</v>
      </c>
      <c r="T5" s="1">
        <v>13</v>
      </c>
      <c r="U5" s="1">
        <v>42</v>
      </c>
      <c r="V5" s="1">
        <v>30</v>
      </c>
      <c r="W5" s="1">
        <v>20</v>
      </c>
      <c r="X5" s="1">
        <v>29</v>
      </c>
      <c r="Y5" s="1">
        <v>12</v>
      </c>
      <c r="Z5" s="1">
        <v>21</v>
      </c>
      <c r="AA5" s="10">
        <v>27</v>
      </c>
      <c r="AB5" s="24">
        <f t="shared" si="0"/>
        <v>239</v>
      </c>
      <c r="AC5" s="2">
        <f t="shared" si="1"/>
        <v>121</v>
      </c>
      <c r="AD5" s="2">
        <f t="shared" si="2"/>
        <v>121</v>
      </c>
      <c r="AE5" s="2"/>
      <c r="AF5" s="1">
        <v>1969</v>
      </c>
      <c r="AG5" s="1">
        <v>3.2</v>
      </c>
      <c r="AH5" s="1">
        <v>11.5</v>
      </c>
      <c r="AI5" s="1">
        <v>7.7</v>
      </c>
      <c r="AJ5" s="1">
        <v>1.2</v>
      </c>
      <c r="AK5" s="1">
        <v>-12.8</v>
      </c>
      <c r="AL5" s="1">
        <v>-34.6</v>
      </c>
      <c r="AM5" s="10">
        <v>-36.5</v>
      </c>
      <c r="AN5" s="23">
        <v>-34.799999999999997</v>
      </c>
      <c r="AO5" s="1">
        <v>-38.799999999999997</v>
      </c>
      <c r="AP5" s="1">
        <v>-29</v>
      </c>
      <c r="AQ5" s="1">
        <v>-19.3</v>
      </c>
      <c r="AR5" s="1">
        <v>-6.9</v>
      </c>
      <c r="AS5" s="1">
        <v>5.8</v>
      </c>
      <c r="AT5" s="1">
        <v>16</v>
      </c>
      <c r="AU5" s="1">
        <v>9.6999999999999993</v>
      </c>
      <c r="AV5" s="1">
        <v>-0.3</v>
      </c>
      <c r="AW5" s="1">
        <v>-12.9</v>
      </c>
      <c r="AX5" s="1">
        <v>-20.2</v>
      </c>
      <c r="AY5" s="10">
        <v>-27.6</v>
      </c>
      <c r="AZ5" s="2">
        <f t="shared" si="3"/>
        <v>-13.191666666666665</v>
      </c>
      <c r="BA5" s="1">
        <f t="shared" si="4"/>
        <v>10.9</v>
      </c>
      <c r="BB5" s="1">
        <f t="shared" si="5"/>
        <v>7.8</v>
      </c>
    </row>
    <row r="6" spans="1:54" x14ac:dyDescent="0.25">
      <c r="A6" s="1">
        <v>1970</v>
      </c>
      <c r="B6" s="5">
        <v>0.92600000000000005</v>
      </c>
      <c r="C6" s="5">
        <v>0.92600000000000005</v>
      </c>
      <c r="D6" s="1">
        <v>0.93799999999999994</v>
      </c>
      <c r="F6" s="5"/>
      <c r="H6" s="1">
        <v>1970</v>
      </c>
      <c r="I6" s="1">
        <v>16</v>
      </c>
      <c r="J6" s="1">
        <v>60.8</v>
      </c>
      <c r="K6" s="1">
        <v>16.899999999999999</v>
      </c>
      <c r="L6" s="1">
        <v>30.6</v>
      </c>
      <c r="M6" s="1">
        <v>31</v>
      </c>
      <c r="N6" s="1">
        <v>35</v>
      </c>
      <c r="O6" s="10">
        <v>33</v>
      </c>
      <c r="P6" s="23">
        <v>7</v>
      </c>
      <c r="Q6" s="1">
        <v>1</v>
      </c>
      <c r="R6" s="1">
        <v>10</v>
      </c>
      <c r="S6" s="1">
        <v>6</v>
      </c>
      <c r="T6" s="1">
        <v>18</v>
      </c>
      <c r="U6" s="1">
        <v>39</v>
      </c>
      <c r="V6" s="1">
        <v>75</v>
      </c>
      <c r="W6" s="1">
        <v>28</v>
      </c>
      <c r="X6" s="1">
        <v>46</v>
      </c>
      <c r="Y6" s="1">
        <v>37</v>
      </c>
      <c r="Z6" s="1">
        <v>24</v>
      </c>
      <c r="AA6" s="10">
        <v>15</v>
      </c>
      <c r="AB6" s="24">
        <f t="shared" si="0"/>
        <v>306</v>
      </c>
      <c r="AC6" s="2">
        <f t="shared" si="1"/>
        <v>188</v>
      </c>
      <c r="AD6" s="2">
        <f t="shared" si="2"/>
        <v>188</v>
      </c>
      <c r="AE6" s="2"/>
      <c r="AF6" s="1">
        <v>1970</v>
      </c>
      <c r="AG6" s="1">
        <v>5.8</v>
      </c>
      <c r="AH6" s="1">
        <v>16</v>
      </c>
      <c r="AI6" s="1">
        <v>9.6999999999999993</v>
      </c>
      <c r="AJ6" s="1">
        <v>-0.3</v>
      </c>
      <c r="AK6" s="1">
        <v>-12.9</v>
      </c>
      <c r="AL6" s="1">
        <v>-20.2</v>
      </c>
      <c r="AM6" s="10">
        <v>-27.6</v>
      </c>
      <c r="AN6" s="23">
        <v>-33.799999999999997</v>
      </c>
      <c r="AO6" s="1">
        <v>-35.4</v>
      </c>
      <c r="AP6" s="1">
        <v>-25.6</v>
      </c>
      <c r="AQ6" s="1">
        <v>-20.2</v>
      </c>
      <c r="AR6" s="1">
        <v>-9.6</v>
      </c>
      <c r="AS6" s="1">
        <v>3.1</v>
      </c>
      <c r="AT6" s="1">
        <v>13.5</v>
      </c>
      <c r="AU6" s="1">
        <v>6.7</v>
      </c>
      <c r="AV6" s="1">
        <v>1.6</v>
      </c>
      <c r="AW6" s="1">
        <v>-13.9</v>
      </c>
      <c r="AX6" s="1">
        <v>-23.5</v>
      </c>
      <c r="AY6" s="10">
        <v>-27.6</v>
      </c>
      <c r="AZ6" s="2">
        <f t="shared" si="3"/>
        <v>-13.725</v>
      </c>
      <c r="BA6" s="1">
        <f t="shared" si="4"/>
        <v>8.3000000000000007</v>
      </c>
      <c r="BB6" s="1">
        <f t="shared" si="5"/>
        <v>6.2250000000000005</v>
      </c>
    </row>
    <row r="7" spans="1:54" x14ac:dyDescent="0.25">
      <c r="A7" s="1">
        <v>1971</v>
      </c>
      <c r="B7" s="5">
        <v>0.36199999999999999</v>
      </c>
      <c r="C7" s="5">
        <v>0.36199999999999999</v>
      </c>
      <c r="D7" s="1">
        <v>0.32700000000000001</v>
      </c>
      <c r="F7" s="5"/>
      <c r="H7" s="1">
        <v>1971</v>
      </c>
      <c r="I7" s="1">
        <v>13</v>
      </c>
      <c r="J7" s="1">
        <v>52</v>
      </c>
      <c r="K7" s="1">
        <v>29.6</v>
      </c>
      <c r="L7" s="1">
        <v>30</v>
      </c>
      <c r="M7" s="1">
        <v>25</v>
      </c>
      <c r="N7" s="1">
        <v>9.1999999999999993</v>
      </c>
      <c r="O7" s="10">
        <v>16</v>
      </c>
      <c r="P7" s="23">
        <v>15</v>
      </c>
      <c r="Q7" s="1">
        <v>11</v>
      </c>
      <c r="R7" s="1">
        <v>2</v>
      </c>
      <c r="S7" s="1">
        <v>20.5</v>
      </c>
      <c r="T7" s="1">
        <v>8</v>
      </c>
      <c r="U7" s="1">
        <v>16</v>
      </c>
      <c r="V7" s="1">
        <v>60.8</v>
      </c>
      <c r="W7" s="1">
        <v>16.899999999999999</v>
      </c>
      <c r="X7" s="1">
        <v>30.6</v>
      </c>
      <c r="Y7" s="1">
        <v>31</v>
      </c>
      <c r="Z7" s="1">
        <v>35</v>
      </c>
      <c r="AA7" s="10">
        <v>33</v>
      </c>
      <c r="AB7" s="24">
        <f t="shared" si="0"/>
        <v>279.8</v>
      </c>
      <c r="AC7" s="2">
        <f t="shared" si="1"/>
        <v>124.29999999999998</v>
      </c>
      <c r="AD7" s="2">
        <f t="shared" si="2"/>
        <v>124.29999999999998</v>
      </c>
      <c r="AE7" s="2"/>
      <c r="AF7" s="1">
        <v>1971</v>
      </c>
      <c r="AG7" s="1">
        <v>3.1</v>
      </c>
      <c r="AH7" s="1">
        <v>13.5</v>
      </c>
      <c r="AI7" s="1">
        <v>6.7</v>
      </c>
      <c r="AJ7" s="1">
        <v>1.6</v>
      </c>
      <c r="AK7" s="1">
        <v>-13.9</v>
      </c>
      <c r="AL7" s="1">
        <v>-23.5</v>
      </c>
      <c r="AM7" s="10">
        <v>-27.6</v>
      </c>
      <c r="AN7" s="23">
        <v>-34.700000000000003</v>
      </c>
      <c r="AO7" s="1">
        <v>-34.200000000000003</v>
      </c>
      <c r="AP7" s="1">
        <v>-24.9</v>
      </c>
      <c r="AQ7" s="1">
        <v>-19.5</v>
      </c>
      <c r="AR7" s="1">
        <v>-6.1</v>
      </c>
      <c r="AS7" s="1">
        <v>5</v>
      </c>
      <c r="AT7" s="1">
        <v>13</v>
      </c>
      <c r="AU7" s="1">
        <v>14</v>
      </c>
      <c r="AV7" s="1">
        <v>3.4</v>
      </c>
      <c r="AW7" s="1">
        <v>-14.1</v>
      </c>
      <c r="AX7" s="1">
        <v>-20.2</v>
      </c>
      <c r="AY7" s="10">
        <v>-25.4</v>
      </c>
      <c r="AZ7" s="2">
        <f t="shared" si="3"/>
        <v>-11.975</v>
      </c>
      <c r="BA7" s="1">
        <f t="shared" si="4"/>
        <v>9</v>
      </c>
      <c r="BB7" s="1">
        <f t="shared" si="5"/>
        <v>8.85</v>
      </c>
    </row>
    <row r="8" spans="1:54" x14ac:dyDescent="0.25">
      <c r="A8" s="1">
        <v>1972</v>
      </c>
      <c r="B8" s="5">
        <v>1.0169999999999999</v>
      </c>
      <c r="C8" s="5">
        <v>1.0169999999999999</v>
      </c>
      <c r="D8" s="1">
        <v>0.80400000000000005</v>
      </c>
      <c r="F8" s="5"/>
      <c r="H8" s="1">
        <v>1972</v>
      </c>
      <c r="I8" s="1">
        <v>17</v>
      </c>
      <c r="J8" s="1">
        <v>72</v>
      </c>
      <c r="K8" s="1">
        <v>17</v>
      </c>
      <c r="L8" s="1">
        <v>47</v>
      </c>
      <c r="M8" s="1">
        <v>33</v>
      </c>
      <c r="N8" s="1">
        <v>13.1</v>
      </c>
      <c r="O8" s="10">
        <v>10</v>
      </c>
      <c r="P8" s="23">
        <v>18.5</v>
      </c>
      <c r="Q8" s="1">
        <v>8</v>
      </c>
      <c r="R8" s="1">
        <v>8</v>
      </c>
      <c r="S8" s="1">
        <v>26.8</v>
      </c>
      <c r="T8" s="1">
        <v>13.4</v>
      </c>
      <c r="U8" s="1">
        <v>13</v>
      </c>
      <c r="V8" s="1">
        <v>52</v>
      </c>
      <c r="W8" s="1">
        <v>29.6</v>
      </c>
      <c r="X8" s="1">
        <v>30</v>
      </c>
      <c r="Y8" s="1">
        <v>25</v>
      </c>
      <c r="Z8" s="1">
        <v>9.1999999999999993</v>
      </c>
      <c r="AA8" s="10">
        <v>16</v>
      </c>
      <c r="AB8" s="24">
        <f t="shared" si="0"/>
        <v>249.49999999999997</v>
      </c>
      <c r="AC8" s="2">
        <f t="shared" si="1"/>
        <v>124.6</v>
      </c>
      <c r="AD8" s="2">
        <f t="shared" si="2"/>
        <v>124.6</v>
      </c>
      <c r="AE8" s="2"/>
      <c r="AF8" s="1">
        <v>1972</v>
      </c>
      <c r="AG8" s="1">
        <v>5</v>
      </c>
      <c r="AH8" s="1">
        <v>13</v>
      </c>
      <c r="AI8" s="1">
        <v>14</v>
      </c>
      <c r="AJ8" s="1">
        <v>3.4</v>
      </c>
      <c r="AK8" s="1">
        <v>-14.1</v>
      </c>
      <c r="AL8" s="1">
        <v>-20.2</v>
      </c>
      <c r="AM8" s="10">
        <v>-25.4</v>
      </c>
      <c r="AN8" s="23">
        <v>-36.700000000000003</v>
      </c>
      <c r="AO8" s="1">
        <v>-32.200000000000003</v>
      </c>
      <c r="AP8" s="1">
        <v>-30.1</v>
      </c>
      <c r="AQ8" s="1">
        <v>-15</v>
      </c>
      <c r="AR8" s="1">
        <v>-10.8</v>
      </c>
      <c r="AS8" s="1">
        <v>4.7</v>
      </c>
      <c r="AT8" s="1">
        <v>11.7</v>
      </c>
      <c r="AU8" s="1">
        <v>8</v>
      </c>
      <c r="AV8" s="1">
        <v>-1.1000000000000001</v>
      </c>
      <c r="AW8" s="1">
        <v>-12.1</v>
      </c>
      <c r="AX8" s="1">
        <v>-31.2</v>
      </c>
      <c r="AY8" s="10">
        <v>-32.299999999999997</v>
      </c>
      <c r="AZ8" s="2">
        <f t="shared" si="3"/>
        <v>-14.758333333333331</v>
      </c>
      <c r="BA8" s="1">
        <f t="shared" si="4"/>
        <v>8.1999999999999993</v>
      </c>
      <c r="BB8" s="1">
        <f t="shared" si="5"/>
        <v>5.8249999999999993</v>
      </c>
    </row>
    <row r="9" spans="1:54" x14ac:dyDescent="0.25">
      <c r="A9" s="1">
        <v>1973</v>
      </c>
      <c r="B9" s="5">
        <v>0.59</v>
      </c>
      <c r="C9" s="5">
        <v>0.59</v>
      </c>
      <c r="D9" s="1">
        <v>0.38</v>
      </c>
      <c r="F9" s="5"/>
      <c r="H9" s="1">
        <v>1973</v>
      </c>
      <c r="I9" s="1">
        <v>31</v>
      </c>
      <c r="J9" s="1">
        <v>49</v>
      </c>
      <c r="K9" s="1">
        <v>50</v>
      </c>
      <c r="L9" s="1">
        <v>13</v>
      </c>
      <c r="M9" s="1">
        <v>50</v>
      </c>
      <c r="N9" s="1">
        <v>13.1</v>
      </c>
      <c r="O9" s="10">
        <v>20.8</v>
      </c>
      <c r="P9" s="23">
        <v>16</v>
      </c>
      <c r="Q9" s="1">
        <v>25</v>
      </c>
      <c r="R9" s="1">
        <v>14</v>
      </c>
      <c r="S9" s="1">
        <v>6</v>
      </c>
      <c r="T9" s="1">
        <v>17</v>
      </c>
      <c r="U9" s="1">
        <v>17</v>
      </c>
      <c r="V9" s="1">
        <v>72</v>
      </c>
      <c r="W9" s="1">
        <v>17</v>
      </c>
      <c r="X9" s="1">
        <v>47</v>
      </c>
      <c r="Y9" s="1">
        <v>33</v>
      </c>
      <c r="Z9" s="1">
        <v>13.1</v>
      </c>
      <c r="AA9" s="10">
        <v>10</v>
      </c>
      <c r="AB9" s="24">
        <f t="shared" si="0"/>
        <v>287.10000000000002</v>
      </c>
      <c r="AC9" s="2">
        <f t="shared" si="1"/>
        <v>153</v>
      </c>
      <c r="AD9" s="2">
        <f t="shared" si="2"/>
        <v>153</v>
      </c>
      <c r="AE9" s="2"/>
      <c r="AF9" s="1">
        <v>1973</v>
      </c>
      <c r="AG9" s="1">
        <v>4.7</v>
      </c>
      <c r="AH9" s="1">
        <v>11.7</v>
      </c>
      <c r="AI9" s="1">
        <v>8</v>
      </c>
      <c r="AJ9" s="1">
        <v>-1.1000000000000001</v>
      </c>
      <c r="AK9" s="1">
        <v>-12.1</v>
      </c>
      <c r="AL9" s="1">
        <v>-31.2</v>
      </c>
      <c r="AM9" s="10">
        <v>-32.299999999999997</v>
      </c>
      <c r="AN9" s="23">
        <v>-34.200000000000003</v>
      </c>
      <c r="AO9" s="1">
        <v>-27.8</v>
      </c>
      <c r="AP9" s="1">
        <v>-22.4</v>
      </c>
      <c r="AQ9" s="1">
        <v>-19.7</v>
      </c>
      <c r="AR9" s="1">
        <v>-7.8</v>
      </c>
      <c r="AS9" s="1">
        <v>3.7</v>
      </c>
      <c r="AT9" s="1">
        <v>12.1</v>
      </c>
      <c r="AU9" s="1">
        <v>10.4</v>
      </c>
      <c r="AV9" s="1">
        <v>1.2</v>
      </c>
      <c r="AW9" s="1">
        <v>-13.4</v>
      </c>
      <c r="AX9" s="1">
        <v>-29.2</v>
      </c>
      <c r="AY9" s="10">
        <v>-33.200000000000003</v>
      </c>
      <c r="AZ9" s="2">
        <f t="shared" si="3"/>
        <v>-13.358333333333334</v>
      </c>
      <c r="BA9" s="1">
        <f t="shared" si="4"/>
        <v>7.9</v>
      </c>
      <c r="BB9" s="1">
        <f t="shared" si="5"/>
        <v>6.8500000000000005</v>
      </c>
    </row>
    <row r="10" spans="1:54" x14ac:dyDescent="0.25">
      <c r="A10" s="1">
        <v>1974</v>
      </c>
      <c r="B10" s="5">
        <v>0.433</v>
      </c>
      <c r="C10" s="5">
        <v>0.433</v>
      </c>
      <c r="D10" s="1">
        <v>0</v>
      </c>
      <c r="F10" s="5"/>
      <c r="H10" s="1">
        <v>1974</v>
      </c>
      <c r="I10" s="1">
        <v>30</v>
      </c>
      <c r="J10" s="1">
        <v>35</v>
      </c>
      <c r="K10" s="1">
        <v>12</v>
      </c>
      <c r="L10" s="1">
        <v>36</v>
      </c>
      <c r="M10" s="1">
        <v>25</v>
      </c>
      <c r="N10" s="1">
        <v>17</v>
      </c>
      <c r="O10" s="10">
        <v>24</v>
      </c>
      <c r="P10" s="23">
        <v>7</v>
      </c>
      <c r="Q10" s="1">
        <v>18</v>
      </c>
      <c r="R10" s="1">
        <v>16</v>
      </c>
      <c r="S10" s="1">
        <v>10</v>
      </c>
      <c r="T10" s="1">
        <v>22</v>
      </c>
      <c r="U10" s="1">
        <v>31</v>
      </c>
      <c r="V10" s="1">
        <v>49</v>
      </c>
      <c r="W10" s="1">
        <v>50</v>
      </c>
      <c r="X10" s="1">
        <v>13</v>
      </c>
      <c r="Y10" s="1">
        <v>50</v>
      </c>
      <c r="Z10" s="1">
        <v>13.1</v>
      </c>
      <c r="AA10" s="10">
        <v>20.8</v>
      </c>
      <c r="AB10" s="24">
        <f t="shared" si="0"/>
        <v>299.90000000000003</v>
      </c>
      <c r="AC10" s="2">
        <f t="shared" si="1"/>
        <v>143</v>
      </c>
      <c r="AD10" s="2">
        <f t="shared" si="2"/>
        <v>143</v>
      </c>
      <c r="AE10" s="2"/>
      <c r="AF10" s="1">
        <v>1974</v>
      </c>
      <c r="AG10" s="1">
        <v>3.7</v>
      </c>
      <c r="AH10" s="1">
        <v>12.1</v>
      </c>
      <c r="AI10" s="1">
        <v>10.4</v>
      </c>
      <c r="AJ10" s="1">
        <v>1.2</v>
      </c>
      <c r="AK10" s="1">
        <v>-13.4</v>
      </c>
      <c r="AL10" s="1">
        <v>-29.2</v>
      </c>
      <c r="AM10" s="10">
        <v>-33.200000000000003</v>
      </c>
      <c r="AN10" s="23">
        <v>-38.6</v>
      </c>
      <c r="AO10" s="1">
        <v>-34.200000000000003</v>
      </c>
      <c r="AP10" s="1">
        <v>-22.1</v>
      </c>
      <c r="AQ10" s="1">
        <v>-15.6</v>
      </c>
      <c r="AR10" s="1">
        <v>-7.2</v>
      </c>
      <c r="AS10" s="1">
        <v>2.2999999999999998</v>
      </c>
      <c r="AT10" s="1">
        <v>9.4</v>
      </c>
      <c r="AU10" s="1">
        <v>9.9</v>
      </c>
      <c r="AV10" s="1">
        <v>2</v>
      </c>
      <c r="AW10" s="1">
        <v>-18.600000000000001</v>
      </c>
      <c r="AX10" s="1">
        <v>-34</v>
      </c>
      <c r="AY10" s="10">
        <v>-28.8</v>
      </c>
      <c r="AZ10" s="2">
        <f t="shared" si="3"/>
        <v>-14.625</v>
      </c>
      <c r="BA10" s="1">
        <f t="shared" si="4"/>
        <v>5.85</v>
      </c>
      <c r="BB10" s="1">
        <f t="shared" si="5"/>
        <v>5.9</v>
      </c>
    </row>
    <row r="11" spans="1:54" x14ac:dyDescent="0.25">
      <c r="A11" s="1">
        <v>1975</v>
      </c>
      <c r="B11" s="5">
        <v>1.085</v>
      </c>
      <c r="C11" s="5">
        <v>1.085</v>
      </c>
      <c r="D11" s="1">
        <v>0.60399999999999998</v>
      </c>
      <c r="F11" s="5"/>
      <c r="H11" s="1">
        <v>1975</v>
      </c>
      <c r="I11" s="1">
        <v>14</v>
      </c>
      <c r="J11" s="1">
        <v>26</v>
      </c>
      <c r="K11" s="1">
        <v>26</v>
      </c>
      <c r="L11" s="1">
        <v>23</v>
      </c>
      <c r="M11" s="1">
        <v>51</v>
      </c>
      <c r="N11" s="1">
        <v>18</v>
      </c>
      <c r="O11" s="10">
        <v>22</v>
      </c>
      <c r="P11" s="23">
        <v>7</v>
      </c>
      <c r="Q11" s="1">
        <v>10</v>
      </c>
      <c r="R11" s="1">
        <v>7</v>
      </c>
      <c r="S11" s="1">
        <v>17</v>
      </c>
      <c r="T11" s="1">
        <v>28</v>
      </c>
      <c r="U11" s="1">
        <v>30</v>
      </c>
      <c r="V11" s="1">
        <v>35</v>
      </c>
      <c r="W11" s="1">
        <v>12</v>
      </c>
      <c r="X11" s="1">
        <v>36</v>
      </c>
      <c r="Y11" s="1">
        <v>25</v>
      </c>
      <c r="Z11" s="1">
        <v>17</v>
      </c>
      <c r="AA11" s="10">
        <v>24</v>
      </c>
      <c r="AB11" s="24">
        <f t="shared" si="0"/>
        <v>248</v>
      </c>
      <c r="AC11" s="2">
        <f t="shared" si="1"/>
        <v>113</v>
      </c>
      <c r="AD11" s="2">
        <f t="shared" si="2"/>
        <v>113</v>
      </c>
      <c r="AE11" s="2"/>
      <c r="AF11" s="1">
        <v>1975</v>
      </c>
      <c r="AG11" s="1">
        <v>2.2999999999999998</v>
      </c>
      <c r="AH11" s="1">
        <v>9.4</v>
      </c>
      <c r="AI11" s="1">
        <v>9.9</v>
      </c>
      <c r="AJ11" s="1">
        <v>2</v>
      </c>
      <c r="AK11" s="1">
        <v>-18.600000000000001</v>
      </c>
      <c r="AL11" s="1">
        <v>-34</v>
      </c>
      <c r="AM11" s="10">
        <v>-28.8</v>
      </c>
      <c r="AN11" s="23">
        <v>-31.4</v>
      </c>
      <c r="AO11" s="1">
        <v>-31.9</v>
      </c>
      <c r="AP11" s="1">
        <v>-27.5</v>
      </c>
      <c r="AQ11" s="1">
        <v>-18</v>
      </c>
      <c r="AR11" s="1">
        <v>-4.8</v>
      </c>
      <c r="AS11" s="1">
        <v>7.3</v>
      </c>
      <c r="AT11" s="1">
        <v>13.5</v>
      </c>
      <c r="AU11" s="1">
        <v>9.6999999999999993</v>
      </c>
      <c r="AV11" s="1">
        <v>3</v>
      </c>
      <c r="AW11" s="1">
        <v>-12.6</v>
      </c>
      <c r="AX11" s="1">
        <v>-26.8</v>
      </c>
      <c r="AY11" s="10">
        <v>-19.600000000000001</v>
      </c>
      <c r="AZ11" s="2">
        <f t="shared" si="3"/>
        <v>-11.591666666666667</v>
      </c>
      <c r="BA11" s="1">
        <f t="shared" si="4"/>
        <v>10.4</v>
      </c>
      <c r="BB11" s="1">
        <f t="shared" si="5"/>
        <v>8.375</v>
      </c>
    </row>
    <row r="12" spans="1:54" x14ac:dyDescent="0.25">
      <c r="A12" s="1">
        <v>1976</v>
      </c>
      <c r="B12" s="5">
        <v>1.1919999999999999</v>
      </c>
      <c r="C12" s="5">
        <v>1.1919999999999999</v>
      </c>
      <c r="D12" s="1">
        <v>0.79500000000000004</v>
      </c>
      <c r="F12" s="5"/>
      <c r="H12" s="1">
        <v>1976</v>
      </c>
      <c r="I12" s="1">
        <v>22</v>
      </c>
      <c r="J12" s="1">
        <v>53</v>
      </c>
      <c r="K12" s="1">
        <v>15</v>
      </c>
      <c r="L12" s="1">
        <v>26</v>
      </c>
      <c r="M12" s="1">
        <v>17</v>
      </c>
      <c r="N12" s="1">
        <v>27</v>
      </c>
      <c r="O12" s="10">
        <v>38</v>
      </c>
      <c r="P12" s="23">
        <v>24</v>
      </c>
      <c r="Q12" s="1">
        <v>8</v>
      </c>
      <c r="R12" s="1">
        <v>9</v>
      </c>
      <c r="S12" s="1">
        <v>10</v>
      </c>
      <c r="T12" s="1">
        <v>8</v>
      </c>
      <c r="U12" s="1">
        <v>14</v>
      </c>
      <c r="V12" s="1">
        <v>26</v>
      </c>
      <c r="W12" s="1">
        <v>26</v>
      </c>
      <c r="X12" s="1">
        <v>23</v>
      </c>
      <c r="Y12" s="1">
        <v>51</v>
      </c>
      <c r="Z12" s="1">
        <v>18</v>
      </c>
      <c r="AA12" s="10">
        <v>22</v>
      </c>
      <c r="AB12" s="24">
        <f t="shared" si="0"/>
        <v>239</v>
      </c>
      <c r="AC12" s="2">
        <f t="shared" si="1"/>
        <v>89</v>
      </c>
      <c r="AD12" s="2">
        <f t="shared" si="2"/>
        <v>89</v>
      </c>
      <c r="AE12" s="2"/>
      <c r="AF12" s="1">
        <v>1976</v>
      </c>
      <c r="AG12" s="1">
        <v>7.3</v>
      </c>
      <c r="AH12" s="1">
        <v>13.5</v>
      </c>
      <c r="AI12" s="1">
        <v>9.6999999999999993</v>
      </c>
      <c r="AJ12" s="1">
        <v>3</v>
      </c>
      <c r="AK12" s="1">
        <v>-12.6</v>
      </c>
      <c r="AL12" s="1">
        <v>-26.8</v>
      </c>
      <c r="AM12" s="10">
        <v>-19.600000000000001</v>
      </c>
      <c r="AN12" s="23">
        <v>-29.6</v>
      </c>
      <c r="AO12" s="1">
        <v>-34.200000000000003</v>
      </c>
      <c r="AP12" s="1">
        <v>-28.9</v>
      </c>
      <c r="AQ12" s="1">
        <v>-13.1</v>
      </c>
      <c r="AR12" s="1">
        <v>-7.8</v>
      </c>
      <c r="AS12" s="1">
        <v>5.8</v>
      </c>
      <c r="AT12" s="1">
        <v>9.8000000000000007</v>
      </c>
      <c r="AU12" s="1">
        <v>6.9</v>
      </c>
      <c r="AV12" s="1">
        <v>1.6</v>
      </c>
      <c r="AW12" s="1">
        <v>-16</v>
      </c>
      <c r="AX12" s="1">
        <v>-28.8</v>
      </c>
      <c r="AY12" s="10">
        <v>-35.799999999999997</v>
      </c>
      <c r="AZ12" s="2">
        <f t="shared" si="3"/>
        <v>-14.175000000000002</v>
      </c>
      <c r="BA12" s="1">
        <f t="shared" si="4"/>
        <v>7.8000000000000007</v>
      </c>
      <c r="BB12" s="1">
        <f t="shared" si="5"/>
        <v>6.0250000000000004</v>
      </c>
    </row>
    <row r="13" spans="1:54" x14ac:dyDescent="0.25">
      <c r="A13" s="1">
        <v>1977</v>
      </c>
      <c r="B13" s="5">
        <v>0.56299999999999994</v>
      </c>
      <c r="C13" s="5">
        <v>0.56299999999999994</v>
      </c>
      <c r="D13" s="1">
        <v>0.28299999999999997</v>
      </c>
      <c r="F13" s="5"/>
      <c r="H13" s="1">
        <v>1977</v>
      </c>
      <c r="I13" s="1">
        <v>10</v>
      </c>
      <c r="J13" s="1">
        <v>19</v>
      </c>
      <c r="K13" s="1">
        <v>24</v>
      </c>
      <c r="L13" s="1">
        <v>28</v>
      </c>
      <c r="M13" s="1">
        <v>13</v>
      </c>
      <c r="N13" s="1">
        <v>18</v>
      </c>
      <c r="O13" s="10">
        <v>3</v>
      </c>
      <c r="P13" s="23">
        <v>8</v>
      </c>
      <c r="Q13" s="1">
        <v>9</v>
      </c>
      <c r="R13" s="1">
        <v>8</v>
      </c>
      <c r="S13" s="1">
        <v>31</v>
      </c>
      <c r="T13" s="1">
        <v>6</v>
      </c>
      <c r="U13" s="1">
        <v>22</v>
      </c>
      <c r="V13" s="1">
        <v>53</v>
      </c>
      <c r="W13" s="1">
        <v>15</v>
      </c>
      <c r="X13" s="1">
        <v>26</v>
      </c>
      <c r="Y13" s="1">
        <v>17</v>
      </c>
      <c r="Z13" s="1">
        <v>27</v>
      </c>
      <c r="AA13" s="10">
        <v>38</v>
      </c>
      <c r="AB13" s="24">
        <f t="shared" si="0"/>
        <v>260</v>
      </c>
      <c r="AC13" s="2">
        <f t="shared" si="1"/>
        <v>116</v>
      </c>
      <c r="AD13" s="2">
        <f t="shared" si="2"/>
        <v>116</v>
      </c>
      <c r="AE13" s="2"/>
      <c r="AF13" s="1">
        <v>1977</v>
      </c>
      <c r="AG13" s="1">
        <v>5.8</v>
      </c>
      <c r="AH13" s="1">
        <v>9.8000000000000007</v>
      </c>
      <c r="AI13" s="1">
        <v>6.9</v>
      </c>
      <c r="AJ13" s="1">
        <v>1.6</v>
      </c>
      <c r="AK13" s="1">
        <v>-16</v>
      </c>
      <c r="AL13" s="1">
        <v>-28.8</v>
      </c>
      <c r="AM13" s="10">
        <v>-35.799999999999997</v>
      </c>
      <c r="AN13" s="23">
        <v>-32.700000000000003</v>
      </c>
      <c r="AO13" s="1">
        <v>-35.9</v>
      </c>
      <c r="AP13" s="1">
        <v>-30.7</v>
      </c>
      <c r="AQ13" s="1">
        <v>-15</v>
      </c>
      <c r="AR13" s="1">
        <v>-3.1</v>
      </c>
      <c r="AS13" s="1">
        <v>5.6</v>
      </c>
      <c r="AT13" s="1">
        <v>11.2</v>
      </c>
      <c r="AU13" s="1">
        <v>6.9</v>
      </c>
      <c r="AV13" s="1">
        <v>0.4</v>
      </c>
      <c r="AW13" s="1">
        <v>-17.600000000000001</v>
      </c>
      <c r="AX13" s="1">
        <v>-28.7</v>
      </c>
      <c r="AY13" s="10">
        <v>-31.8</v>
      </c>
      <c r="AZ13" s="2">
        <f t="shared" si="3"/>
        <v>-14.283333333333331</v>
      </c>
      <c r="BA13" s="1">
        <f t="shared" si="4"/>
        <v>8.3999999999999986</v>
      </c>
      <c r="BB13" s="1">
        <f t="shared" si="5"/>
        <v>6.0249999999999986</v>
      </c>
    </row>
    <row r="14" spans="1:54" x14ac:dyDescent="0.25">
      <c r="A14" s="1">
        <v>1978</v>
      </c>
      <c r="B14" s="5">
        <v>1.0449999999999999</v>
      </c>
      <c r="C14" s="5">
        <v>1.0449999999999999</v>
      </c>
      <c r="D14" s="1">
        <v>0.69299999999999995</v>
      </c>
      <c r="F14" s="5"/>
      <c r="H14" s="1">
        <v>1978</v>
      </c>
      <c r="I14" s="1">
        <v>19</v>
      </c>
      <c r="J14" s="1">
        <v>12</v>
      </c>
      <c r="K14" s="1">
        <v>21</v>
      </c>
      <c r="L14" s="1">
        <v>39</v>
      </c>
      <c r="M14" s="1">
        <v>15</v>
      </c>
      <c r="N14" s="1">
        <v>18</v>
      </c>
      <c r="O14" s="10">
        <v>17</v>
      </c>
      <c r="P14" s="23">
        <v>7</v>
      </c>
      <c r="Q14" s="1">
        <v>15</v>
      </c>
      <c r="R14" s="1">
        <v>8</v>
      </c>
      <c r="S14" s="1">
        <v>5</v>
      </c>
      <c r="T14" s="1">
        <v>11</v>
      </c>
      <c r="U14" s="1">
        <v>10</v>
      </c>
      <c r="V14" s="1">
        <v>19</v>
      </c>
      <c r="W14" s="1">
        <v>24</v>
      </c>
      <c r="X14" s="1">
        <v>28</v>
      </c>
      <c r="Y14" s="1">
        <v>13</v>
      </c>
      <c r="Z14" s="1">
        <v>18</v>
      </c>
      <c r="AA14" s="10">
        <v>3</v>
      </c>
      <c r="AB14" s="24">
        <f t="shared" si="0"/>
        <v>161</v>
      </c>
      <c r="AC14" s="2">
        <f t="shared" si="1"/>
        <v>81</v>
      </c>
      <c r="AD14" s="2">
        <f t="shared" si="2"/>
        <v>81</v>
      </c>
      <c r="AE14" s="2"/>
      <c r="AF14" s="1">
        <v>1978</v>
      </c>
      <c r="AG14" s="1">
        <v>5.6</v>
      </c>
      <c r="AH14" s="1">
        <v>11.2</v>
      </c>
      <c r="AI14" s="1">
        <v>6.9</v>
      </c>
      <c r="AJ14" s="1">
        <v>0.4</v>
      </c>
      <c r="AK14" s="1">
        <v>-17.600000000000001</v>
      </c>
      <c r="AL14" s="1">
        <v>-28.7</v>
      </c>
      <c r="AM14" s="10">
        <v>-31.8</v>
      </c>
      <c r="AN14" s="23">
        <v>-38.4</v>
      </c>
      <c r="AO14" s="1">
        <v>-30.7</v>
      </c>
      <c r="AP14" s="1">
        <v>-31.8</v>
      </c>
      <c r="AQ14" s="1">
        <v>-20.399999999999999</v>
      </c>
      <c r="AR14" s="1">
        <v>-8.4</v>
      </c>
      <c r="AS14" s="1">
        <v>5.6</v>
      </c>
      <c r="AT14" s="1">
        <v>13.9</v>
      </c>
      <c r="AU14" s="1">
        <v>10.7</v>
      </c>
      <c r="AV14" s="1">
        <v>1.1000000000000001</v>
      </c>
      <c r="AW14" s="1">
        <v>-9.3000000000000007</v>
      </c>
      <c r="AX14" s="1">
        <v>-20.3</v>
      </c>
      <c r="AY14" s="10">
        <v>-38.299999999999997</v>
      </c>
      <c r="AZ14" s="2">
        <f t="shared" si="3"/>
        <v>-13.858333333333333</v>
      </c>
      <c r="BA14" s="1">
        <f t="shared" si="4"/>
        <v>9.75</v>
      </c>
      <c r="BB14" s="1">
        <f t="shared" si="5"/>
        <v>7.8250000000000002</v>
      </c>
    </row>
    <row r="15" spans="1:54" x14ac:dyDescent="0.25">
      <c r="A15" s="1">
        <v>1979</v>
      </c>
      <c r="B15" s="5">
        <v>1.3109999999999999</v>
      </c>
      <c r="C15" s="5">
        <v>1.3109999999999999</v>
      </c>
      <c r="D15" s="1">
        <v>1.0269999999999999</v>
      </c>
      <c r="F15" s="5"/>
      <c r="H15" s="1">
        <v>1979</v>
      </c>
      <c r="I15" s="1">
        <v>48</v>
      </c>
      <c r="J15" s="1">
        <v>9</v>
      </c>
      <c r="K15" s="1">
        <v>50</v>
      </c>
      <c r="L15" s="1">
        <v>46</v>
      </c>
      <c r="M15" s="1">
        <v>51</v>
      </c>
      <c r="N15" s="1">
        <v>4</v>
      </c>
      <c r="O15" s="10">
        <v>8</v>
      </c>
      <c r="P15" s="23">
        <v>4</v>
      </c>
      <c r="R15" s="1">
        <v>2</v>
      </c>
      <c r="S15" s="1">
        <v>4</v>
      </c>
      <c r="T15" s="1">
        <v>9</v>
      </c>
      <c r="U15" s="1">
        <v>19</v>
      </c>
      <c r="V15" s="1">
        <v>12</v>
      </c>
      <c r="W15" s="1">
        <v>21</v>
      </c>
      <c r="X15" s="1">
        <v>39</v>
      </c>
      <c r="Y15" s="1">
        <v>15</v>
      </c>
      <c r="Z15" s="1">
        <v>18</v>
      </c>
      <c r="AA15" s="10">
        <v>17</v>
      </c>
      <c r="AB15" s="24">
        <f t="shared" si="0"/>
        <v>160</v>
      </c>
      <c r="AC15" s="2">
        <f t="shared" si="1"/>
        <v>91</v>
      </c>
      <c r="AD15" s="2">
        <f t="shared" si="2"/>
        <v>91</v>
      </c>
      <c r="AE15" s="2"/>
      <c r="AF15" s="1">
        <v>1979</v>
      </c>
      <c r="AG15" s="1">
        <v>5.6</v>
      </c>
      <c r="AH15" s="1">
        <v>13.9</v>
      </c>
      <c r="AI15" s="1">
        <v>10.7</v>
      </c>
      <c r="AJ15" s="1">
        <v>1.1000000000000001</v>
      </c>
      <c r="AK15" s="1">
        <v>-9.3000000000000007</v>
      </c>
      <c r="AL15" s="1">
        <v>-20.3</v>
      </c>
      <c r="AM15" s="10">
        <v>-38.299999999999997</v>
      </c>
      <c r="AN15" s="23">
        <v>-42</v>
      </c>
      <c r="AO15" s="1">
        <v>-44.5</v>
      </c>
      <c r="AP15" s="1">
        <v>-32.5</v>
      </c>
      <c r="AQ15" s="1">
        <v>-19.899999999999999</v>
      </c>
      <c r="AR15" s="1">
        <v>-9.4</v>
      </c>
      <c r="AS15" s="1">
        <v>9.5</v>
      </c>
      <c r="AT15" s="1">
        <v>15.8</v>
      </c>
      <c r="AU15" s="1">
        <v>8.9</v>
      </c>
      <c r="AV15" s="1">
        <v>1.1000000000000001</v>
      </c>
      <c r="AW15" s="1">
        <v>-15</v>
      </c>
      <c r="AX15" s="1">
        <v>-28.7</v>
      </c>
      <c r="AY15" s="10">
        <v>-28.8</v>
      </c>
      <c r="AZ15" s="2">
        <f t="shared" si="3"/>
        <v>-15.458333333333334</v>
      </c>
      <c r="BA15" s="1">
        <f t="shared" si="4"/>
        <v>12.65</v>
      </c>
      <c r="BB15" s="1">
        <f t="shared" si="5"/>
        <v>8.8250000000000011</v>
      </c>
    </row>
    <row r="16" spans="1:54" x14ac:dyDescent="0.25">
      <c r="A16" s="1">
        <v>1980</v>
      </c>
      <c r="B16" s="5">
        <v>0.317</v>
      </c>
      <c r="C16" s="5">
        <v>0.317</v>
      </c>
      <c r="D16" s="1">
        <v>0.158</v>
      </c>
      <c r="F16" s="5"/>
      <c r="H16" s="1">
        <v>1980</v>
      </c>
      <c r="I16" s="1">
        <v>46</v>
      </c>
      <c r="J16" s="1">
        <v>2</v>
      </c>
      <c r="K16" s="1">
        <v>23</v>
      </c>
      <c r="L16" s="1">
        <v>25</v>
      </c>
      <c r="M16" s="1">
        <v>3</v>
      </c>
      <c r="N16" s="1">
        <v>16</v>
      </c>
      <c r="O16" s="10">
        <v>26</v>
      </c>
      <c r="P16" s="23">
        <v>7</v>
      </c>
      <c r="Q16" s="1">
        <v>10</v>
      </c>
      <c r="R16" s="1">
        <v>10</v>
      </c>
      <c r="S16" s="1">
        <v>7</v>
      </c>
      <c r="T16" s="1">
        <v>28</v>
      </c>
      <c r="U16" s="1">
        <v>48</v>
      </c>
      <c r="V16" s="1">
        <v>9</v>
      </c>
      <c r="W16" s="1">
        <v>50</v>
      </c>
      <c r="X16" s="1">
        <v>46</v>
      </c>
      <c r="Y16" s="1">
        <v>51</v>
      </c>
      <c r="Z16" s="1">
        <v>4</v>
      </c>
      <c r="AA16" s="10">
        <v>8</v>
      </c>
      <c r="AB16" s="24">
        <f t="shared" si="0"/>
        <v>278</v>
      </c>
      <c r="AC16" s="2">
        <f t="shared" si="1"/>
        <v>153</v>
      </c>
      <c r="AD16" s="2">
        <f t="shared" si="2"/>
        <v>153</v>
      </c>
      <c r="AE16" s="2"/>
      <c r="AF16" s="1">
        <v>1980</v>
      </c>
      <c r="AG16" s="1">
        <v>9.5</v>
      </c>
      <c r="AH16" s="1">
        <v>15.8</v>
      </c>
      <c r="AI16" s="1">
        <v>8.9</v>
      </c>
      <c r="AJ16" s="1">
        <v>1.1000000000000001</v>
      </c>
      <c r="AK16" s="1">
        <v>-15</v>
      </c>
      <c r="AL16" s="1">
        <v>-28.7</v>
      </c>
      <c r="AM16" s="10">
        <v>-28.8</v>
      </c>
      <c r="AN16" s="23">
        <v>-33.799999999999997</v>
      </c>
      <c r="AO16" s="1">
        <v>-28.8</v>
      </c>
      <c r="AP16" s="1">
        <v>-29.7</v>
      </c>
      <c r="AQ16" s="1">
        <v>-16.3</v>
      </c>
      <c r="AR16" s="1">
        <v>-6.5</v>
      </c>
      <c r="AS16" s="1">
        <v>2.2000000000000002</v>
      </c>
      <c r="AT16" s="1">
        <v>12.3</v>
      </c>
      <c r="AU16" s="1">
        <v>11.5</v>
      </c>
      <c r="AV16" s="1">
        <v>2.2000000000000002</v>
      </c>
      <c r="AW16" s="1">
        <v>-7.8</v>
      </c>
      <c r="AX16" s="1">
        <v>-31.5</v>
      </c>
      <c r="AY16" s="10">
        <v>-29.9</v>
      </c>
      <c r="AZ16" s="2">
        <f t="shared" si="3"/>
        <v>-13.008333333333333</v>
      </c>
      <c r="BA16" s="1">
        <f t="shared" si="4"/>
        <v>7.25</v>
      </c>
      <c r="BB16" s="1">
        <f t="shared" si="5"/>
        <v>7.05</v>
      </c>
    </row>
    <row r="17" spans="1:54" x14ac:dyDescent="0.25">
      <c r="A17" s="1">
        <v>1981</v>
      </c>
      <c r="B17" s="5">
        <v>1.0249999999999999</v>
      </c>
      <c r="C17" s="5">
        <v>1.0249999999999999</v>
      </c>
      <c r="D17" s="1">
        <v>0.67300000000000004</v>
      </c>
      <c r="F17" s="5"/>
      <c r="H17" s="1">
        <v>1981</v>
      </c>
      <c r="I17" s="1">
        <v>51</v>
      </c>
      <c r="J17" s="1">
        <v>41</v>
      </c>
      <c r="K17" s="1">
        <v>9</v>
      </c>
      <c r="L17" s="1">
        <v>52</v>
      </c>
      <c r="M17" s="1">
        <v>28</v>
      </c>
      <c r="N17" s="1">
        <v>4</v>
      </c>
      <c r="O17" s="10">
        <v>14</v>
      </c>
      <c r="P17" s="23">
        <v>19</v>
      </c>
      <c r="Q17" s="1">
        <v>10</v>
      </c>
      <c r="R17" s="1">
        <v>17</v>
      </c>
      <c r="S17" s="1">
        <v>21</v>
      </c>
      <c r="T17" s="1">
        <v>14</v>
      </c>
      <c r="U17" s="1">
        <v>46</v>
      </c>
      <c r="V17" s="1">
        <v>2</v>
      </c>
      <c r="W17" s="1">
        <v>23</v>
      </c>
      <c r="X17" s="1">
        <v>25</v>
      </c>
      <c r="Y17" s="1">
        <v>3</v>
      </c>
      <c r="Z17" s="1">
        <v>16</v>
      </c>
      <c r="AA17" s="10">
        <v>26</v>
      </c>
      <c r="AB17" s="24">
        <f t="shared" si="0"/>
        <v>222</v>
      </c>
      <c r="AC17" s="2">
        <f t="shared" si="1"/>
        <v>96</v>
      </c>
      <c r="AD17" s="2">
        <f t="shared" si="2"/>
        <v>96</v>
      </c>
      <c r="AE17" s="2"/>
      <c r="AF17" s="1">
        <v>1981</v>
      </c>
      <c r="AG17" s="1">
        <v>2.2000000000000002</v>
      </c>
      <c r="AH17" s="1">
        <v>12.3</v>
      </c>
      <c r="AI17" s="1">
        <v>11.5</v>
      </c>
      <c r="AJ17" s="1">
        <v>2.2000000000000002</v>
      </c>
      <c r="AK17" s="1">
        <v>-7.8</v>
      </c>
      <c r="AL17" s="1">
        <v>-31.5</v>
      </c>
      <c r="AM17" s="10">
        <v>-29.9</v>
      </c>
      <c r="AN17" s="23">
        <v>-20.3</v>
      </c>
      <c r="AO17" s="1">
        <v>-31.2</v>
      </c>
      <c r="AP17" s="1">
        <v>-27.6</v>
      </c>
      <c r="AQ17" s="1">
        <v>-15.8</v>
      </c>
      <c r="AR17" s="1">
        <v>-10.1</v>
      </c>
      <c r="AS17" s="1">
        <v>4.9000000000000004</v>
      </c>
      <c r="AT17" s="1">
        <v>10.7</v>
      </c>
      <c r="AU17" s="1">
        <v>10.199999999999999</v>
      </c>
      <c r="AV17" s="1">
        <v>-0.2</v>
      </c>
      <c r="AW17" s="1">
        <v>-13.6</v>
      </c>
      <c r="AX17" s="1">
        <v>-19.8</v>
      </c>
      <c r="AY17" s="10">
        <v>-28.9</v>
      </c>
      <c r="AZ17" s="2">
        <f t="shared" si="3"/>
        <v>-11.80833333333333</v>
      </c>
      <c r="BA17" s="1">
        <f t="shared" si="4"/>
        <v>7.8</v>
      </c>
      <c r="BB17" s="1">
        <f t="shared" si="5"/>
        <v>6.3999999999999995</v>
      </c>
    </row>
    <row r="18" spans="1:54" x14ac:dyDescent="0.25">
      <c r="A18" s="1">
        <v>1982</v>
      </c>
      <c r="B18" s="5">
        <v>0.95799999999999996</v>
      </c>
      <c r="C18" s="5">
        <v>0.95799999999999996</v>
      </c>
      <c r="D18" s="1">
        <v>0.69</v>
      </c>
      <c r="F18" s="5"/>
      <c r="H18" s="1">
        <v>1982</v>
      </c>
      <c r="I18" s="1">
        <v>11</v>
      </c>
      <c r="J18" s="1">
        <v>35</v>
      </c>
      <c r="K18" s="1">
        <v>4</v>
      </c>
      <c r="L18" s="1">
        <v>28</v>
      </c>
      <c r="M18" s="1">
        <v>9</v>
      </c>
      <c r="N18" s="1">
        <v>20</v>
      </c>
      <c r="O18" s="10">
        <v>14</v>
      </c>
      <c r="P18" s="23">
        <v>4</v>
      </c>
      <c r="Q18" s="1">
        <v>11</v>
      </c>
      <c r="R18" s="1">
        <v>8</v>
      </c>
      <c r="S18" s="1">
        <v>22</v>
      </c>
      <c r="T18" s="1">
        <v>3</v>
      </c>
      <c r="U18" s="1">
        <v>51</v>
      </c>
      <c r="V18" s="1">
        <v>41</v>
      </c>
      <c r="W18" s="1">
        <v>9</v>
      </c>
      <c r="X18" s="1">
        <v>52</v>
      </c>
      <c r="Y18" s="1">
        <v>28</v>
      </c>
      <c r="Z18" s="1">
        <v>4</v>
      </c>
      <c r="AA18" s="10">
        <v>14</v>
      </c>
      <c r="AB18" s="24">
        <f t="shared" si="0"/>
        <v>247</v>
      </c>
      <c r="AC18" s="2">
        <f t="shared" si="1"/>
        <v>153</v>
      </c>
      <c r="AD18" s="2">
        <f t="shared" si="2"/>
        <v>153</v>
      </c>
      <c r="AE18" s="2"/>
      <c r="AF18" s="1">
        <v>1982</v>
      </c>
      <c r="AG18" s="1">
        <v>4.9000000000000004</v>
      </c>
      <c r="AH18" s="1">
        <v>10.7</v>
      </c>
      <c r="AI18" s="1">
        <v>10.199999999999999</v>
      </c>
      <c r="AJ18" s="1">
        <v>-0.2</v>
      </c>
      <c r="AK18" s="1">
        <v>-13.6</v>
      </c>
      <c r="AL18" s="1">
        <v>-19.8</v>
      </c>
      <c r="AM18" s="10">
        <v>-28.9</v>
      </c>
      <c r="AN18" s="23">
        <v>-36.700000000000003</v>
      </c>
      <c r="AO18" s="1">
        <v>-28.3</v>
      </c>
      <c r="AP18" s="1">
        <v>-30.9</v>
      </c>
      <c r="AQ18" s="1">
        <v>-15.8</v>
      </c>
      <c r="AR18" s="1">
        <v>-9.1999999999999993</v>
      </c>
      <c r="AS18" s="1">
        <v>3.5</v>
      </c>
      <c r="AT18" s="1">
        <v>11.1</v>
      </c>
      <c r="AU18" s="1">
        <v>11.6</v>
      </c>
      <c r="AV18" s="1">
        <v>1.6</v>
      </c>
      <c r="AW18" s="1">
        <v>-17.899999999999999</v>
      </c>
      <c r="AX18" s="1">
        <v>-32.4</v>
      </c>
      <c r="AY18" s="10">
        <v>-29.8</v>
      </c>
      <c r="AZ18" s="2">
        <f t="shared" si="3"/>
        <v>-14.433333333333337</v>
      </c>
      <c r="BA18" s="1">
        <f t="shared" si="4"/>
        <v>7.3</v>
      </c>
      <c r="BB18" s="1">
        <f t="shared" si="5"/>
        <v>6.95</v>
      </c>
    </row>
    <row r="19" spans="1:54" x14ac:dyDescent="0.25">
      <c r="A19" s="1">
        <v>1983</v>
      </c>
      <c r="B19" s="5">
        <v>0.92800000000000005</v>
      </c>
      <c r="C19" s="5">
        <v>0.92800000000000005</v>
      </c>
      <c r="D19" s="1">
        <v>0.65</v>
      </c>
      <c r="F19" s="5"/>
      <c r="H19" s="1">
        <v>1983</v>
      </c>
      <c r="I19" s="1">
        <v>18</v>
      </c>
      <c r="J19" s="1">
        <v>15</v>
      </c>
      <c r="K19" s="1">
        <v>57</v>
      </c>
      <c r="L19" s="1">
        <v>57</v>
      </c>
      <c r="M19" s="1">
        <v>28</v>
      </c>
      <c r="N19" s="1">
        <v>15</v>
      </c>
      <c r="O19" s="10">
        <v>77</v>
      </c>
      <c r="P19" s="23">
        <v>15</v>
      </c>
      <c r="Q19" s="1">
        <v>8</v>
      </c>
      <c r="R19" s="1">
        <v>8</v>
      </c>
      <c r="S19" s="1">
        <v>9</v>
      </c>
      <c r="T19" s="1">
        <v>16</v>
      </c>
      <c r="U19" s="1">
        <v>11</v>
      </c>
      <c r="V19" s="1">
        <v>35</v>
      </c>
      <c r="W19" s="1">
        <v>4</v>
      </c>
      <c r="X19" s="1">
        <v>28</v>
      </c>
      <c r="Y19" s="1">
        <v>9</v>
      </c>
      <c r="Z19" s="1">
        <v>20</v>
      </c>
      <c r="AA19" s="10">
        <v>14</v>
      </c>
      <c r="AB19" s="24">
        <f t="shared" si="0"/>
        <v>177</v>
      </c>
      <c r="AC19" s="2">
        <f t="shared" si="1"/>
        <v>78</v>
      </c>
      <c r="AD19" s="2">
        <f t="shared" si="2"/>
        <v>78</v>
      </c>
      <c r="AE19" s="2"/>
      <c r="AF19" s="1">
        <v>1983</v>
      </c>
      <c r="AG19" s="1">
        <v>3.5</v>
      </c>
      <c r="AH19" s="1">
        <v>11.1</v>
      </c>
      <c r="AI19" s="1">
        <v>11.6</v>
      </c>
      <c r="AJ19" s="1">
        <v>1.6</v>
      </c>
      <c r="AK19" s="1">
        <v>-17.899999999999999</v>
      </c>
      <c r="AL19" s="1">
        <v>-32.4</v>
      </c>
      <c r="AM19" s="10">
        <v>-29.8</v>
      </c>
      <c r="AN19" s="23">
        <v>-29.4</v>
      </c>
      <c r="AO19" s="1">
        <v>-29.3</v>
      </c>
      <c r="AP19" s="1">
        <v>-24.4</v>
      </c>
      <c r="AQ19" s="1">
        <v>-21.3</v>
      </c>
      <c r="AR19" s="1">
        <v>-7.2</v>
      </c>
      <c r="AS19" s="1">
        <v>6.4</v>
      </c>
      <c r="AT19" s="1">
        <v>10.7</v>
      </c>
      <c r="AU19" s="1">
        <v>11.2</v>
      </c>
      <c r="AV19" s="1">
        <v>3.5</v>
      </c>
      <c r="AW19" s="1">
        <v>-9.6</v>
      </c>
      <c r="AX19" s="1">
        <v>-18.600000000000001</v>
      </c>
      <c r="AY19" s="10">
        <v>-30.5</v>
      </c>
      <c r="AZ19" s="2">
        <f t="shared" si="3"/>
        <v>-11.541666666666664</v>
      </c>
      <c r="BA19" s="1">
        <f t="shared" si="4"/>
        <v>8.5500000000000007</v>
      </c>
      <c r="BB19" s="1">
        <f t="shared" si="5"/>
        <v>7.95</v>
      </c>
    </row>
    <row r="20" spans="1:54" x14ac:dyDescent="0.25">
      <c r="A20" s="1">
        <v>1984</v>
      </c>
      <c r="B20" s="5">
        <v>1.2470000000000001</v>
      </c>
      <c r="C20" s="5">
        <v>1.2470000000000001</v>
      </c>
      <c r="D20" s="1">
        <v>0.998</v>
      </c>
      <c r="E20" s="28"/>
      <c r="F20" s="5"/>
      <c r="H20" s="1">
        <v>1984</v>
      </c>
      <c r="I20" s="1">
        <v>12.1</v>
      </c>
      <c r="J20" s="1">
        <v>15.2</v>
      </c>
      <c r="K20" s="1">
        <v>56.3</v>
      </c>
      <c r="L20" s="1">
        <v>43.2</v>
      </c>
      <c r="M20" s="1">
        <v>18.5</v>
      </c>
      <c r="N20" s="1">
        <v>27.1</v>
      </c>
      <c r="O20" s="10">
        <v>8.1</v>
      </c>
      <c r="P20" s="23">
        <v>15</v>
      </c>
      <c r="Q20" s="1">
        <v>13</v>
      </c>
      <c r="R20" s="1">
        <v>8</v>
      </c>
      <c r="S20" s="1">
        <v>9</v>
      </c>
      <c r="T20" s="1">
        <v>17</v>
      </c>
      <c r="U20" s="1">
        <v>18</v>
      </c>
      <c r="V20" s="1">
        <v>15</v>
      </c>
      <c r="W20" s="1">
        <v>57</v>
      </c>
      <c r="X20" s="1">
        <v>57</v>
      </c>
      <c r="Y20" s="1">
        <v>28</v>
      </c>
      <c r="Z20" s="1">
        <v>15</v>
      </c>
      <c r="AA20" s="10">
        <v>77</v>
      </c>
      <c r="AB20" s="24">
        <f t="shared" si="0"/>
        <v>329</v>
      </c>
      <c r="AC20" s="2">
        <f t="shared" si="1"/>
        <v>147</v>
      </c>
      <c r="AD20" s="2">
        <f t="shared" si="2"/>
        <v>147</v>
      </c>
      <c r="AE20" s="2"/>
      <c r="AF20" s="1">
        <v>1984</v>
      </c>
      <c r="AG20" s="1">
        <v>6.4</v>
      </c>
      <c r="AH20" s="1">
        <v>10.7</v>
      </c>
      <c r="AI20" s="1">
        <v>11.2</v>
      </c>
      <c r="AJ20" s="1">
        <v>3.5</v>
      </c>
      <c r="AK20" s="1">
        <v>-9.6</v>
      </c>
      <c r="AL20" s="1">
        <v>-18.600000000000001</v>
      </c>
      <c r="AM20" s="10">
        <v>-30.5</v>
      </c>
      <c r="AN20" s="23">
        <v>-26.3</v>
      </c>
      <c r="AO20" s="1">
        <v>-31.4</v>
      </c>
      <c r="AP20" s="1">
        <v>-25.8</v>
      </c>
      <c r="AQ20" s="1">
        <v>-23.9</v>
      </c>
      <c r="AR20" s="1">
        <v>-7.8</v>
      </c>
      <c r="AS20" s="1">
        <v>6.3</v>
      </c>
      <c r="AT20" s="1">
        <v>18.3</v>
      </c>
      <c r="AU20" s="1">
        <v>8.1</v>
      </c>
      <c r="AV20" s="1">
        <v>3.2</v>
      </c>
      <c r="AW20" s="1">
        <v>-11.2</v>
      </c>
      <c r="AX20" s="1">
        <v>-26.9</v>
      </c>
      <c r="AY20" s="10">
        <v>-29.2</v>
      </c>
      <c r="AZ20" s="2">
        <f t="shared" si="3"/>
        <v>-12.216666666666667</v>
      </c>
      <c r="BA20" s="1">
        <f t="shared" si="4"/>
        <v>12.3</v>
      </c>
      <c r="BB20" s="1">
        <f t="shared" si="5"/>
        <v>8.9750000000000014</v>
      </c>
    </row>
    <row r="21" spans="1:54" x14ac:dyDescent="0.25">
      <c r="A21" s="1">
        <v>1985</v>
      </c>
      <c r="B21" s="5">
        <v>0.49</v>
      </c>
      <c r="C21" s="5">
        <v>0.49</v>
      </c>
      <c r="D21" s="1">
        <v>0.38500000000000001</v>
      </c>
      <c r="F21" s="5"/>
      <c r="H21" s="1">
        <v>1985</v>
      </c>
      <c r="I21" s="1">
        <v>44.8</v>
      </c>
      <c r="J21" s="1">
        <v>20.100000000000001</v>
      </c>
      <c r="K21" s="1">
        <v>27.4</v>
      </c>
      <c r="L21" s="1">
        <v>20.100000000000001</v>
      </c>
      <c r="M21" s="1">
        <v>20.8</v>
      </c>
      <c r="N21" s="1">
        <v>28.7</v>
      </c>
      <c r="O21" s="10">
        <v>7.5</v>
      </c>
      <c r="P21" s="23">
        <v>5</v>
      </c>
      <c r="Q21" s="1">
        <v>7.2</v>
      </c>
      <c r="R21" s="1">
        <v>55.2</v>
      </c>
      <c r="S21" s="1">
        <v>17.3</v>
      </c>
      <c r="T21" s="1">
        <v>5.8</v>
      </c>
      <c r="U21" s="1">
        <v>12.1</v>
      </c>
      <c r="V21" s="1">
        <v>15.2</v>
      </c>
      <c r="W21" s="1">
        <v>56.3</v>
      </c>
      <c r="X21" s="1">
        <v>43.2</v>
      </c>
      <c r="Y21" s="1">
        <v>18.5</v>
      </c>
      <c r="Z21" s="1">
        <v>27.1</v>
      </c>
      <c r="AA21" s="10">
        <v>8.1</v>
      </c>
      <c r="AB21" s="24">
        <f t="shared" si="0"/>
        <v>271.00000000000006</v>
      </c>
      <c r="AC21" s="2">
        <f t="shared" si="1"/>
        <v>126.8</v>
      </c>
      <c r="AD21" s="2">
        <f t="shared" si="2"/>
        <v>126.8</v>
      </c>
      <c r="AE21" s="2"/>
      <c r="AF21" s="1">
        <v>1985</v>
      </c>
      <c r="AG21" s="1">
        <v>6.3</v>
      </c>
      <c r="AH21" s="1">
        <v>18.3</v>
      </c>
      <c r="AI21" s="1">
        <v>8.1</v>
      </c>
      <c r="AJ21" s="1">
        <v>3.2</v>
      </c>
      <c r="AK21" s="1">
        <v>-11.2</v>
      </c>
      <c r="AL21" s="1">
        <v>-26.9</v>
      </c>
      <c r="AM21" s="10">
        <v>-29.2</v>
      </c>
      <c r="AN21" s="23">
        <v>-34.1</v>
      </c>
      <c r="AO21" s="1">
        <v>-32</v>
      </c>
      <c r="AP21" s="1">
        <v>-26.7</v>
      </c>
      <c r="AQ21" s="1">
        <v>-18.5</v>
      </c>
      <c r="AR21" s="1">
        <v>-8.6</v>
      </c>
      <c r="AS21" s="1">
        <v>7.9</v>
      </c>
      <c r="AT21" s="1">
        <v>11.6</v>
      </c>
      <c r="AU21" s="1">
        <v>8.6999999999999993</v>
      </c>
      <c r="AV21" s="1">
        <v>2.7</v>
      </c>
      <c r="AW21" s="1">
        <v>-10.3</v>
      </c>
      <c r="AX21" s="1">
        <v>-21</v>
      </c>
      <c r="AY21" s="10">
        <v>-29.5</v>
      </c>
      <c r="AZ21" s="2">
        <f t="shared" si="3"/>
        <v>-12.483333333333333</v>
      </c>
      <c r="BA21" s="1">
        <f t="shared" si="4"/>
        <v>9.75</v>
      </c>
      <c r="BB21" s="1">
        <f t="shared" si="5"/>
        <v>7.7249999999999996</v>
      </c>
    </row>
    <row r="22" spans="1:54" x14ac:dyDescent="0.25">
      <c r="A22" s="1">
        <v>1986</v>
      </c>
      <c r="B22" s="5">
        <v>1.149</v>
      </c>
      <c r="C22" s="5">
        <v>1.149</v>
      </c>
      <c r="D22" s="1">
        <v>0.873</v>
      </c>
      <c r="F22" s="5"/>
      <c r="H22" s="1">
        <v>1986</v>
      </c>
      <c r="I22" s="1">
        <v>35.6</v>
      </c>
      <c r="J22" s="1">
        <v>23</v>
      </c>
      <c r="K22" s="1">
        <v>16.2</v>
      </c>
      <c r="L22" s="1">
        <v>5.5</v>
      </c>
      <c r="M22" s="1">
        <v>45.6</v>
      </c>
      <c r="N22" s="1">
        <v>51.1</v>
      </c>
      <c r="O22" s="10">
        <v>16</v>
      </c>
      <c r="P22" s="23">
        <v>15</v>
      </c>
      <c r="Q22" s="1">
        <v>28.6</v>
      </c>
      <c r="R22" s="1">
        <v>7.9</v>
      </c>
      <c r="S22" s="1">
        <v>9.8000000000000007</v>
      </c>
      <c r="T22" s="1">
        <v>17</v>
      </c>
      <c r="U22" s="1">
        <v>44.8</v>
      </c>
      <c r="V22" s="1">
        <v>20.100000000000001</v>
      </c>
      <c r="W22" s="1">
        <v>27.4</v>
      </c>
      <c r="X22" s="1">
        <v>20.100000000000001</v>
      </c>
      <c r="Y22" s="1">
        <v>20.8</v>
      </c>
      <c r="Z22" s="1">
        <v>28.7</v>
      </c>
      <c r="AA22" s="10">
        <v>7.5</v>
      </c>
      <c r="AB22" s="24">
        <f t="shared" si="0"/>
        <v>247.7</v>
      </c>
      <c r="AC22" s="2">
        <f t="shared" si="1"/>
        <v>112.4</v>
      </c>
      <c r="AD22" s="2">
        <f t="shared" si="2"/>
        <v>112.4</v>
      </c>
      <c r="AE22" s="2"/>
      <c r="AF22" s="1">
        <v>1986</v>
      </c>
      <c r="AG22" s="1">
        <v>7.9</v>
      </c>
      <c r="AH22" s="1">
        <v>11.6</v>
      </c>
      <c r="AI22" s="1">
        <v>8.6999999999999993</v>
      </c>
      <c r="AJ22" s="1">
        <v>2.7</v>
      </c>
      <c r="AK22" s="1">
        <v>-10.3</v>
      </c>
      <c r="AL22" s="1">
        <v>-21</v>
      </c>
      <c r="AM22" s="10">
        <v>-29.5</v>
      </c>
      <c r="AN22" s="23">
        <v>-33.5</v>
      </c>
      <c r="AO22" s="1">
        <v>-28.7</v>
      </c>
      <c r="AP22" s="1">
        <v>-28.9</v>
      </c>
      <c r="AQ22" s="1">
        <v>-20.399999999999999</v>
      </c>
      <c r="AR22" s="1">
        <v>-7.8</v>
      </c>
      <c r="AS22" s="1">
        <v>3.4</v>
      </c>
      <c r="AT22" s="1">
        <v>14.4</v>
      </c>
      <c r="AU22" s="1">
        <v>8.4</v>
      </c>
      <c r="AV22" s="1">
        <v>0.8</v>
      </c>
      <c r="AW22" s="1">
        <v>-9.6999999999999993</v>
      </c>
      <c r="AX22" s="1">
        <v>-21.5</v>
      </c>
      <c r="AY22" s="10">
        <v>-33.1</v>
      </c>
      <c r="AZ22" s="2">
        <f t="shared" si="3"/>
        <v>-13.049999999999999</v>
      </c>
      <c r="BA22" s="1">
        <f t="shared" si="4"/>
        <v>8.9</v>
      </c>
      <c r="BB22" s="1">
        <f t="shared" si="5"/>
        <v>6.7500000000000009</v>
      </c>
    </row>
    <row r="23" spans="1:54" x14ac:dyDescent="0.25">
      <c r="A23" s="1">
        <v>1987</v>
      </c>
      <c r="B23" s="5">
        <v>0.65400000000000003</v>
      </c>
      <c r="C23" s="5">
        <v>0.65400000000000003</v>
      </c>
      <c r="D23" s="1">
        <v>0.48399999999999999</v>
      </c>
      <c r="F23" s="5"/>
      <c r="H23" s="1">
        <v>1987</v>
      </c>
      <c r="I23" s="1">
        <v>38.799999999999997</v>
      </c>
      <c r="J23" s="1">
        <v>44.8</v>
      </c>
      <c r="K23" s="1">
        <v>47.8</v>
      </c>
      <c r="L23" s="1">
        <v>84.9</v>
      </c>
      <c r="M23" s="1">
        <v>33</v>
      </c>
      <c r="N23" s="1">
        <v>9</v>
      </c>
      <c r="O23" s="10">
        <v>24.1</v>
      </c>
      <c r="P23" s="23">
        <v>4.4000000000000004</v>
      </c>
      <c r="Q23" s="1">
        <v>9.1999999999999993</v>
      </c>
      <c r="R23" s="1">
        <v>30.1</v>
      </c>
      <c r="S23" s="1">
        <v>9</v>
      </c>
      <c r="T23" s="1">
        <v>27</v>
      </c>
      <c r="U23" s="1">
        <v>35.6</v>
      </c>
      <c r="V23" s="1">
        <v>23</v>
      </c>
      <c r="W23" s="1">
        <v>16.2</v>
      </c>
      <c r="X23" s="1">
        <v>5.5</v>
      </c>
      <c r="Y23" s="1">
        <v>45.6</v>
      </c>
      <c r="Z23" s="1">
        <v>51.1</v>
      </c>
      <c r="AA23" s="10">
        <v>16</v>
      </c>
      <c r="AB23" s="24">
        <f t="shared" si="0"/>
        <v>272.7</v>
      </c>
      <c r="AC23" s="2">
        <f t="shared" si="1"/>
        <v>80.3</v>
      </c>
      <c r="AD23" s="2">
        <f t="shared" si="2"/>
        <v>80.3</v>
      </c>
      <c r="AE23" s="2"/>
      <c r="AF23" s="1">
        <v>1987</v>
      </c>
      <c r="AG23" s="1">
        <v>3.4</v>
      </c>
      <c r="AH23" s="1">
        <v>14.4</v>
      </c>
      <c r="AI23" s="1">
        <v>8.4</v>
      </c>
      <c r="AJ23" s="1">
        <v>0.8</v>
      </c>
      <c r="AK23" s="1">
        <v>-9.6999999999999993</v>
      </c>
      <c r="AL23" s="1">
        <v>-21.5</v>
      </c>
      <c r="AM23" s="10">
        <v>-33.1</v>
      </c>
      <c r="AN23" s="23">
        <v>-40.5</v>
      </c>
      <c r="AO23" s="1">
        <v>-34.4</v>
      </c>
      <c r="AP23" s="1">
        <v>-30</v>
      </c>
      <c r="AQ23" s="1">
        <v>-17.600000000000001</v>
      </c>
      <c r="AR23" s="1">
        <v>-6.7</v>
      </c>
      <c r="AS23" s="1">
        <v>0.9</v>
      </c>
      <c r="AT23" s="1">
        <v>12.6</v>
      </c>
      <c r="AU23" s="1">
        <v>9.6</v>
      </c>
      <c r="AV23" s="1">
        <v>2</v>
      </c>
      <c r="AW23" s="1">
        <v>-11.1</v>
      </c>
      <c r="AX23" s="1">
        <v>-27.9</v>
      </c>
      <c r="AY23" s="10">
        <v>-32.4</v>
      </c>
      <c r="AZ23" s="2">
        <f t="shared" si="3"/>
        <v>-14.625</v>
      </c>
      <c r="BA23" s="1">
        <f t="shared" si="4"/>
        <v>6.75</v>
      </c>
      <c r="BB23" s="1">
        <f t="shared" si="5"/>
        <v>6.2750000000000004</v>
      </c>
    </row>
    <row r="24" spans="1:54" x14ac:dyDescent="0.25">
      <c r="A24" s="1">
        <v>1988</v>
      </c>
      <c r="B24" s="5">
        <v>1.153</v>
      </c>
      <c r="C24" s="5">
        <v>1.153</v>
      </c>
      <c r="D24" s="1">
        <v>0.877</v>
      </c>
      <c r="F24" s="5"/>
      <c r="H24" s="1">
        <v>1988</v>
      </c>
      <c r="I24" s="1">
        <v>28.2</v>
      </c>
      <c r="J24" s="1">
        <v>54.2</v>
      </c>
      <c r="K24" s="1">
        <v>58.9</v>
      </c>
      <c r="L24" s="1">
        <v>44.9</v>
      </c>
      <c r="M24" s="1">
        <v>21.2</v>
      </c>
      <c r="N24" s="1">
        <v>17.2</v>
      </c>
      <c r="O24" s="10">
        <v>11.4</v>
      </c>
      <c r="P24" s="23">
        <v>17.3</v>
      </c>
      <c r="Q24" s="1">
        <v>14.4</v>
      </c>
      <c r="R24" s="1">
        <v>13.8</v>
      </c>
      <c r="S24" s="1">
        <v>10.1</v>
      </c>
      <c r="T24" s="1">
        <v>5.4</v>
      </c>
      <c r="U24" s="1">
        <v>38.799999999999997</v>
      </c>
      <c r="V24" s="1">
        <v>44.8</v>
      </c>
      <c r="W24" s="1">
        <v>47.8</v>
      </c>
      <c r="X24" s="1">
        <v>84.9</v>
      </c>
      <c r="Y24" s="1">
        <v>33</v>
      </c>
      <c r="Z24" s="1">
        <v>9</v>
      </c>
      <c r="AA24" s="10">
        <v>24.1</v>
      </c>
      <c r="AB24" s="24">
        <f t="shared" si="0"/>
        <v>343.4</v>
      </c>
      <c r="AC24" s="2">
        <f t="shared" si="1"/>
        <v>216.29999999999998</v>
      </c>
      <c r="AD24" s="2">
        <f t="shared" si="2"/>
        <v>216.29999999999998</v>
      </c>
      <c r="AE24" s="2"/>
      <c r="AF24" s="1">
        <v>1988</v>
      </c>
      <c r="AG24" s="1">
        <v>0.9</v>
      </c>
      <c r="AH24" s="1">
        <v>12.6</v>
      </c>
      <c r="AI24" s="1">
        <v>9.6</v>
      </c>
      <c r="AJ24" s="1">
        <v>2</v>
      </c>
      <c r="AK24" s="1">
        <v>-11.1</v>
      </c>
      <c r="AL24" s="1">
        <v>-27.9</v>
      </c>
      <c r="AM24" s="10">
        <v>-32.4</v>
      </c>
      <c r="AN24" s="23">
        <v>-27.6</v>
      </c>
      <c r="AO24" s="1">
        <v>-30.8</v>
      </c>
      <c r="AP24" s="1">
        <v>-26.4</v>
      </c>
      <c r="AQ24" s="1">
        <v>-22.9</v>
      </c>
      <c r="AR24" s="1">
        <v>-5.2</v>
      </c>
      <c r="AS24" s="1">
        <v>7.7</v>
      </c>
      <c r="AT24" s="1">
        <v>10.6</v>
      </c>
      <c r="AU24" s="1">
        <v>8.5</v>
      </c>
      <c r="AV24" s="1">
        <v>2.9</v>
      </c>
      <c r="AW24" s="1">
        <v>-12.5</v>
      </c>
      <c r="AX24" s="1">
        <v>-24.2</v>
      </c>
      <c r="AY24" s="10">
        <v>-19.3</v>
      </c>
      <c r="AZ24" s="2">
        <f t="shared" si="3"/>
        <v>-11.600000000000001</v>
      </c>
      <c r="BA24" s="1">
        <f t="shared" si="4"/>
        <v>9.15</v>
      </c>
      <c r="BB24" s="1">
        <f t="shared" si="5"/>
        <v>7.4249999999999998</v>
      </c>
    </row>
    <row r="25" spans="1:54" x14ac:dyDescent="0.25">
      <c r="A25" s="1">
        <v>1989</v>
      </c>
      <c r="B25" s="5">
        <v>0.24399999999999999</v>
      </c>
      <c r="C25" s="5">
        <v>0.24399999999999999</v>
      </c>
      <c r="D25" s="1">
        <v>0</v>
      </c>
      <c r="F25" s="5"/>
      <c r="H25" s="1">
        <v>1989</v>
      </c>
      <c r="I25" s="1">
        <v>32.6</v>
      </c>
      <c r="J25" s="1">
        <v>36.9</v>
      </c>
      <c r="K25" s="1">
        <v>43.1</v>
      </c>
      <c r="L25" s="1">
        <v>1</v>
      </c>
      <c r="M25" s="1">
        <v>23.6</v>
      </c>
      <c r="N25" s="1">
        <v>5.4</v>
      </c>
      <c r="O25" s="10">
        <v>23.1</v>
      </c>
      <c r="P25" s="23">
        <v>5.5</v>
      </c>
      <c r="Q25" s="1">
        <v>5.3</v>
      </c>
      <c r="R25" s="1">
        <v>21.9</v>
      </c>
      <c r="S25" s="1">
        <v>30.6</v>
      </c>
      <c r="T25" s="1">
        <v>16.7</v>
      </c>
      <c r="U25" s="1">
        <v>28.2</v>
      </c>
      <c r="V25" s="1">
        <v>54.2</v>
      </c>
      <c r="W25" s="1">
        <v>58.9</v>
      </c>
      <c r="X25" s="1">
        <v>44.9</v>
      </c>
      <c r="Y25" s="1">
        <v>21.2</v>
      </c>
      <c r="Z25" s="1">
        <v>17.2</v>
      </c>
      <c r="AA25" s="10">
        <v>11.4</v>
      </c>
      <c r="AB25" s="24">
        <f t="shared" si="0"/>
        <v>315.99999999999994</v>
      </c>
      <c r="AC25" s="2">
        <f t="shared" si="1"/>
        <v>186.20000000000002</v>
      </c>
      <c r="AD25" s="2">
        <f t="shared" si="2"/>
        <v>186.20000000000002</v>
      </c>
      <c r="AE25" s="2"/>
      <c r="AF25" s="1">
        <v>1989</v>
      </c>
      <c r="AG25" s="1">
        <v>7.7</v>
      </c>
      <c r="AH25" s="1">
        <v>10.6</v>
      </c>
      <c r="AI25" s="1">
        <v>8.5</v>
      </c>
      <c r="AJ25" s="1">
        <v>2.9</v>
      </c>
      <c r="AK25" s="1">
        <v>-12.5</v>
      </c>
      <c r="AL25" s="1">
        <v>-24.2</v>
      </c>
      <c r="AM25" s="10">
        <v>-19.3</v>
      </c>
      <c r="AN25" s="23">
        <v>-31.9</v>
      </c>
      <c r="AO25" s="1">
        <v>-26.4</v>
      </c>
      <c r="AP25" s="1">
        <v>-23</v>
      </c>
      <c r="AQ25" s="1">
        <v>-18.7</v>
      </c>
      <c r="AR25" s="1">
        <v>-4.8</v>
      </c>
      <c r="AS25" s="1">
        <v>1.1000000000000001</v>
      </c>
      <c r="AT25" s="1">
        <v>9.1</v>
      </c>
      <c r="AU25" s="1">
        <v>6.9</v>
      </c>
      <c r="AV25" s="1">
        <v>-1</v>
      </c>
      <c r="AW25" s="1">
        <v>-12.4</v>
      </c>
      <c r="AX25" s="1">
        <v>-31.4</v>
      </c>
      <c r="AY25" s="10">
        <v>-26.7</v>
      </c>
      <c r="AZ25" s="2">
        <f t="shared" si="3"/>
        <v>-13.266666666666666</v>
      </c>
      <c r="BA25" s="1">
        <f t="shared" si="4"/>
        <v>5.0999999999999996</v>
      </c>
      <c r="BB25" s="1">
        <f t="shared" si="5"/>
        <v>4.0250000000000004</v>
      </c>
    </row>
    <row r="26" spans="1:54" x14ac:dyDescent="0.25">
      <c r="A26" s="1">
        <v>1990</v>
      </c>
      <c r="B26" s="5">
        <v>1.4279999999999999</v>
      </c>
      <c r="C26" s="5">
        <v>1.4279999999999999</v>
      </c>
      <c r="D26" s="1">
        <v>1.018</v>
      </c>
      <c r="F26" s="5"/>
      <c r="H26" s="1">
        <v>1990</v>
      </c>
      <c r="I26" s="1">
        <v>12.1</v>
      </c>
      <c r="J26" s="1">
        <v>57.9</v>
      </c>
      <c r="K26" s="1">
        <v>79.7</v>
      </c>
      <c r="L26" s="1">
        <v>7.9</v>
      </c>
      <c r="M26" s="1">
        <v>24.2</v>
      </c>
      <c r="N26" s="1">
        <v>24.3</v>
      </c>
      <c r="O26" s="10">
        <v>12.2</v>
      </c>
      <c r="P26" s="23">
        <v>7.2</v>
      </c>
      <c r="Q26" s="1">
        <v>7.7</v>
      </c>
      <c r="R26" s="1">
        <v>20.9</v>
      </c>
      <c r="S26" s="1">
        <v>28</v>
      </c>
      <c r="T26" s="1">
        <v>22.4</v>
      </c>
      <c r="U26" s="1">
        <v>32.6</v>
      </c>
      <c r="V26" s="1">
        <v>36.9</v>
      </c>
      <c r="W26" s="1">
        <v>43.1</v>
      </c>
      <c r="X26" s="1">
        <v>1</v>
      </c>
      <c r="Y26" s="1">
        <v>23.6</v>
      </c>
      <c r="Z26" s="1">
        <v>5.4</v>
      </c>
      <c r="AA26" s="10">
        <v>23.1</v>
      </c>
      <c r="AB26" s="24">
        <f t="shared" si="0"/>
        <v>251.89999999999998</v>
      </c>
      <c r="AC26" s="2">
        <f t="shared" si="1"/>
        <v>113.6</v>
      </c>
      <c r="AD26" s="2">
        <f t="shared" si="2"/>
        <v>113.6</v>
      </c>
      <c r="AE26" s="2"/>
      <c r="AF26" s="1">
        <v>1990</v>
      </c>
      <c r="AG26" s="1">
        <v>1.1000000000000001</v>
      </c>
      <c r="AH26" s="1">
        <v>9.1</v>
      </c>
      <c r="AI26" s="1">
        <v>6.9</v>
      </c>
      <c r="AJ26" s="1">
        <v>-1</v>
      </c>
      <c r="AK26" s="1">
        <v>-12.4</v>
      </c>
      <c r="AL26" s="1">
        <v>-31.4</v>
      </c>
      <c r="AM26" s="10">
        <v>-26.7</v>
      </c>
      <c r="AN26" s="23">
        <v>-35.5</v>
      </c>
      <c r="AO26" s="1">
        <v>-30.5</v>
      </c>
      <c r="AP26" s="1">
        <v>-18.5</v>
      </c>
      <c r="AQ26" s="1">
        <v>-11.8</v>
      </c>
      <c r="AR26" s="1">
        <v>-4.5</v>
      </c>
      <c r="AS26" s="1">
        <v>10.199999999999999</v>
      </c>
      <c r="AT26" s="1">
        <v>12.8</v>
      </c>
      <c r="AU26" s="1">
        <v>8.5</v>
      </c>
      <c r="AV26" s="1">
        <v>3</v>
      </c>
      <c r="AW26" s="1">
        <v>-12.5</v>
      </c>
      <c r="AX26" s="1">
        <v>-31.5</v>
      </c>
      <c r="AY26" s="10">
        <v>-32.299999999999997</v>
      </c>
      <c r="AZ26" s="2">
        <f t="shared" si="3"/>
        <v>-11.883333333333333</v>
      </c>
      <c r="BA26" s="1">
        <f t="shared" si="4"/>
        <v>11.5</v>
      </c>
      <c r="BB26" s="1">
        <f t="shared" si="5"/>
        <v>8.625</v>
      </c>
    </row>
    <row r="27" spans="1:54" x14ac:dyDescent="0.25">
      <c r="A27" s="1">
        <v>1991</v>
      </c>
      <c r="B27" s="5">
        <v>1.3</v>
      </c>
      <c r="C27" s="5">
        <v>1.3</v>
      </c>
      <c r="D27" s="1">
        <v>1.1060000000000001</v>
      </c>
      <c r="F27" s="5"/>
      <c r="H27" s="1">
        <v>1991</v>
      </c>
      <c r="I27" s="1">
        <v>35.9</v>
      </c>
      <c r="J27" s="1">
        <v>27.2</v>
      </c>
      <c r="K27" s="1">
        <v>20.6</v>
      </c>
      <c r="L27" s="1">
        <v>24.6</v>
      </c>
      <c r="M27" s="1">
        <v>31.3</v>
      </c>
      <c r="N27" s="1">
        <v>9.6</v>
      </c>
      <c r="O27" s="10">
        <v>23.4</v>
      </c>
      <c r="P27" s="23">
        <v>3</v>
      </c>
      <c r="Q27" s="1">
        <v>9</v>
      </c>
      <c r="R27" s="1">
        <v>9.4</v>
      </c>
      <c r="S27" s="1">
        <v>27.7</v>
      </c>
      <c r="T27" s="1">
        <v>24.4</v>
      </c>
      <c r="U27" s="1">
        <v>12.1</v>
      </c>
      <c r="V27" s="1">
        <v>57.9</v>
      </c>
      <c r="W27" s="1">
        <v>79.7</v>
      </c>
      <c r="X27" s="1">
        <v>7.9</v>
      </c>
      <c r="Y27" s="1">
        <v>24.2</v>
      </c>
      <c r="Z27" s="1">
        <v>24.3</v>
      </c>
      <c r="AA27" s="10">
        <v>12.2</v>
      </c>
      <c r="AB27" s="24">
        <f t="shared" si="0"/>
        <v>291.79999999999995</v>
      </c>
      <c r="AC27" s="2">
        <f t="shared" si="1"/>
        <v>157.6</v>
      </c>
      <c r="AD27" s="2">
        <f t="shared" si="2"/>
        <v>157.6</v>
      </c>
      <c r="AE27" s="2"/>
      <c r="AF27" s="1">
        <v>1991</v>
      </c>
      <c r="AG27" s="1">
        <v>10.199999999999999</v>
      </c>
      <c r="AH27" s="1">
        <v>12.8</v>
      </c>
      <c r="AI27" s="1">
        <v>8.5</v>
      </c>
      <c r="AJ27" s="1">
        <v>3</v>
      </c>
      <c r="AK27" s="1">
        <v>-12.5</v>
      </c>
      <c r="AL27" s="1">
        <v>-31.5</v>
      </c>
      <c r="AM27" s="10">
        <v>-32.299999999999997</v>
      </c>
      <c r="AN27" s="23">
        <v>-35.5</v>
      </c>
      <c r="AO27" s="1">
        <v>-36.799999999999997</v>
      </c>
      <c r="AP27" s="1">
        <v>-28.2</v>
      </c>
      <c r="AQ27" s="1">
        <v>-16.399999999999999</v>
      </c>
      <c r="AR27" s="1">
        <v>-6.7</v>
      </c>
      <c r="AS27" s="1">
        <v>3.8</v>
      </c>
      <c r="AT27" s="1">
        <v>14.3</v>
      </c>
      <c r="AU27" s="1">
        <v>8.8000000000000007</v>
      </c>
      <c r="AV27" s="1">
        <v>4.8</v>
      </c>
      <c r="AW27" s="1">
        <v>-12.7</v>
      </c>
      <c r="AX27" s="1">
        <v>-22.4</v>
      </c>
      <c r="AY27" s="10">
        <v>-27.6</v>
      </c>
      <c r="AZ27" s="2">
        <f t="shared" si="3"/>
        <v>-12.883333333333335</v>
      </c>
      <c r="BA27" s="1">
        <f t="shared" si="4"/>
        <v>9.0500000000000007</v>
      </c>
      <c r="BB27" s="1">
        <f t="shared" si="5"/>
        <v>7.9250000000000007</v>
      </c>
    </row>
    <row r="28" spans="1:54" x14ac:dyDescent="0.25">
      <c r="A28" s="1">
        <v>1992</v>
      </c>
      <c r="B28" s="5">
        <v>0.79900000000000004</v>
      </c>
      <c r="C28" s="5">
        <v>0.79900000000000004</v>
      </c>
      <c r="D28" s="1">
        <v>0.72899999999999998</v>
      </c>
      <c r="F28" s="5"/>
      <c r="H28" s="1">
        <v>1992</v>
      </c>
      <c r="I28" s="1">
        <v>28.9</v>
      </c>
      <c r="J28" s="1">
        <v>58.1</v>
      </c>
      <c r="K28" s="1">
        <v>46.9</v>
      </c>
      <c r="L28" s="1">
        <v>18.3</v>
      </c>
      <c r="M28" s="1">
        <v>16.2</v>
      </c>
      <c r="N28" s="1">
        <v>20.3</v>
      </c>
      <c r="O28" s="10">
        <v>32.6</v>
      </c>
      <c r="P28" s="23">
        <v>9.8000000000000007</v>
      </c>
      <c r="Q28" s="1">
        <v>7</v>
      </c>
      <c r="R28" s="1">
        <v>25.4</v>
      </c>
      <c r="S28" s="1">
        <v>7.4</v>
      </c>
      <c r="T28" s="1">
        <v>22.1</v>
      </c>
      <c r="U28" s="1">
        <v>35.9</v>
      </c>
      <c r="V28" s="1">
        <v>27.2</v>
      </c>
      <c r="W28" s="1">
        <v>20.6</v>
      </c>
      <c r="X28" s="1">
        <v>24.6</v>
      </c>
      <c r="Y28" s="1">
        <v>31.3</v>
      </c>
      <c r="Z28" s="1">
        <v>9.6</v>
      </c>
      <c r="AA28" s="10">
        <v>23.4</v>
      </c>
      <c r="AB28" s="24">
        <f t="shared" si="0"/>
        <v>244.29999999999998</v>
      </c>
      <c r="AC28" s="2">
        <f t="shared" si="1"/>
        <v>108.29999999999998</v>
      </c>
      <c r="AD28" s="2">
        <f t="shared" si="2"/>
        <v>108.29999999999998</v>
      </c>
      <c r="AE28" s="2"/>
      <c r="AF28" s="1">
        <v>1992</v>
      </c>
      <c r="AG28" s="1">
        <v>3.8</v>
      </c>
      <c r="AH28" s="1">
        <v>14.3</v>
      </c>
      <c r="AI28" s="1">
        <v>8.8000000000000007</v>
      </c>
      <c r="AJ28" s="1">
        <v>4.8</v>
      </c>
      <c r="AK28" s="1">
        <v>-12.7</v>
      </c>
      <c r="AL28" s="1">
        <v>-22.4</v>
      </c>
      <c r="AM28" s="10">
        <v>-27.6</v>
      </c>
      <c r="AN28" s="23">
        <v>-31.9</v>
      </c>
      <c r="AO28" s="1">
        <v>-32.9</v>
      </c>
      <c r="AP28" s="1">
        <v>-26.1</v>
      </c>
      <c r="AQ28" s="1">
        <v>-20.2</v>
      </c>
      <c r="AR28" s="1">
        <v>-5.2</v>
      </c>
      <c r="AS28" s="1">
        <v>2.9</v>
      </c>
      <c r="AT28" s="1">
        <v>10.6</v>
      </c>
      <c r="AU28" s="1">
        <v>8.6</v>
      </c>
      <c r="AV28" s="1">
        <v>-1.3</v>
      </c>
      <c r="AW28" s="1">
        <v>-19.100000000000001</v>
      </c>
      <c r="AX28" s="1">
        <v>-27</v>
      </c>
      <c r="AY28" s="10">
        <v>-30.2</v>
      </c>
      <c r="AZ28" s="2">
        <f t="shared" si="3"/>
        <v>-14.316666666666668</v>
      </c>
      <c r="BA28" s="1">
        <f t="shared" si="4"/>
        <v>6.75</v>
      </c>
      <c r="BB28" s="1">
        <f t="shared" si="5"/>
        <v>5.2</v>
      </c>
    </row>
    <row r="29" spans="1:54" x14ac:dyDescent="0.25">
      <c r="A29" s="1">
        <v>1993</v>
      </c>
      <c r="B29" s="5">
        <v>0.52500000000000002</v>
      </c>
      <c r="C29" s="5">
        <v>0.52500000000000002</v>
      </c>
      <c r="D29" s="1">
        <v>0.38400000000000001</v>
      </c>
      <c r="F29" s="5"/>
      <c r="H29" s="1">
        <v>1993</v>
      </c>
      <c r="I29" s="1">
        <v>24.3</v>
      </c>
      <c r="J29" s="1">
        <v>49.5</v>
      </c>
      <c r="K29" s="1">
        <v>92.7</v>
      </c>
      <c r="L29" s="1">
        <v>33.4</v>
      </c>
      <c r="M29" s="1">
        <v>45.5</v>
      </c>
      <c r="N29" s="1">
        <v>16.5</v>
      </c>
      <c r="O29" s="10">
        <v>10.9</v>
      </c>
      <c r="P29" s="23">
        <v>37</v>
      </c>
      <c r="Q29" s="1">
        <v>18.8</v>
      </c>
      <c r="R29" s="1">
        <v>25.3</v>
      </c>
      <c r="S29" s="1">
        <v>18</v>
      </c>
      <c r="T29" s="1">
        <v>14.9</v>
      </c>
      <c r="U29" s="1">
        <v>28.9</v>
      </c>
      <c r="V29" s="1">
        <v>58.1</v>
      </c>
      <c r="W29" s="1">
        <v>46.9</v>
      </c>
      <c r="X29" s="1">
        <v>18.3</v>
      </c>
      <c r="Y29" s="1">
        <v>16.2</v>
      </c>
      <c r="Z29" s="1">
        <v>20.3</v>
      </c>
      <c r="AA29" s="10">
        <v>32.6</v>
      </c>
      <c r="AB29" s="24">
        <f t="shared" si="0"/>
        <v>335.3</v>
      </c>
      <c r="AC29" s="2">
        <f t="shared" si="1"/>
        <v>152.20000000000002</v>
      </c>
      <c r="AD29" s="2">
        <f t="shared" si="2"/>
        <v>152.20000000000002</v>
      </c>
      <c r="AE29" s="2"/>
      <c r="AF29" s="1">
        <v>1993</v>
      </c>
      <c r="AG29" s="1">
        <v>2.9</v>
      </c>
      <c r="AH29" s="1">
        <v>10.6</v>
      </c>
      <c r="AI29" s="1">
        <v>8.6</v>
      </c>
      <c r="AJ29" s="1">
        <v>-1.3</v>
      </c>
      <c r="AK29" s="1">
        <v>-19.100000000000001</v>
      </c>
      <c r="AL29" s="1">
        <v>-27</v>
      </c>
      <c r="AM29" s="10">
        <v>-30.2</v>
      </c>
      <c r="AN29" s="23">
        <v>-26.4</v>
      </c>
      <c r="AO29" s="1">
        <v>-29.5</v>
      </c>
      <c r="AP29" s="1">
        <v>-22.8</v>
      </c>
      <c r="AQ29" s="1">
        <v>-17.5</v>
      </c>
      <c r="AR29" s="1">
        <v>-7.3</v>
      </c>
      <c r="AS29" s="1">
        <v>6</v>
      </c>
      <c r="AT29" s="1">
        <v>7.9</v>
      </c>
      <c r="AU29" s="1">
        <v>8.6</v>
      </c>
      <c r="AV29" s="1">
        <v>2.6</v>
      </c>
      <c r="AW29" s="1">
        <v>-13.3</v>
      </c>
      <c r="AX29" s="1">
        <v>-22.7</v>
      </c>
      <c r="AY29" s="10">
        <v>-29.1</v>
      </c>
      <c r="AZ29" s="2">
        <f t="shared" si="3"/>
        <v>-11.958333333333334</v>
      </c>
      <c r="BA29" s="1">
        <f t="shared" si="4"/>
        <v>6.95</v>
      </c>
      <c r="BB29" s="1">
        <f t="shared" si="5"/>
        <v>6.2750000000000004</v>
      </c>
    </row>
    <row r="30" spans="1:54" x14ac:dyDescent="0.25">
      <c r="A30" s="1">
        <v>1994</v>
      </c>
      <c r="B30" s="5">
        <v>1.23</v>
      </c>
      <c r="C30" s="5">
        <v>1.23</v>
      </c>
      <c r="D30" s="1">
        <v>0.93600000000000005</v>
      </c>
      <c r="F30" s="5"/>
      <c r="H30" s="1">
        <v>1994</v>
      </c>
      <c r="I30" s="1">
        <v>51.2</v>
      </c>
      <c r="J30" s="1">
        <v>74.5</v>
      </c>
      <c r="K30" s="1">
        <v>16.7</v>
      </c>
      <c r="L30" s="1">
        <v>24.8</v>
      </c>
      <c r="M30" s="1">
        <v>17.899999999999999</v>
      </c>
      <c r="N30" s="1">
        <v>11.8</v>
      </c>
      <c r="O30" s="10">
        <v>8.8000000000000007</v>
      </c>
      <c r="P30" s="23">
        <v>6</v>
      </c>
      <c r="Q30" s="1">
        <v>4.2</v>
      </c>
      <c r="R30" s="1">
        <v>9.6</v>
      </c>
      <c r="S30" s="1">
        <v>11.2</v>
      </c>
      <c r="T30" s="1">
        <v>21.8</v>
      </c>
      <c r="U30" s="1">
        <v>24.3</v>
      </c>
      <c r="V30" s="1">
        <v>49.5</v>
      </c>
      <c r="W30" s="1">
        <v>92.7</v>
      </c>
      <c r="X30" s="1">
        <v>33.4</v>
      </c>
      <c r="Y30" s="1">
        <v>45.5</v>
      </c>
      <c r="Z30" s="1">
        <v>16.5</v>
      </c>
      <c r="AA30" s="10">
        <v>10.9</v>
      </c>
      <c r="AB30" s="24">
        <f t="shared" si="0"/>
        <v>325.60000000000002</v>
      </c>
      <c r="AC30" s="2">
        <f t="shared" si="1"/>
        <v>199.9</v>
      </c>
      <c r="AD30" s="2">
        <f t="shared" si="2"/>
        <v>199.9</v>
      </c>
      <c r="AE30" s="2"/>
      <c r="AF30" s="1">
        <v>1994</v>
      </c>
      <c r="AG30" s="1">
        <v>6</v>
      </c>
      <c r="AH30" s="1">
        <v>7.9</v>
      </c>
      <c r="AI30" s="1">
        <v>8.6</v>
      </c>
      <c r="AJ30" s="1">
        <v>2.6</v>
      </c>
      <c r="AK30" s="1">
        <v>-13.3</v>
      </c>
      <c r="AL30" s="1">
        <v>-22.7</v>
      </c>
      <c r="AM30" s="10">
        <v>-29.1</v>
      </c>
      <c r="AN30" s="23">
        <v>-37.700000000000003</v>
      </c>
      <c r="AO30" s="1">
        <v>-36.5</v>
      </c>
      <c r="AP30" s="1">
        <v>-21.4</v>
      </c>
      <c r="AQ30" s="1">
        <v>-19</v>
      </c>
      <c r="AR30" s="1">
        <v>-6.8</v>
      </c>
      <c r="AS30" s="1">
        <v>4</v>
      </c>
      <c r="AT30" s="1">
        <v>13.3</v>
      </c>
      <c r="AU30" s="1">
        <v>7.1</v>
      </c>
      <c r="AV30" s="1">
        <v>0.5</v>
      </c>
      <c r="AW30" s="1">
        <v>-7.4</v>
      </c>
      <c r="AX30" s="1">
        <v>-26.3</v>
      </c>
      <c r="AY30" s="10">
        <v>-26.9</v>
      </c>
      <c r="AZ30" s="2">
        <f t="shared" si="3"/>
        <v>-13.091666666666669</v>
      </c>
      <c r="BA30" s="1">
        <f t="shared" si="4"/>
        <v>8.65</v>
      </c>
      <c r="BB30" s="1">
        <f t="shared" si="5"/>
        <v>6.2249999999999996</v>
      </c>
    </row>
    <row r="31" spans="1:54" x14ac:dyDescent="0.25">
      <c r="A31" s="1">
        <v>1995</v>
      </c>
      <c r="B31" s="5">
        <v>0.64700000000000002</v>
      </c>
      <c r="C31" s="5">
        <v>0.64700000000000002</v>
      </c>
      <c r="D31" s="1">
        <v>0.47099999999999997</v>
      </c>
      <c r="F31" s="5"/>
      <c r="H31" s="1">
        <v>1995</v>
      </c>
      <c r="I31" s="1">
        <v>10.7</v>
      </c>
      <c r="J31" s="1">
        <v>66.8</v>
      </c>
      <c r="K31" s="1">
        <v>49.3</v>
      </c>
      <c r="L31" s="1">
        <v>19.3</v>
      </c>
      <c r="M31" s="1">
        <v>17.600000000000001</v>
      </c>
      <c r="N31" s="1">
        <v>26.5</v>
      </c>
      <c r="O31" s="10">
        <v>8.5</v>
      </c>
      <c r="P31" s="23">
        <v>18</v>
      </c>
      <c r="Q31" s="1">
        <v>16.399999999999999</v>
      </c>
      <c r="R31" s="1">
        <v>8.8000000000000007</v>
      </c>
      <c r="S31" s="1">
        <v>12.5</v>
      </c>
      <c r="T31" s="1">
        <v>11.5</v>
      </c>
      <c r="U31" s="1">
        <v>51.2</v>
      </c>
      <c r="V31" s="1">
        <v>74.5</v>
      </c>
      <c r="W31" s="1">
        <v>16.7</v>
      </c>
      <c r="X31" s="1">
        <v>24.8</v>
      </c>
      <c r="Y31" s="1">
        <v>17.899999999999999</v>
      </c>
      <c r="Z31" s="1">
        <v>11.8</v>
      </c>
      <c r="AA31" s="10">
        <v>8.8000000000000007</v>
      </c>
      <c r="AB31" s="24">
        <f t="shared" si="0"/>
        <v>272.90000000000003</v>
      </c>
      <c r="AC31" s="2">
        <f t="shared" si="1"/>
        <v>167.20000000000002</v>
      </c>
      <c r="AD31" s="2">
        <f t="shared" si="2"/>
        <v>167.20000000000002</v>
      </c>
      <c r="AE31" s="2"/>
      <c r="AF31" s="1">
        <v>1995</v>
      </c>
      <c r="AG31" s="1">
        <v>4</v>
      </c>
      <c r="AH31" s="1">
        <v>13.3</v>
      </c>
      <c r="AI31" s="1">
        <v>7.1</v>
      </c>
      <c r="AJ31" s="1">
        <v>0.5</v>
      </c>
      <c r="AK31" s="1">
        <v>-7.4</v>
      </c>
      <c r="AL31" s="1">
        <v>-26.3</v>
      </c>
      <c r="AM31" s="10">
        <v>-26.9</v>
      </c>
      <c r="AN31" s="23">
        <v>-30.6</v>
      </c>
      <c r="AO31" s="1">
        <v>-24.5</v>
      </c>
      <c r="AP31" s="1">
        <v>-24.4</v>
      </c>
      <c r="AQ31" s="1">
        <v>-15.2</v>
      </c>
      <c r="AR31" s="1">
        <v>-8.5</v>
      </c>
      <c r="AS31" s="1">
        <v>4.3</v>
      </c>
      <c r="AT31" s="1">
        <v>13.1</v>
      </c>
      <c r="AU31" s="1">
        <v>11.6</v>
      </c>
      <c r="AV31" s="1">
        <v>0.8</v>
      </c>
      <c r="AW31" s="1">
        <v>-10.9</v>
      </c>
      <c r="AX31" s="1">
        <v>-26.4</v>
      </c>
      <c r="AY31" s="10">
        <v>-30.9</v>
      </c>
      <c r="AZ31" s="2">
        <f t="shared" si="3"/>
        <v>-11.800000000000002</v>
      </c>
      <c r="BA31" s="1">
        <f t="shared" si="4"/>
        <v>8.6999999999999993</v>
      </c>
      <c r="BB31" s="1">
        <f t="shared" si="5"/>
        <v>7.45</v>
      </c>
    </row>
    <row r="32" spans="1:54" x14ac:dyDescent="0.25">
      <c r="A32" s="1">
        <v>1996</v>
      </c>
      <c r="B32" s="5">
        <v>1.115</v>
      </c>
      <c r="C32" s="5">
        <v>1.115</v>
      </c>
      <c r="D32" s="1">
        <v>0.82599999999999996</v>
      </c>
      <c r="F32" s="5"/>
      <c r="H32" s="1">
        <v>1996</v>
      </c>
      <c r="I32" s="1">
        <v>35.200000000000003</v>
      </c>
      <c r="J32" s="1">
        <v>15.9</v>
      </c>
      <c r="K32" s="1">
        <v>47.3</v>
      </c>
      <c r="L32" s="1">
        <v>20</v>
      </c>
      <c r="M32" s="1">
        <v>24.7</v>
      </c>
      <c r="N32" s="1">
        <v>13.2</v>
      </c>
      <c r="O32" s="10">
        <v>14.4</v>
      </c>
      <c r="P32" s="23">
        <v>21.3</v>
      </c>
      <c r="Q32" s="1">
        <v>29.9</v>
      </c>
      <c r="R32" s="1">
        <v>21</v>
      </c>
      <c r="S32" s="1">
        <v>5.0999999999999996</v>
      </c>
      <c r="T32" s="1">
        <v>33.9</v>
      </c>
      <c r="U32" s="1">
        <v>10.7</v>
      </c>
      <c r="V32" s="1">
        <v>66.8</v>
      </c>
      <c r="W32" s="1">
        <v>49.3</v>
      </c>
      <c r="X32" s="1">
        <v>19.3</v>
      </c>
      <c r="Y32" s="1">
        <v>17.600000000000001</v>
      </c>
      <c r="Z32" s="1">
        <v>26.5</v>
      </c>
      <c r="AA32" s="10">
        <v>8.5</v>
      </c>
      <c r="AB32" s="24">
        <f t="shared" si="0"/>
        <v>309.90000000000003</v>
      </c>
      <c r="AC32" s="2">
        <f t="shared" si="1"/>
        <v>146.1</v>
      </c>
      <c r="AD32" s="2">
        <f t="shared" si="2"/>
        <v>146.1</v>
      </c>
      <c r="AE32" s="2"/>
      <c r="AF32" s="1">
        <v>1996</v>
      </c>
      <c r="AG32" s="1">
        <v>4.3</v>
      </c>
      <c r="AH32" s="1">
        <v>13.1</v>
      </c>
      <c r="AI32" s="1">
        <v>11.6</v>
      </c>
      <c r="AJ32" s="1">
        <v>0.8</v>
      </c>
      <c r="AK32" s="1">
        <v>-10.9</v>
      </c>
      <c r="AL32" s="1">
        <v>-26.4</v>
      </c>
      <c r="AM32" s="10">
        <v>-30.9</v>
      </c>
      <c r="AN32" s="23">
        <v>-34.200000000000003</v>
      </c>
      <c r="AO32" s="1">
        <v>-25</v>
      </c>
      <c r="AP32" s="1">
        <v>-23.7</v>
      </c>
      <c r="AQ32" s="1">
        <v>-18.399999999999999</v>
      </c>
      <c r="AR32" s="1">
        <v>-7.1</v>
      </c>
      <c r="AS32" s="1">
        <v>1.8</v>
      </c>
      <c r="AT32" s="1">
        <v>13.5</v>
      </c>
      <c r="AU32" s="1">
        <v>8.3000000000000007</v>
      </c>
      <c r="AV32" s="1">
        <v>-2</v>
      </c>
      <c r="AW32" s="1">
        <v>-11.2</v>
      </c>
      <c r="AX32" s="1">
        <v>-18.600000000000001</v>
      </c>
      <c r="AY32" s="10">
        <v>-34.6</v>
      </c>
      <c r="AZ32" s="2">
        <f t="shared" si="3"/>
        <v>-12.600000000000001</v>
      </c>
      <c r="BA32" s="1">
        <f t="shared" si="4"/>
        <v>7.65</v>
      </c>
      <c r="BB32" s="1">
        <f t="shared" si="5"/>
        <v>5.4</v>
      </c>
    </row>
    <row r="33" spans="1:54" x14ac:dyDescent="0.25">
      <c r="A33" s="1">
        <v>1997</v>
      </c>
      <c r="B33" s="5">
        <v>0.747</v>
      </c>
      <c r="C33" s="5">
        <v>0.747</v>
      </c>
      <c r="D33" s="1">
        <v>0.53</v>
      </c>
      <c r="F33" s="5"/>
      <c r="H33" s="1">
        <v>1997</v>
      </c>
      <c r="I33" s="1">
        <v>4.9000000000000004</v>
      </c>
      <c r="J33" s="1">
        <v>82.3</v>
      </c>
      <c r="K33" s="1">
        <v>39.4</v>
      </c>
      <c r="L33" s="1">
        <v>34.6</v>
      </c>
      <c r="M33" s="1">
        <v>15.1</v>
      </c>
      <c r="N33" s="1">
        <v>10.8</v>
      </c>
      <c r="O33" s="10">
        <v>7.7</v>
      </c>
      <c r="P33" s="23">
        <v>4.4000000000000004</v>
      </c>
      <c r="Q33" s="1">
        <v>3.2</v>
      </c>
      <c r="R33" s="1">
        <v>4.5999999999999996</v>
      </c>
      <c r="S33" s="1">
        <v>16.100000000000001</v>
      </c>
      <c r="T33" s="1">
        <v>17.3</v>
      </c>
      <c r="U33" s="1">
        <v>35.200000000000003</v>
      </c>
      <c r="V33" s="1">
        <v>15.9</v>
      </c>
      <c r="W33" s="1">
        <v>47.3</v>
      </c>
      <c r="X33" s="1">
        <v>20</v>
      </c>
      <c r="Y33" s="1">
        <v>24.7</v>
      </c>
      <c r="Z33" s="1">
        <v>13.2</v>
      </c>
      <c r="AA33" s="10">
        <v>14.4</v>
      </c>
      <c r="AB33" s="24">
        <f t="shared" si="0"/>
        <v>216.29999999999998</v>
      </c>
      <c r="AC33" s="2">
        <f t="shared" si="1"/>
        <v>118.4</v>
      </c>
      <c r="AD33" s="2">
        <f t="shared" si="2"/>
        <v>118.4</v>
      </c>
      <c r="AE33" s="2"/>
      <c r="AF33" s="1">
        <v>1997</v>
      </c>
      <c r="AG33" s="1">
        <v>1.8</v>
      </c>
      <c r="AH33" s="1">
        <v>13.5</v>
      </c>
      <c r="AI33" s="1">
        <v>8.3000000000000007</v>
      </c>
      <c r="AJ33" s="1">
        <v>-2</v>
      </c>
      <c r="AK33" s="1">
        <v>-11.2</v>
      </c>
      <c r="AL33" s="1">
        <v>-18.600000000000001</v>
      </c>
      <c r="AM33" s="10">
        <v>-34.6</v>
      </c>
      <c r="AN33" s="23">
        <v>-32.700000000000003</v>
      </c>
      <c r="AO33" s="1">
        <v>-35.4</v>
      </c>
      <c r="AP33" s="1">
        <v>-25.3</v>
      </c>
      <c r="AQ33" s="1">
        <v>-8.6999999999999993</v>
      </c>
      <c r="AR33" s="1">
        <v>-2.5</v>
      </c>
      <c r="AS33" s="1">
        <v>5.8</v>
      </c>
      <c r="AT33" s="1">
        <v>13.5</v>
      </c>
      <c r="AU33" s="1">
        <v>8</v>
      </c>
      <c r="AV33" s="1">
        <v>4.3</v>
      </c>
      <c r="AW33" s="1">
        <v>-5.8</v>
      </c>
      <c r="AX33" s="1">
        <v>-28.3</v>
      </c>
      <c r="AY33" s="10">
        <v>-33.1</v>
      </c>
      <c r="AZ33" s="2">
        <f t="shared" si="3"/>
        <v>-11.683333333333332</v>
      </c>
      <c r="BA33" s="1">
        <f t="shared" si="4"/>
        <v>9.65</v>
      </c>
      <c r="BB33" s="1">
        <f t="shared" si="5"/>
        <v>7.9</v>
      </c>
    </row>
    <row r="34" spans="1:54" x14ac:dyDescent="0.25">
      <c r="A34" s="1">
        <v>1998</v>
      </c>
      <c r="B34" s="5">
        <v>1.1180000000000001</v>
      </c>
      <c r="C34" s="5">
        <v>1.1180000000000001</v>
      </c>
      <c r="D34" s="1">
        <v>0.86399999999999999</v>
      </c>
      <c r="F34" s="5"/>
      <c r="H34" s="1">
        <v>1998</v>
      </c>
      <c r="I34" s="1">
        <v>43</v>
      </c>
      <c r="J34" s="1">
        <v>43.1</v>
      </c>
      <c r="K34" s="1">
        <v>78.400000000000006</v>
      </c>
      <c r="L34" s="1">
        <v>48.8</v>
      </c>
      <c r="M34" s="1">
        <v>42.2</v>
      </c>
      <c r="N34" s="1">
        <v>34.4</v>
      </c>
      <c r="O34" s="10">
        <v>12.7</v>
      </c>
      <c r="P34" s="23">
        <v>3.3</v>
      </c>
      <c r="Q34" s="1">
        <v>9.6999999999999993</v>
      </c>
      <c r="R34" s="1">
        <v>15.2</v>
      </c>
      <c r="S34" s="1">
        <v>9.5</v>
      </c>
      <c r="T34" s="1">
        <v>8.6</v>
      </c>
      <c r="U34" s="1">
        <v>4.9000000000000004</v>
      </c>
      <c r="V34" s="1">
        <v>82.3</v>
      </c>
      <c r="W34" s="1">
        <v>39.4</v>
      </c>
      <c r="X34" s="1">
        <v>34.6</v>
      </c>
      <c r="Y34" s="1">
        <v>15.1</v>
      </c>
      <c r="Z34" s="1">
        <v>10.8</v>
      </c>
      <c r="AA34" s="10">
        <v>7.7</v>
      </c>
      <c r="AB34" s="24">
        <f t="shared" ref="AB34:AB57" si="6">SUM(P34:AA34)</f>
        <v>241.1</v>
      </c>
      <c r="AC34" s="2">
        <f t="shared" ref="AC34:AC57" si="7">SUM(U34:X34)</f>
        <v>161.19999999999999</v>
      </c>
      <c r="AD34" s="2">
        <f t="shared" ref="AD34:AD57" si="8">SUM(U34:X34)</f>
        <v>161.19999999999999</v>
      </c>
      <c r="AE34" s="2"/>
      <c r="AF34" s="1">
        <v>1998</v>
      </c>
      <c r="AG34" s="1">
        <v>5.8</v>
      </c>
      <c r="AH34" s="1">
        <v>13.5</v>
      </c>
      <c r="AI34" s="1">
        <v>8</v>
      </c>
      <c r="AJ34" s="1">
        <v>4.3</v>
      </c>
      <c r="AK34" s="1">
        <v>-5.8</v>
      </c>
      <c r="AL34" s="1">
        <v>-28.3</v>
      </c>
      <c r="AM34" s="10">
        <v>-33.1</v>
      </c>
      <c r="AN34" s="23">
        <v>-33.5</v>
      </c>
      <c r="AO34" s="1">
        <v>-35.4</v>
      </c>
      <c r="AP34" s="1">
        <v>-24.1</v>
      </c>
      <c r="AQ34" s="1">
        <v>-19.2</v>
      </c>
      <c r="AR34" s="1">
        <v>-8</v>
      </c>
      <c r="AS34" s="1">
        <v>5.3</v>
      </c>
      <c r="AT34" s="1">
        <v>11.7</v>
      </c>
      <c r="AU34" s="1">
        <v>12.4</v>
      </c>
      <c r="AV34" s="1">
        <v>-1.9</v>
      </c>
      <c r="AW34" s="1">
        <v>-19.100000000000001</v>
      </c>
      <c r="AX34" s="1">
        <v>-29.3</v>
      </c>
      <c r="AY34" s="10">
        <v>-30.4</v>
      </c>
      <c r="AZ34" s="2">
        <f t="shared" ref="AZ34:AZ57" si="9">AVERAGE(AN34:AY34)</f>
        <v>-14.29166666666667</v>
      </c>
      <c r="BA34" s="1">
        <f t="shared" ref="BA34:BA57" si="10">AVERAGE(AS34:AT34)</f>
        <v>8.5</v>
      </c>
      <c r="BB34" s="1">
        <f t="shared" ref="BB34:BB57" si="11">AVERAGE(AS34:AV34)</f>
        <v>6.875</v>
      </c>
    </row>
    <row r="35" spans="1:54" x14ac:dyDescent="0.25">
      <c r="A35" s="1">
        <v>1999</v>
      </c>
      <c r="B35" s="5">
        <v>0.53200000000000003</v>
      </c>
      <c r="C35" s="5">
        <v>0.53200000000000003</v>
      </c>
      <c r="D35" s="1">
        <v>0.35099999999999998</v>
      </c>
      <c r="F35" s="5"/>
      <c r="H35" s="1">
        <v>1999</v>
      </c>
      <c r="I35" s="1">
        <v>93.4</v>
      </c>
      <c r="J35" s="1">
        <v>24.4</v>
      </c>
      <c r="K35" s="1">
        <v>3.7</v>
      </c>
      <c r="L35" s="1">
        <v>14.3</v>
      </c>
      <c r="M35" s="1">
        <v>37.6</v>
      </c>
      <c r="N35" s="1">
        <v>17.100000000000001</v>
      </c>
      <c r="O35" s="10">
        <v>4.5</v>
      </c>
      <c r="P35" s="23">
        <v>7.3</v>
      </c>
      <c r="Q35" s="1">
        <v>17.5</v>
      </c>
      <c r="R35" s="1">
        <v>6.3</v>
      </c>
      <c r="S35" s="1">
        <v>5.4</v>
      </c>
      <c r="T35" s="1">
        <v>7</v>
      </c>
      <c r="U35" s="1">
        <v>43</v>
      </c>
      <c r="V35" s="1">
        <v>43.1</v>
      </c>
      <c r="W35" s="1">
        <v>78.400000000000006</v>
      </c>
      <c r="X35" s="1">
        <v>48.8</v>
      </c>
      <c r="Y35" s="1">
        <v>42.2</v>
      </c>
      <c r="Z35" s="1">
        <v>34.4</v>
      </c>
      <c r="AA35" s="10">
        <v>12.7</v>
      </c>
      <c r="AB35" s="24">
        <f t="shared" si="6"/>
        <v>346.09999999999997</v>
      </c>
      <c r="AC35" s="2">
        <f t="shared" si="7"/>
        <v>213.3</v>
      </c>
      <c r="AD35" s="2">
        <f t="shared" si="8"/>
        <v>213.3</v>
      </c>
      <c r="AE35" s="2"/>
      <c r="AF35" s="1">
        <v>1999</v>
      </c>
      <c r="AG35" s="1">
        <v>5.3</v>
      </c>
      <c r="AH35" s="1">
        <v>11.7</v>
      </c>
      <c r="AI35" s="1">
        <v>12.4</v>
      </c>
      <c r="AJ35" s="1">
        <v>-1.9</v>
      </c>
      <c r="AK35" s="1">
        <v>-19.100000000000001</v>
      </c>
      <c r="AL35" s="1">
        <v>-29.3</v>
      </c>
      <c r="AM35" s="10">
        <v>-30.4</v>
      </c>
      <c r="AN35" s="23">
        <v>-33.700000000000003</v>
      </c>
      <c r="AO35" s="1">
        <v>-23.5</v>
      </c>
      <c r="AP35" s="1">
        <v>-31.5</v>
      </c>
      <c r="AQ35" s="1">
        <v>-17.899999999999999</v>
      </c>
      <c r="AR35" s="1">
        <v>-4.3</v>
      </c>
      <c r="AS35" s="1">
        <v>6.3</v>
      </c>
      <c r="AT35" s="1">
        <v>12.6</v>
      </c>
      <c r="AU35" s="1">
        <v>9</v>
      </c>
      <c r="AV35" s="1">
        <v>1.3</v>
      </c>
      <c r="AW35" s="1">
        <v>-12.6</v>
      </c>
      <c r="AX35" s="1">
        <v>-23.7</v>
      </c>
      <c r="AY35" s="10">
        <v>-25.5</v>
      </c>
      <c r="AZ35" s="2">
        <f t="shared" si="9"/>
        <v>-11.958333333333334</v>
      </c>
      <c r="BA35" s="1">
        <f t="shared" si="10"/>
        <v>9.4499999999999993</v>
      </c>
      <c r="BB35" s="1">
        <f t="shared" si="11"/>
        <v>7.3</v>
      </c>
    </row>
    <row r="36" spans="1:54" x14ac:dyDescent="0.25">
      <c r="A36" s="1">
        <v>2000</v>
      </c>
      <c r="B36" s="5">
        <v>0.71299999999999997</v>
      </c>
      <c r="C36" s="5">
        <v>0.71299999999999997</v>
      </c>
      <c r="D36" s="1">
        <v>0.40600000000000003</v>
      </c>
      <c r="F36" s="5"/>
      <c r="H36" s="1">
        <v>2000</v>
      </c>
      <c r="I36" s="1">
        <v>14.1</v>
      </c>
      <c r="J36" s="1">
        <v>27.2</v>
      </c>
      <c r="K36" s="1">
        <v>13.6</v>
      </c>
      <c r="L36" s="1">
        <v>27.2</v>
      </c>
      <c r="M36" s="1">
        <v>13.2</v>
      </c>
      <c r="N36" s="1">
        <v>25.4</v>
      </c>
      <c r="O36" s="10">
        <v>32.299999999999997</v>
      </c>
      <c r="P36" s="23">
        <v>14.1</v>
      </c>
      <c r="Q36" s="1">
        <v>5.3</v>
      </c>
      <c r="R36" s="1">
        <v>8.1</v>
      </c>
      <c r="S36" s="1">
        <v>11</v>
      </c>
      <c r="T36" s="1">
        <v>17.2</v>
      </c>
      <c r="U36" s="1">
        <v>93.4</v>
      </c>
      <c r="V36" s="1">
        <v>24.4</v>
      </c>
      <c r="W36" s="1">
        <v>3.7</v>
      </c>
      <c r="X36" s="1">
        <v>14.3</v>
      </c>
      <c r="Y36" s="1">
        <v>37.6</v>
      </c>
      <c r="Z36" s="1">
        <v>17.100000000000001</v>
      </c>
      <c r="AA36" s="10">
        <v>4.5</v>
      </c>
      <c r="AB36" s="24">
        <f t="shared" si="6"/>
        <v>250.70000000000002</v>
      </c>
      <c r="AC36" s="2">
        <f t="shared" si="7"/>
        <v>135.80000000000001</v>
      </c>
      <c r="AD36" s="2">
        <f t="shared" si="8"/>
        <v>135.80000000000001</v>
      </c>
      <c r="AE36" s="2"/>
      <c r="AF36" s="1">
        <v>2000</v>
      </c>
      <c r="AG36" s="1">
        <v>6.3</v>
      </c>
      <c r="AH36" s="1">
        <v>12.6</v>
      </c>
      <c r="AI36" s="1">
        <v>9</v>
      </c>
      <c r="AJ36" s="1">
        <v>1.3</v>
      </c>
      <c r="AK36" s="1">
        <v>-12.6</v>
      </c>
      <c r="AL36" s="1">
        <v>-23.7</v>
      </c>
      <c r="AM36" s="10">
        <v>-25.5</v>
      </c>
      <c r="AN36" s="23">
        <v>-31.8</v>
      </c>
      <c r="AO36" s="1">
        <v>-27.3</v>
      </c>
      <c r="AP36" s="1">
        <v>-27.1</v>
      </c>
      <c r="AQ36" s="1">
        <v>-15.3</v>
      </c>
      <c r="AR36" s="1">
        <v>-4.8</v>
      </c>
      <c r="AS36" s="1">
        <v>4.9000000000000004</v>
      </c>
      <c r="AT36" s="1">
        <v>12.7</v>
      </c>
      <c r="AU36" s="1">
        <v>12.8</v>
      </c>
      <c r="AV36" s="1">
        <v>1</v>
      </c>
      <c r="AW36" s="1">
        <v>-13.8</v>
      </c>
      <c r="AX36" s="1">
        <v>-27.1</v>
      </c>
      <c r="AY36" s="10">
        <v>-35.9</v>
      </c>
      <c r="AZ36" s="2">
        <f t="shared" si="9"/>
        <v>-12.641666666666666</v>
      </c>
      <c r="BA36" s="1">
        <f t="shared" si="10"/>
        <v>8.8000000000000007</v>
      </c>
      <c r="BB36" s="1">
        <f t="shared" si="11"/>
        <v>7.8500000000000005</v>
      </c>
    </row>
    <row r="37" spans="1:54" x14ac:dyDescent="0.25">
      <c r="A37" s="1">
        <v>2001</v>
      </c>
      <c r="B37" s="5">
        <v>1.3480000000000001</v>
      </c>
      <c r="C37" s="5">
        <v>1.3480000000000001</v>
      </c>
      <c r="D37" s="1">
        <v>0.997</v>
      </c>
      <c r="F37" s="5"/>
      <c r="H37" s="1">
        <v>2001</v>
      </c>
      <c r="I37" s="1">
        <v>2.4</v>
      </c>
      <c r="J37" s="1">
        <v>53.5</v>
      </c>
      <c r="K37" s="1">
        <v>13.1</v>
      </c>
      <c r="L37" s="1">
        <v>54.2</v>
      </c>
      <c r="M37" s="1">
        <v>18.3</v>
      </c>
      <c r="N37" s="1">
        <v>26.5</v>
      </c>
      <c r="O37" s="10">
        <v>14.8</v>
      </c>
      <c r="P37" s="23">
        <v>3.3</v>
      </c>
      <c r="Q37" s="1">
        <v>8.8000000000000007</v>
      </c>
      <c r="R37" s="1">
        <v>3.6</v>
      </c>
      <c r="S37" s="1">
        <v>16.3</v>
      </c>
      <c r="T37" s="1">
        <v>1.7</v>
      </c>
      <c r="U37" s="1">
        <v>14.1</v>
      </c>
      <c r="V37" s="1">
        <v>27.2</v>
      </c>
      <c r="W37" s="1">
        <v>13.6</v>
      </c>
      <c r="X37" s="1">
        <v>27.2</v>
      </c>
      <c r="Y37" s="1">
        <v>13.2</v>
      </c>
      <c r="Z37" s="1">
        <v>25.4</v>
      </c>
      <c r="AA37" s="10">
        <v>32.299999999999997</v>
      </c>
      <c r="AB37" s="24">
        <f t="shared" si="6"/>
        <v>186.7</v>
      </c>
      <c r="AC37" s="2">
        <f t="shared" si="7"/>
        <v>82.1</v>
      </c>
      <c r="AD37" s="2">
        <f t="shared" si="8"/>
        <v>82.1</v>
      </c>
      <c r="AE37" s="2"/>
      <c r="AF37" s="1">
        <v>2001</v>
      </c>
      <c r="AG37" s="1">
        <v>4.9000000000000004</v>
      </c>
      <c r="AH37" s="1">
        <v>12.7</v>
      </c>
      <c r="AI37" s="1">
        <v>12.8</v>
      </c>
      <c r="AJ37" s="1">
        <v>1</v>
      </c>
      <c r="AK37" s="1">
        <v>-13.8</v>
      </c>
      <c r="AL37" s="1">
        <v>-27.1</v>
      </c>
      <c r="AM37" s="10">
        <v>-35.9</v>
      </c>
      <c r="AN37" s="23">
        <v>-38.5</v>
      </c>
      <c r="AO37" s="1">
        <v>-33.9</v>
      </c>
      <c r="AP37" s="1">
        <v>-28.8</v>
      </c>
      <c r="AQ37" s="1">
        <v>-23.2</v>
      </c>
      <c r="AR37" s="1">
        <v>-4.5999999999999996</v>
      </c>
      <c r="AS37" s="1">
        <v>10.199999999999999</v>
      </c>
      <c r="AT37" s="1">
        <v>14.6</v>
      </c>
      <c r="AU37" s="1">
        <v>10.6</v>
      </c>
      <c r="AV37" s="1">
        <v>2.4</v>
      </c>
      <c r="AW37" s="1">
        <v>-12.1</v>
      </c>
      <c r="AX37" s="1">
        <v>-16.2</v>
      </c>
      <c r="AY37" s="10">
        <v>-23.6</v>
      </c>
      <c r="AZ37" s="2">
        <f t="shared" si="9"/>
        <v>-11.924999999999999</v>
      </c>
      <c r="BA37" s="1">
        <f t="shared" si="10"/>
        <v>12.399999999999999</v>
      </c>
      <c r="BB37" s="1">
        <f t="shared" si="11"/>
        <v>9.4499999999999993</v>
      </c>
    </row>
    <row r="38" spans="1:54" x14ac:dyDescent="0.25">
      <c r="A38" s="1">
        <v>2002</v>
      </c>
      <c r="B38" s="5">
        <v>1.095</v>
      </c>
      <c r="C38" s="5">
        <v>1.095</v>
      </c>
      <c r="D38" s="1">
        <v>0.89</v>
      </c>
      <c r="F38" s="5"/>
      <c r="H38" s="1">
        <v>2002</v>
      </c>
      <c r="I38" s="1">
        <v>4.8</v>
      </c>
      <c r="J38" s="1">
        <v>19</v>
      </c>
      <c r="K38" s="1">
        <v>46</v>
      </c>
      <c r="L38" s="1">
        <v>8.6</v>
      </c>
      <c r="M38" s="1">
        <v>66.400000000000006</v>
      </c>
      <c r="N38" s="1">
        <v>26.1</v>
      </c>
      <c r="O38" s="10">
        <v>45.5</v>
      </c>
      <c r="P38" s="23">
        <v>1.3</v>
      </c>
      <c r="Q38" s="1">
        <v>12.5</v>
      </c>
      <c r="R38" s="1">
        <v>10.6</v>
      </c>
      <c r="S38" s="1">
        <v>19.600000000000001</v>
      </c>
      <c r="T38" s="1">
        <v>23.2</v>
      </c>
      <c r="U38" s="1">
        <v>2.4</v>
      </c>
      <c r="V38" s="1">
        <v>53.5</v>
      </c>
      <c r="W38" s="1">
        <v>13.1</v>
      </c>
      <c r="X38" s="1">
        <v>54.2</v>
      </c>
      <c r="Y38" s="1">
        <v>18.3</v>
      </c>
      <c r="Z38" s="1">
        <v>26.5</v>
      </c>
      <c r="AA38" s="10">
        <v>14.8</v>
      </c>
      <c r="AB38" s="24">
        <f t="shared" si="6"/>
        <v>250.00000000000006</v>
      </c>
      <c r="AC38" s="2">
        <f t="shared" si="7"/>
        <v>123.2</v>
      </c>
      <c r="AD38" s="2">
        <f t="shared" si="8"/>
        <v>123.2</v>
      </c>
      <c r="AE38" s="2"/>
      <c r="AF38" s="1">
        <v>2002</v>
      </c>
      <c r="AG38" s="1">
        <v>10.199999999999999</v>
      </c>
      <c r="AH38" s="1">
        <v>14.6</v>
      </c>
      <c r="AI38" s="1">
        <v>10.6</v>
      </c>
      <c r="AJ38" s="1">
        <v>2.4</v>
      </c>
      <c r="AK38" s="1">
        <v>-12.1</v>
      </c>
      <c r="AL38" s="1">
        <v>-16.2</v>
      </c>
      <c r="AM38" s="10">
        <v>-23.6</v>
      </c>
      <c r="AN38" s="23">
        <v>-39.5</v>
      </c>
      <c r="AO38" s="1">
        <v>-34.299999999999997</v>
      </c>
      <c r="AP38" s="1">
        <v>-20.6</v>
      </c>
      <c r="AQ38" s="1">
        <v>-19.7</v>
      </c>
      <c r="AR38" s="1">
        <v>-9.1999999999999993</v>
      </c>
      <c r="AS38" s="1">
        <v>10.3</v>
      </c>
      <c r="AT38" s="1">
        <v>13.7</v>
      </c>
      <c r="AU38" s="1">
        <v>11.5</v>
      </c>
      <c r="AV38" s="1">
        <v>-1.4</v>
      </c>
      <c r="AW38" s="1">
        <v>-12.8</v>
      </c>
      <c r="AX38" s="1">
        <v>-24.8</v>
      </c>
      <c r="AY38" s="10">
        <v>-31.7</v>
      </c>
      <c r="AZ38" s="2">
        <f t="shared" si="9"/>
        <v>-13.208333333333334</v>
      </c>
      <c r="BA38" s="1">
        <f t="shared" si="10"/>
        <v>12</v>
      </c>
      <c r="BB38" s="1">
        <f t="shared" si="11"/>
        <v>8.5250000000000004</v>
      </c>
    </row>
    <row r="39" spans="1:54" x14ac:dyDescent="0.25">
      <c r="A39" s="1">
        <v>2003</v>
      </c>
      <c r="B39" s="5">
        <v>0.94399999999999995</v>
      </c>
      <c r="C39" s="5">
        <v>0.94399999999999995</v>
      </c>
      <c r="D39" s="1">
        <v>0.82299999999999995</v>
      </c>
      <c r="F39" s="5"/>
      <c r="H39" s="1">
        <v>2003</v>
      </c>
      <c r="I39" s="1">
        <v>21.6</v>
      </c>
      <c r="J39" s="1">
        <v>44.3</v>
      </c>
      <c r="K39" s="1">
        <v>50.7</v>
      </c>
      <c r="L39" s="1">
        <v>37.4</v>
      </c>
      <c r="M39" s="1">
        <v>25.2</v>
      </c>
      <c r="N39" s="1">
        <v>18.2</v>
      </c>
      <c r="O39" s="10">
        <v>16</v>
      </c>
      <c r="P39" s="23">
        <v>9.6</v>
      </c>
      <c r="Q39" s="1">
        <v>4.0999999999999996</v>
      </c>
      <c r="R39" s="1">
        <v>9.8000000000000007</v>
      </c>
      <c r="S39" s="1">
        <v>26.8</v>
      </c>
      <c r="T39" s="1">
        <v>18.600000000000001</v>
      </c>
      <c r="U39" s="1">
        <v>4.8</v>
      </c>
      <c r="V39" s="1">
        <v>19</v>
      </c>
      <c r="W39" s="1">
        <v>46</v>
      </c>
      <c r="X39" s="1">
        <v>8.6</v>
      </c>
      <c r="Y39" s="1">
        <v>66.400000000000006</v>
      </c>
      <c r="Z39" s="1">
        <v>26.1</v>
      </c>
      <c r="AA39" s="10">
        <v>45.5</v>
      </c>
      <c r="AB39" s="24">
        <f t="shared" si="6"/>
        <v>285.29999999999995</v>
      </c>
      <c r="AC39" s="2">
        <f t="shared" si="7"/>
        <v>78.399999999999991</v>
      </c>
      <c r="AD39" s="2">
        <f t="shared" si="8"/>
        <v>78.399999999999991</v>
      </c>
      <c r="AE39" s="2"/>
      <c r="AF39" s="1">
        <v>2003</v>
      </c>
      <c r="AG39" s="1">
        <v>10.3</v>
      </c>
      <c r="AH39" s="1">
        <v>13.7</v>
      </c>
      <c r="AI39" s="1">
        <v>11.5</v>
      </c>
      <c r="AJ39" s="1">
        <v>-1.4</v>
      </c>
      <c r="AK39" s="1">
        <v>-12.8</v>
      </c>
      <c r="AL39" s="1">
        <v>-24.8</v>
      </c>
      <c r="AM39" s="10">
        <v>-31.7</v>
      </c>
      <c r="AN39" s="23">
        <v>-29.5</v>
      </c>
      <c r="AO39" s="1">
        <v>-36.1</v>
      </c>
      <c r="AP39" s="1">
        <v>-25.4</v>
      </c>
      <c r="AQ39" s="1">
        <v>-15.9</v>
      </c>
      <c r="AR39" s="1">
        <v>-4.0999999999999996</v>
      </c>
      <c r="AS39" s="1">
        <v>8.3000000000000007</v>
      </c>
      <c r="AT39" s="1">
        <v>11.2</v>
      </c>
      <c r="AU39" s="1">
        <v>10.7</v>
      </c>
      <c r="AV39" s="1">
        <v>4.5</v>
      </c>
      <c r="AW39" s="1">
        <v>-11.2</v>
      </c>
      <c r="AX39" s="1">
        <v>-28.9</v>
      </c>
      <c r="AY39" s="10">
        <v>-24.7</v>
      </c>
      <c r="AZ39" s="2">
        <f t="shared" si="9"/>
        <v>-11.758333333333333</v>
      </c>
      <c r="BA39" s="1">
        <f t="shared" si="10"/>
        <v>9.75</v>
      </c>
      <c r="BB39" s="1">
        <f t="shared" si="11"/>
        <v>8.6750000000000007</v>
      </c>
    </row>
    <row r="40" spans="1:54" x14ac:dyDescent="0.25">
      <c r="A40" s="1">
        <v>2004</v>
      </c>
      <c r="B40" s="5">
        <v>0.92</v>
      </c>
      <c r="C40" s="5">
        <v>0.92</v>
      </c>
      <c r="D40" s="1">
        <v>0.76300000000000001</v>
      </c>
      <c r="F40" s="5"/>
      <c r="H40" s="1">
        <v>2004</v>
      </c>
      <c r="I40" s="1">
        <v>15.2</v>
      </c>
      <c r="J40" s="1">
        <v>27.3</v>
      </c>
      <c r="K40" s="1">
        <v>40.200000000000003</v>
      </c>
      <c r="L40" s="1">
        <v>19.2</v>
      </c>
      <c r="M40" s="1">
        <v>35.4</v>
      </c>
      <c r="N40" s="1">
        <v>15.5</v>
      </c>
      <c r="O40" s="10">
        <v>11.7</v>
      </c>
      <c r="P40" s="23">
        <v>18.2</v>
      </c>
      <c r="Q40" s="1">
        <v>6.5</v>
      </c>
      <c r="R40" s="1">
        <v>5.9</v>
      </c>
      <c r="S40" s="1">
        <v>12.4</v>
      </c>
      <c r="T40" s="1">
        <v>6.6</v>
      </c>
      <c r="U40" s="1">
        <v>21.6</v>
      </c>
      <c r="V40" s="1">
        <v>44.3</v>
      </c>
      <c r="W40" s="1">
        <v>50.7</v>
      </c>
      <c r="X40" s="1">
        <v>37.4</v>
      </c>
      <c r="Y40" s="1">
        <v>25.2</v>
      </c>
      <c r="Z40" s="1">
        <v>18.2</v>
      </c>
      <c r="AA40" s="10">
        <v>16</v>
      </c>
      <c r="AB40" s="24">
        <f t="shared" si="6"/>
        <v>263</v>
      </c>
      <c r="AC40" s="2">
        <f t="shared" si="7"/>
        <v>154</v>
      </c>
      <c r="AD40" s="2">
        <f t="shared" si="8"/>
        <v>154</v>
      </c>
      <c r="AE40" s="2"/>
      <c r="AF40" s="1">
        <v>2004</v>
      </c>
      <c r="AG40" s="1">
        <v>8.3000000000000007</v>
      </c>
      <c r="AH40" s="1">
        <v>11.2</v>
      </c>
      <c r="AI40" s="1">
        <v>10.7</v>
      </c>
      <c r="AJ40" s="1">
        <v>4.5</v>
      </c>
      <c r="AK40" s="1">
        <v>-11.2</v>
      </c>
      <c r="AL40" s="1">
        <v>-28.9</v>
      </c>
      <c r="AM40" s="10">
        <v>-24.7</v>
      </c>
      <c r="AN40" s="23">
        <v>-35</v>
      </c>
      <c r="AO40" s="1">
        <v>-37.6</v>
      </c>
      <c r="AP40" s="1">
        <v>-33.299999999999997</v>
      </c>
      <c r="AQ40" s="1">
        <v>-17.899999999999999</v>
      </c>
      <c r="AR40" s="1">
        <v>-7.9</v>
      </c>
      <c r="AS40" s="1">
        <v>3.4</v>
      </c>
      <c r="AT40" s="1">
        <v>11.7</v>
      </c>
      <c r="AU40" s="1">
        <v>7.8</v>
      </c>
      <c r="AV40" s="1">
        <v>2.2999999999999998</v>
      </c>
      <c r="AW40" s="1">
        <v>-12.5</v>
      </c>
      <c r="AX40" s="1">
        <v>-22.4</v>
      </c>
      <c r="AY40" s="10">
        <v>-28.6</v>
      </c>
      <c r="AZ40" s="2">
        <f t="shared" si="9"/>
        <v>-14.166666666666664</v>
      </c>
      <c r="BA40" s="1">
        <f t="shared" si="10"/>
        <v>7.55</v>
      </c>
      <c r="BB40" s="1">
        <f t="shared" si="11"/>
        <v>6.3</v>
      </c>
    </row>
    <row r="41" spans="1:54" x14ac:dyDescent="0.25">
      <c r="A41" s="1">
        <v>2005</v>
      </c>
      <c r="B41" s="5">
        <v>0.67900000000000005</v>
      </c>
      <c r="C41" s="5">
        <v>0.67900000000000005</v>
      </c>
      <c r="D41" s="1">
        <v>0.47099999999999997</v>
      </c>
      <c r="F41" s="5"/>
      <c r="H41" s="1">
        <v>2005</v>
      </c>
      <c r="I41" s="1">
        <v>5.4</v>
      </c>
      <c r="J41" s="1">
        <v>44.4</v>
      </c>
      <c r="K41" s="1">
        <v>54.2</v>
      </c>
      <c r="L41" s="1">
        <v>48.8</v>
      </c>
      <c r="M41" s="1">
        <v>29</v>
      </c>
      <c r="N41" s="1">
        <v>42.7</v>
      </c>
      <c r="O41" s="10">
        <v>14</v>
      </c>
      <c r="P41" s="23">
        <v>12.9</v>
      </c>
      <c r="Q41" s="1">
        <v>6.9</v>
      </c>
      <c r="R41" s="1">
        <v>14.8</v>
      </c>
      <c r="S41" s="1">
        <v>10.9</v>
      </c>
      <c r="T41" s="1">
        <v>14.1</v>
      </c>
      <c r="U41" s="1">
        <v>15.2</v>
      </c>
      <c r="V41" s="1">
        <v>27.3</v>
      </c>
      <c r="W41" s="1">
        <v>40.200000000000003</v>
      </c>
      <c r="X41" s="1">
        <v>19.2</v>
      </c>
      <c r="Y41" s="1">
        <v>35.4</v>
      </c>
      <c r="Z41" s="1">
        <v>15.5</v>
      </c>
      <c r="AA41" s="10">
        <v>11.7</v>
      </c>
      <c r="AB41" s="24">
        <f t="shared" si="6"/>
        <v>224.1</v>
      </c>
      <c r="AC41" s="2">
        <f t="shared" si="7"/>
        <v>101.9</v>
      </c>
      <c r="AD41" s="2">
        <f t="shared" si="8"/>
        <v>101.9</v>
      </c>
      <c r="AE41" s="2"/>
      <c r="AF41" s="1">
        <v>2005</v>
      </c>
      <c r="AG41" s="1">
        <v>3.4</v>
      </c>
      <c r="AH41" s="1">
        <v>11.7</v>
      </c>
      <c r="AI41" s="1">
        <v>7.8</v>
      </c>
      <c r="AJ41" s="1">
        <v>2.2999999999999998</v>
      </c>
      <c r="AK41" s="1">
        <v>-12.5</v>
      </c>
      <c r="AL41" s="1">
        <v>-22.4</v>
      </c>
      <c r="AM41" s="10">
        <v>-28.6</v>
      </c>
      <c r="AN41" s="23">
        <v>-27.7</v>
      </c>
      <c r="AO41" s="1">
        <v>-29.3</v>
      </c>
      <c r="AP41" s="1">
        <v>-27</v>
      </c>
      <c r="AQ41" s="1">
        <v>-16.600000000000001</v>
      </c>
      <c r="AR41" s="1">
        <v>-3.3</v>
      </c>
      <c r="AS41" s="1">
        <v>7.9</v>
      </c>
      <c r="AT41" s="1">
        <v>12.4</v>
      </c>
      <c r="AU41" s="1">
        <v>6.8</v>
      </c>
      <c r="AV41" s="1">
        <v>4.8</v>
      </c>
      <c r="AW41" s="1">
        <v>-10.7</v>
      </c>
      <c r="AX41" s="1">
        <v>-23.2</v>
      </c>
      <c r="AY41" s="10">
        <v>-26.6</v>
      </c>
      <c r="AZ41" s="2">
        <f t="shared" si="9"/>
        <v>-11.041666666666666</v>
      </c>
      <c r="BA41" s="1">
        <f t="shared" si="10"/>
        <v>10.15</v>
      </c>
      <c r="BB41" s="1">
        <f t="shared" si="11"/>
        <v>7.9750000000000005</v>
      </c>
    </row>
    <row r="42" spans="1:54" x14ac:dyDescent="0.25">
      <c r="A42" s="1">
        <v>2006</v>
      </c>
      <c r="B42" s="5">
        <v>0.877</v>
      </c>
      <c r="C42" s="5">
        <v>0.877</v>
      </c>
      <c r="D42" s="1">
        <v>0.63400000000000001</v>
      </c>
      <c r="F42" s="5"/>
      <c r="H42" s="1">
        <v>2006</v>
      </c>
      <c r="I42" s="1">
        <v>13.4</v>
      </c>
      <c r="J42" s="1">
        <v>53.4</v>
      </c>
      <c r="K42" s="1">
        <v>81.400000000000006</v>
      </c>
      <c r="L42" s="1">
        <v>23.9</v>
      </c>
      <c r="M42" s="1">
        <v>32.5</v>
      </c>
      <c r="N42" s="1">
        <v>24</v>
      </c>
      <c r="O42" s="10">
        <v>11.3</v>
      </c>
      <c r="P42" s="23">
        <v>17.2</v>
      </c>
      <c r="Q42" s="1">
        <v>25.4</v>
      </c>
      <c r="R42" s="1">
        <v>7.6</v>
      </c>
      <c r="S42" s="1">
        <v>0</v>
      </c>
      <c r="T42" s="1">
        <v>31.7</v>
      </c>
      <c r="U42" s="1">
        <v>5.4</v>
      </c>
      <c r="V42" s="1">
        <v>44.4</v>
      </c>
      <c r="W42" s="1">
        <v>54.2</v>
      </c>
      <c r="X42" s="1">
        <v>48.8</v>
      </c>
      <c r="Y42" s="1">
        <v>29</v>
      </c>
      <c r="Z42" s="1">
        <v>42.7</v>
      </c>
      <c r="AA42" s="10">
        <v>14</v>
      </c>
      <c r="AB42" s="24">
        <f t="shared" si="6"/>
        <v>320.39999999999998</v>
      </c>
      <c r="AC42" s="2">
        <f t="shared" si="7"/>
        <v>152.80000000000001</v>
      </c>
      <c r="AD42" s="2">
        <f t="shared" si="8"/>
        <v>152.80000000000001</v>
      </c>
      <c r="AE42" s="2"/>
      <c r="AF42" s="1">
        <v>2006</v>
      </c>
      <c r="AG42" s="1">
        <v>7.9</v>
      </c>
      <c r="AH42" s="1">
        <v>12.4</v>
      </c>
      <c r="AI42" s="1">
        <v>6.8</v>
      </c>
      <c r="AJ42" s="1">
        <v>4.8</v>
      </c>
      <c r="AK42" s="1">
        <v>-10.7</v>
      </c>
      <c r="AL42" s="1">
        <v>-23.2</v>
      </c>
      <c r="AM42" s="10">
        <v>-26.6</v>
      </c>
      <c r="AN42" s="23">
        <v>-28.6</v>
      </c>
      <c r="AO42" s="1">
        <v>-26.1</v>
      </c>
      <c r="AP42" s="1">
        <v>-26.2</v>
      </c>
      <c r="AQ42" s="1">
        <v>-21.8</v>
      </c>
      <c r="AR42" s="1">
        <v>-6.8</v>
      </c>
      <c r="AS42" s="1">
        <v>5.9</v>
      </c>
      <c r="AT42" s="1">
        <v>15.5</v>
      </c>
      <c r="AU42" s="1">
        <v>8.3000000000000007</v>
      </c>
      <c r="AV42" s="1">
        <v>1.1000000000000001</v>
      </c>
      <c r="AW42" s="1">
        <v>-14.3</v>
      </c>
      <c r="AX42" s="1">
        <v>-23.4</v>
      </c>
      <c r="AY42" s="10">
        <v>-25.3</v>
      </c>
      <c r="AZ42" s="2">
        <f t="shared" si="9"/>
        <v>-11.808333333333335</v>
      </c>
      <c r="BA42" s="1">
        <f t="shared" si="10"/>
        <v>10.7</v>
      </c>
      <c r="BB42" s="1">
        <f t="shared" si="11"/>
        <v>7.7</v>
      </c>
    </row>
    <row r="43" spans="1:54" x14ac:dyDescent="0.25">
      <c r="A43" s="1">
        <v>2007</v>
      </c>
      <c r="B43" s="5">
        <v>0.80500000000000005</v>
      </c>
      <c r="C43" s="5">
        <v>0.80500000000000005</v>
      </c>
      <c r="D43" s="1">
        <v>0.53800000000000003</v>
      </c>
      <c r="F43" s="5"/>
      <c r="H43" s="1">
        <v>2007</v>
      </c>
      <c r="I43" s="1">
        <v>46</v>
      </c>
      <c r="J43" s="1">
        <v>28.2</v>
      </c>
      <c r="K43" s="1">
        <v>31.4</v>
      </c>
      <c r="L43" s="1">
        <v>25.2</v>
      </c>
      <c r="M43" s="1">
        <v>33.299999999999997</v>
      </c>
      <c r="N43" s="1">
        <v>23.4</v>
      </c>
      <c r="O43" s="10">
        <v>31.9</v>
      </c>
      <c r="P43" s="23">
        <v>24.1</v>
      </c>
      <c r="Q43" s="1">
        <v>7.7</v>
      </c>
      <c r="R43" s="1">
        <v>9.4</v>
      </c>
      <c r="S43" s="1">
        <v>7.6</v>
      </c>
      <c r="T43" s="1">
        <v>40.299999999999997</v>
      </c>
      <c r="U43" s="1">
        <v>13.4</v>
      </c>
      <c r="V43" s="1">
        <v>53.4</v>
      </c>
      <c r="W43" s="1">
        <v>81.400000000000006</v>
      </c>
      <c r="X43" s="1">
        <v>23.9</v>
      </c>
      <c r="Y43" s="1">
        <v>32.5</v>
      </c>
      <c r="Z43" s="1">
        <v>24</v>
      </c>
      <c r="AA43" s="10">
        <v>11.3</v>
      </c>
      <c r="AB43" s="24">
        <f t="shared" si="6"/>
        <v>329</v>
      </c>
      <c r="AC43" s="2">
        <f t="shared" si="7"/>
        <v>172.1</v>
      </c>
      <c r="AD43" s="2">
        <f t="shared" si="8"/>
        <v>172.1</v>
      </c>
      <c r="AE43" s="2"/>
      <c r="AF43" s="1">
        <v>2007</v>
      </c>
      <c r="AG43" s="1">
        <v>5.9</v>
      </c>
      <c r="AH43" s="1">
        <v>15.5</v>
      </c>
      <c r="AI43" s="1">
        <v>8.3000000000000007</v>
      </c>
      <c r="AJ43" s="1">
        <v>1.1000000000000001</v>
      </c>
      <c r="AK43" s="1">
        <v>-14.3</v>
      </c>
      <c r="AL43" s="1">
        <v>-23.4</v>
      </c>
      <c r="AM43" s="10">
        <v>-25.3</v>
      </c>
      <c r="AN43" s="23">
        <v>-25.3</v>
      </c>
      <c r="AO43" s="1">
        <v>-41.2</v>
      </c>
      <c r="AP43" s="1">
        <v>-26</v>
      </c>
      <c r="AQ43" s="1">
        <v>-6.6</v>
      </c>
      <c r="AR43" s="1">
        <v>-6.7</v>
      </c>
      <c r="AS43" s="1">
        <v>6.2</v>
      </c>
      <c r="AT43" s="1">
        <v>11.8</v>
      </c>
      <c r="AU43" s="1">
        <v>9.1999999999999993</v>
      </c>
      <c r="AV43" s="1">
        <v>2.2999999999999998</v>
      </c>
      <c r="AW43" s="1">
        <v>-7.5</v>
      </c>
      <c r="AX43" s="1">
        <v>-25.8</v>
      </c>
      <c r="AY43" s="10">
        <v>-31.4</v>
      </c>
      <c r="AZ43" s="2">
        <f t="shared" si="9"/>
        <v>-11.75</v>
      </c>
      <c r="BA43" s="1">
        <f t="shared" si="10"/>
        <v>9</v>
      </c>
      <c r="BB43" s="1">
        <f t="shared" si="11"/>
        <v>7.375</v>
      </c>
    </row>
    <row r="44" spans="1:54" x14ac:dyDescent="0.25">
      <c r="A44" s="1">
        <v>2008</v>
      </c>
      <c r="B44" s="5">
        <v>0.97899999999999998</v>
      </c>
      <c r="C44" s="5">
        <v>0.97899999999999998</v>
      </c>
      <c r="D44" s="1">
        <v>0.68500000000000005</v>
      </c>
      <c r="F44" s="5"/>
      <c r="H44" s="1">
        <v>2008</v>
      </c>
      <c r="I44" s="1">
        <v>13.4</v>
      </c>
      <c r="J44" s="1">
        <v>51</v>
      </c>
      <c r="K44" s="1">
        <v>36.9</v>
      </c>
      <c r="L44" s="1">
        <v>52.5</v>
      </c>
      <c r="M44" s="1">
        <v>16.7</v>
      </c>
      <c r="N44" s="1">
        <v>25.4</v>
      </c>
      <c r="O44" s="10">
        <v>7</v>
      </c>
      <c r="P44" s="23">
        <v>31</v>
      </c>
      <c r="Q44" s="1">
        <v>14.2</v>
      </c>
      <c r="R44" s="1">
        <v>11.6</v>
      </c>
      <c r="S44" s="1">
        <v>8</v>
      </c>
      <c r="T44" s="1">
        <v>13.3</v>
      </c>
      <c r="U44" s="1">
        <v>46</v>
      </c>
      <c r="V44" s="1">
        <v>28.2</v>
      </c>
      <c r="W44" s="1">
        <v>31.4</v>
      </c>
      <c r="X44" s="1">
        <v>25.2</v>
      </c>
      <c r="Y44" s="1">
        <v>33.299999999999997</v>
      </c>
      <c r="Z44" s="1">
        <v>23.4</v>
      </c>
      <c r="AA44" s="10">
        <v>31.9</v>
      </c>
      <c r="AB44" s="24">
        <f t="shared" si="6"/>
        <v>297.49999999999994</v>
      </c>
      <c r="AC44" s="2">
        <f t="shared" si="7"/>
        <v>130.79999999999998</v>
      </c>
      <c r="AD44" s="2">
        <f t="shared" si="8"/>
        <v>130.79999999999998</v>
      </c>
      <c r="AE44" s="2"/>
      <c r="AF44" s="1">
        <v>2008</v>
      </c>
      <c r="AG44" s="1">
        <v>6.2</v>
      </c>
      <c r="AH44" s="1">
        <v>11.8</v>
      </c>
      <c r="AI44" s="1">
        <v>9.1999999999999993</v>
      </c>
      <c r="AJ44" s="1">
        <v>2.2999999999999998</v>
      </c>
      <c r="AK44" s="1">
        <v>-7.5</v>
      </c>
      <c r="AL44" s="1">
        <v>-25.8</v>
      </c>
      <c r="AM44" s="10">
        <v>-31.4</v>
      </c>
      <c r="AN44" s="23">
        <v>-25</v>
      </c>
      <c r="AO44" s="1">
        <v>-32.200000000000003</v>
      </c>
      <c r="AP44" s="1">
        <v>-25.9</v>
      </c>
      <c r="AQ44" s="1">
        <v>-16.5</v>
      </c>
      <c r="AR44" s="1">
        <v>-3.6</v>
      </c>
      <c r="AS44" s="1">
        <v>6.1</v>
      </c>
      <c r="AT44" s="1">
        <v>10.5</v>
      </c>
      <c r="AU44" s="1">
        <v>10.3</v>
      </c>
      <c r="AV44" s="1">
        <v>2.8</v>
      </c>
      <c r="AW44" s="1">
        <v>-8.4</v>
      </c>
      <c r="AX44" s="1">
        <v>-22.1</v>
      </c>
      <c r="AY44" s="10">
        <v>-29.4</v>
      </c>
      <c r="AZ44" s="2">
        <f t="shared" si="9"/>
        <v>-11.116666666666667</v>
      </c>
      <c r="BA44" s="1">
        <f t="shared" si="10"/>
        <v>8.3000000000000007</v>
      </c>
      <c r="BB44" s="1">
        <f t="shared" si="11"/>
        <v>7.4250000000000007</v>
      </c>
    </row>
    <row r="45" spans="1:54" x14ac:dyDescent="0.25">
      <c r="A45" s="1">
        <v>2009</v>
      </c>
      <c r="B45" s="5">
        <v>1.099</v>
      </c>
      <c r="C45" s="5">
        <v>1.099</v>
      </c>
      <c r="D45" s="1">
        <v>0.879</v>
      </c>
      <c r="F45" s="5"/>
      <c r="H45" s="1">
        <v>2009</v>
      </c>
      <c r="I45" s="1">
        <v>65.2</v>
      </c>
      <c r="J45" s="1">
        <v>37.4</v>
      </c>
      <c r="K45" s="1">
        <v>46</v>
      </c>
      <c r="L45" s="1">
        <v>30.6</v>
      </c>
      <c r="M45" s="1">
        <v>47.7</v>
      </c>
      <c r="N45" s="1">
        <v>36.200000000000003</v>
      </c>
      <c r="O45" s="10">
        <v>15.5</v>
      </c>
      <c r="P45" s="23">
        <v>20</v>
      </c>
      <c r="Q45" s="1">
        <v>8.6</v>
      </c>
      <c r="R45" s="1">
        <v>16.600000000000001</v>
      </c>
      <c r="S45" s="1">
        <v>17.7</v>
      </c>
      <c r="T45" s="1">
        <v>9.1999999999999993</v>
      </c>
      <c r="U45" s="1">
        <v>13.4</v>
      </c>
      <c r="V45" s="1">
        <v>51</v>
      </c>
      <c r="W45" s="1">
        <v>36.9</v>
      </c>
      <c r="X45" s="1">
        <v>52.5</v>
      </c>
      <c r="Y45" s="1">
        <v>16.7</v>
      </c>
      <c r="Z45" s="1">
        <v>25.4</v>
      </c>
      <c r="AA45" s="10">
        <v>7</v>
      </c>
      <c r="AB45" s="24">
        <f t="shared" si="6"/>
        <v>275</v>
      </c>
      <c r="AC45" s="2">
        <f t="shared" si="7"/>
        <v>153.80000000000001</v>
      </c>
      <c r="AD45" s="2">
        <f t="shared" si="8"/>
        <v>153.80000000000001</v>
      </c>
      <c r="AE45" s="2"/>
      <c r="AF45" s="1">
        <v>2009</v>
      </c>
      <c r="AG45" s="1">
        <v>6.1</v>
      </c>
      <c r="AH45" s="1">
        <v>10.5</v>
      </c>
      <c r="AI45" s="1">
        <v>10.3</v>
      </c>
      <c r="AJ45" s="1">
        <v>2.8</v>
      </c>
      <c r="AK45" s="1">
        <v>-8.4</v>
      </c>
      <c r="AL45" s="1">
        <v>-22.1</v>
      </c>
      <c r="AM45" s="10">
        <v>-29.4</v>
      </c>
      <c r="AN45" s="23">
        <v>-24.1</v>
      </c>
      <c r="AO45" s="1">
        <v>-34.700000000000003</v>
      </c>
      <c r="AP45" s="1">
        <v>-29.1</v>
      </c>
      <c r="AQ45" s="1">
        <v>-12.8</v>
      </c>
      <c r="AR45" s="1">
        <v>-5.7</v>
      </c>
      <c r="AS45" s="1">
        <v>8</v>
      </c>
      <c r="AT45" s="1">
        <v>14.5</v>
      </c>
      <c r="AU45" s="1">
        <v>9.5</v>
      </c>
      <c r="AV45" s="1">
        <v>4.3</v>
      </c>
      <c r="AW45" s="1">
        <v>-7.1</v>
      </c>
      <c r="AX45" s="1">
        <v>-22.7</v>
      </c>
      <c r="AY45" s="10">
        <v>-35.299999999999997</v>
      </c>
      <c r="AZ45" s="2">
        <f t="shared" si="9"/>
        <v>-11.266666666666666</v>
      </c>
      <c r="BA45" s="1">
        <f t="shared" si="10"/>
        <v>11.25</v>
      </c>
      <c r="BB45" s="1">
        <f t="shared" si="11"/>
        <v>9.0749999999999993</v>
      </c>
    </row>
    <row r="46" spans="1:54" x14ac:dyDescent="0.25">
      <c r="A46" s="1">
        <v>2010</v>
      </c>
      <c r="B46" s="5">
        <v>0.83799999999999997</v>
      </c>
      <c r="C46" s="5">
        <v>0.83799999999999997</v>
      </c>
      <c r="D46" s="1">
        <v>0.67800000000000005</v>
      </c>
      <c r="F46" s="5"/>
      <c r="H46" s="1">
        <v>2010</v>
      </c>
      <c r="I46" s="1">
        <v>43.6</v>
      </c>
      <c r="J46" s="1">
        <v>30.3</v>
      </c>
      <c r="K46" s="1">
        <v>43.9</v>
      </c>
      <c r="L46" s="1">
        <v>20</v>
      </c>
      <c r="M46" s="1">
        <v>31</v>
      </c>
      <c r="N46" s="1">
        <v>17.100000000000001</v>
      </c>
      <c r="O46" s="10">
        <v>18.3</v>
      </c>
      <c r="P46" s="23">
        <v>42.3</v>
      </c>
      <c r="Q46" s="1">
        <v>5.0999999999999996</v>
      </c>
      <c r="R46" s="1">
        <v>3.9</v>
      </c>
      <c r="S46" s="1">
        <v>8</v>
      </c>
      <c r="T46" s="1">
        <v>16.7</v>
      </c>
      <c r="U46" s="1">
        <v>65.2</v>
      </c>
      <c r="V46" s="1">
        <v>37.4</v>
      </c>
      <c r="W46" s="1">
        <v>46</v>
      </c>
      <c r="X46" s="1">
        <v>30.6</v>
      </c>
      <c r="Y46" s="1">
        <v>47.7</v>
      </c>
      <c r="Z46" s="1">
        <v>36.200000000000003</v>
      </c>
      <c r="AA46" s="10">
        <v>15.5</v>
      </c>
      <c r="AB46" s="24">
        <f t="shared" si="6"/>
        <v>354.59999999999997</v>
      </c>
      <c r="AC46" s="2">
        <f t="shared" si="7"/>
        <v>179.2</v>
      </c>
      <c r="AD46" s="2">
        <f t="shared" si="8"/>
        <v>179.2</v>
      </c>
      <c r="AE46" s="2"/>
      <c r="AF46" s="1">
        <v>2010</v>
      </c>
      <c r="AG46" s="1">
        <v>8</v>
      </c>
      <c r="AH46" s="1">
        <v>14.5</v>
      </c>
      <c r="AI46" s="1">
        <v>9.5</v>
      </c>
      <c r="AJ46" s="1">
        <v>4.3</v>
      </c>
      <c r="AK46" s="1">
        <v>-7.1</v>
      </c>
      <c r="AL46" s="1">
        <v>-22.7</v>
      </c>
      <c r="AM46" s="10">
        <v>-35.299999999999997</v>
      </c>
      <c r="AN46" s="23">
        <v>-28.9</v>
      </c>
      <c r="AO46" s="1">
        <v>-35</v>
      </c>
      <c r="AP46" s="1">
        <v>-24.2</v>
      </c>
      <c r="AQ46" s="1">
        <v>-13.6</v>
      </c>
      <c r="AR46" s="1">
        <v>-1.4</v>
      </c>
      <c r="AS46" s="1">
        <v>8.3000000000000007</v>
      </c>
      <c r="AT46" s="1">
        <v>12.6</v>
      </c>
      <c r="AU46" s="1">
        <v>9.6999999999999993</v>
      </c>
      <c r="AV46" s="1">
        <v>1.2</v>
      </c>
      <c r="AW46" s="1">
        <v>-11</v>
      </c>
      <c r="AX46" s="1">
        <v>-21.2</v>
      </c>
      <c r="AY46" s="10">
        <v>-32.200000000000003</v>
      </c>
      <c r="AZ46" s="2">
        <f t="shared" si="9"/>
        <v>-11.308333333333332</v>
      </c>
      <c r="BA46" s="1">
        <f t="shared" si="10"/>
        <v>10.45</v>
      </c>
      <c r="BB46" s="1">
        <f t="shared" si="11"/>
        <v>7.9499999999999993</v>
      </c>
    </row>
    <row r="47" spans="1:54" x14ac:dyDescent="0.25">
      <c r="A47" s="1">
        <v>2011</v>
      </c>
      <c r="B47" s="5">
        <v>0.70099999999999996</v>
      </c>
      <c r="C47" s="5">
        <v>0.70099999999999996</v>
      </c>
      <c r="D47" s="1">
        <v>0.49199999999999999</v>
      </c>
      <c r="F47" s="5"/>
      <c r="H47" s="1">
        <v>2011</v>
      </c>
      <c r="I47" s="1">
        <v>22</v>
      </c>
      <c r="J47" s="1">
        <v>23.2</v>
      </c>
      <c r="K47" s="1">
        <v>9.9</v>
      </c>
      <c r="L47" s="1">
        <v>10.8</v>
      </c>
      <c r="M47" s="1">
        <v>16.2</v>
      </c>
      <c r="N47" s="1">
        <v>26.7</v>
      </c>
      <c r="O47" s="10">
        <v>20.7</v>
      </c>
      <c r="P47" s="23">
        <v>39.299999999999997</v>
      </c>
      <c r="Q47" s="1">
        <v>18.8</v>
      </c>
      <c r="R47" s="1">
        <v>9.6</v>
      </c>
      <c r="S47" s="1">
        <v>7.9</v>
      </c>
      <c r="T47" s="1">
        <v>23.95</v>
      </c>
      <c r="U47" s="1">
        <v>43.6</v>
      </c>
      <c r="V47" s="1">
        <v>30.3</v>
      </c>
      <c r="W47" s="1">
        <v>43.9</v>
      </c>
      <c r="X47" s="1">
        <v>20</v>
      </c>
      <c r="Y47" s="1">
        <v>31</v>
      </c>
      <c r="Z47" s="1">
        <v>17.100000000000001</v>
      </c>
      <c r="AA47" s="10">
        <v>18.3</v>
      </c>
      <c r="AB47" s="24">
        <f t="shared" si="6"/>
        <v>303.75000000000006</v>
      </c>
      <c r="AC47" s="2">
        <f t="shared" si="7"/>
        <v>137.80000000000001</v>
      </c>
      <c r="AD47" s="2">
        <f t="shared" si="8"/>
        <v>137.80000000000001</v>
      </c>
      <c r="AE47" s="2"/>
      <c r="AF47" s="1">
        <v>2011</v>
      </c>
      <c r="AG47" s="1">
        <v>8.3000000000000007</v>
      </c>
      <c r="AH47" s="1">
        <v>12.6</v>
      </c>
      <c r="AI47" s="1">
        <v>9.6999999999999993</v>
      </c>
      <c r="AJ47" s="1">
        <v>1.2</v>
      </c>
      <c r="AK47" s="1">
        <v>-11</v>
      </c>
      <c r="AL47" s="1">
        <v>-21.2</v>
      </c>
      <c r="AM47" s="10">
        <v>-32.200000000000003</v>
      </c>
      <c r="AN47" s="23">
        <v>-26</v>
      </c>
      <c r="AO47" s="1">
        <v>-32.799999999999997</v>
      </c>
      <c r="AP47" s="1">
        <v>-17.100000000000001</v>
      </c>
      <c r="AQ47" s="1">
        <v>-10.5</v>
      </c>
      <c r="AR47" s="1">
        <v>-1.8</v>
      </c>
      <c r="AS47" s="1">
        <v>8.1999999999999993</v>
      </c>
      <c r="AT47" s="1">
        <v>13</v>
      </c>
      <c r="AU47" s="1">
        <v>11</v>
      </c>
      <c r="AV47" s="1">
        <v>4.2</v>
      </c>
      <c r="AW47" s="1">
        <v>-9</v>
      </c>
      <c r="AX47" s="1">
        <v>-21.9</v>
      </c>
      <c r="AY47" s="10">
        <v>-23.7</v>
      </c>
      <c r="AZ47" s="2">
        <f t="shared" si="9"/>
        <v>-8.8666666666666654</v>
      </c>
      <c r="BA47" s="1">
        <f t="shared" si="10"/>
        <v>10.6</v>
      </c>
      <c r="BB47" s="1">
        <f t="shared" si="11"/>
        <v>9.1000000000000014</v>
      </c>
    </row>
    <row r="48" spans="1:54" x14ac:dyDescent="0.25">
      <c r="A48" s="1">
        <v>2012</v>
      </c>
      <c r="B48" s="5">
        <v>1.325</v>
      </c>
      <c r="C48" s="5">
        <v>1.325</v>
      </c>
      <c r="D48" s="1">
        <v>1.052</v>
      </c>
      <c r="F48" s="5"/>
      <c r="H48" s="1">
        <v>2012</v>
      </c>
      <c r="I48" s="1">
        <v>14</v>
      </c>
      <c r="J48" s="1">
        <v>5.0999999999999996</v>
      </c>
      <c r="K48" s="1">
        <v>16.600000000000001</v>
      </c>
      <c r="L48" s="1">
        <v>38.4</v>
      </c>
      <c r="M48" s="1">
        <v>21.1</v>
      </c>
      <c r="N48" s="1">
        <v>20.7</v>
      </c>
      <c r="O48" s="10">
        <v>6.3</v>
      </c>
      <c r="P48" s="23">
        <v>16.8</v>
      </c>
      <c r="Q48" s="1">
        <v>18.3</v>
      </c>
      <c r="R48" s="1">
        <v>15.4</v>
      </c>
      <c r="S48" s="1">
        <v>7.8</v>
      </c>
      <c r="T48" s="1">
        <v>31.2</v>
      </c>
      <c r="U48" s="1">
        <v>22</v>
      </c>
      <c r="V48" s="1">
        <v>23.2</v>
      </c>
      <c r="W48" s="1">
        <v>9.9</v>
      </c>
      <c r="X48" s="1">
        <v>10.8</v>
      </c>
      <c r="Y48" s="1">
        <v>16.2</v>
      </c>
      <c r="Z48" s="1">
        <v>26.7</v>
      </c>
      <c r="AA48" s="10">
        <v>20.7</v>
      </c>
      <c r="AB48" s="24">
        <f t="shared" si="6"/>
        <v>218.99999999999997</v>
      </c>
      <c r="AC48" s="2">
        <f t="shared" si="7"/>
        <v>65.900000000000006</v>
      </c>
      <c r="AD48" s="2">
        <f t="shared" si="8"/>
        <v>65.900000000000006</v>
      </c>
      <c r="AE48" s="2"/>
      <c r="AF48" s="1">
        <v>2012</v>
      </c>
      <c r="AG48" s="1">
        <v>8.1999999999999993</v>
      </c>
      <c r="AH48" s="1">
        <v>13</v>
      </c>
      <c r="AI48" s="1">
        <v>11</v>
      </c>
      <c r="AJ48" s="1">
        <v>4.2</v>
      </c>
      <c r="AK48" s="1">
        <v>-9</v>
      </c>
      <c r="AL48" s="1">
        <v>-21.9</v>
      </c>
      <c r="AM48" s="10">
        <v>-23.7</v>
      </c>
      <c r="AN48" s="23">
        <v>-29.1</v>
      </c>
      <c r="AO48" s="1">
        <v>-23.9</v>
      </c>
      <c r="AP48" s="1">
        <v>-24.2</v>
      </c>
      <c r="AQ48" s="1">
        <v>-14.7</v>
      </c>
      <c r="AR48" s="1">
        <v>-4</v>
      </c>
      <c r="AS48" s="1">
        <v>9.6</v>
      </c>
      <c r="AT48" s="1">
        <v>15.3</v>
      </c>
      <c r="AU48" s="1">
        <v>10.1</v>
      </c>
      <c r="AV48" s="1">
        <v>5</v>
      </c>
      <c r="AW48" s="1">
        <v>-13.2</v>
      </c>
      <c r="AX48" s="1">
        <v>-21.8</v>
      </c>
      <c r="AY48" s="10">
        <v>-27.7</v>
      </c>
      <c r="AZ48" s="2">
        <f t="shared" si="9"/>
        <v>-9.8833333333333346</v>
      </c>
      <c r="BA48" s="1">
        <f t="shared" si="10"/>
        <v>12.45</v>
      </c>
      <c r="BB48" s="1">
        <f t="shared" si="11"/>
        <v>10</v>
      </c>
    </row>
    <row r="49" spans="1:54" x14ac:dyDescent="0.25">
      <c r="A49" s="1">
        <v>2013</v>
      </c>
      <c r="B49" s="5">
        <v>0.95099999999999996</v>
      </c>
      <c r="C49" s="5">
        <v>0.95099999999999996</v>
      </c>
      <c r="D49" s="1">
        <v>0.82</v>
      </c>
      <c r="H49" s="1">
        <v>2013</v>
      </c>
      <c r="I49" s="1">
        <v>12.3</v>
      </c>
      <c r="J49" s="1">
        <v>31</v>
      </c>
      <c r="K49" s="1">
        <v>50.2</v>
      </c>
      <c r="L49" s="1">
        <v>76.599999999999994</v>
      </c>
      <c r="M49" s="1">
        <v>27.1</v>
      </c>
      <c r="N49" s="1">
        <v>25.5</v>
      </c>
      <c r="O49" s="10">
        <v>23.5</v>
      </c>
      <c r="P49" s="23">
        <v>6.3</v>
      </c>
      <c r="Q49" s="1">
        <v>20.6</v>
      </c>
      <c r="R49" s="1">
        <v>5.3</v>
      </c>
      <c r="S49" s="1">
        <v>6.2</v>
      </c>
      <c r="T49" s="1">
        <v>5.0999999999999996</v>
      </c>
      <c r="U49" s="1">
        <v>14</v>
      </c>
      <c r="V49" s="1">
        <v>5.0999999999999996</v>
      </c>
      <c r="W49" s="1">
        <v>16.600000000000001</v>
      </c>
      <c r="X49" s="1">
        <v>38.4</v>
      </c>
      <c r="Y49" s="1">
        <v>21.1</v>
      </c>
      <c r="Z49" s="1">
        <v>20.7</v>
      </c>
      <c r="AA49" s="10">
        <v>6.3</v>
      </c>
      <c r="AB49" s="24">
        <f t="shared" si="6"/>
        <v>165.70000000000002</v>
      </c>
      <c r="AC49" s="2">
        <f t="shared" si="7"/>
        <v>74.099999999999994</v>
      </c>
      <c r="AD49" s="2">
        <f t="shared" si="8"/>
        <v>74.099999999999994</v>
      </c>
      <c r="AE49" s="2"/>
      <c r="AF49" s="1">
        <v>2013</v>
      </c>
      <c r="AG49" s="1">
        <v>9.6</v>
      </c>
      <c r="AH49" s="1">
        <v>15.3</v>
      </c>
      <c r="AI49" s="1">
        <v>10.1</v>
      </c>
      <c r="AJ49" s="1">
        <v>5</v>
      </c>
      <c r="AK49" s="1">
        <v>-13.2</v>
      </c>
      <c r="AL49" s="1">
        <v>-21.8</v>
      </c>
      <c r="AM49" s="10">
        <v>-27.7</v>
      </c>
      <c r="AN49" s="23">
        <v>-32.9</v>
      </c>
      <c r="AO49" s="1">
        <v>-36</v>
      </c>
      <c r="AP49" s="1">
        <v>-30.9</v>
      </c>
      <c r="AQ49" s="1">
        <v>-15.1</v>
      </c>
      <c r="AR49" s="1">
        <v>0</v>
      </c>
      <c r="AS49" s="1">
        <v>7.7</v>
      </c>
      <c r="AT49" s="1">
        <v>14.7</v>
      </c>
      <c r="AU49" s="1">
        <v>10</v>
      </c>
      <c r="AV49" s="1">
        <v>1.3</v>
      </c>
      <c r="AW49" s="1">
        <v>-10.6</v>
      </c>
      <c r="AX49" s="1">
        <v>-20</v>
      </c>
      <c r="AY49" s="10">
        <v>-29.6</v>
      </c>
      <c r="AZ49" s="2">
        <f t="shared" si="9"/>
        <v>-11.783333333333333</v>
      </c>
      <c r="BA49" s="1">
        <f t="shared" si="10"/>
        <v>11.2</v>
      </c>
      <c r="BB49" s="1">
        <f t="shared" si="11"/>
        <v>8.4249999999999989</v>
      </c>
    </row>
    <row r="50" spans="1:54" x14ac:dyDescent="0.25">
      <c r="A50" s="1">
        <v>2014</v>
      </c>
      <c r="B50" s="5">
        <v>0.995</v>
      </c>
      <c r="C50" s="5">
        <v>0.995</v>
      </c>
      <c r="D50" s="1">
        <v>0.81899999999999995</v>
      </c>
      <c r="H50" s="1">
        <v>2014</v>
      </c>
      <c r="I50" s="1">
        <v>91.9</v>
      </c>
      <c r="J50" s="1">
        <v>47.8</v>
      </c>
      <c r="K50" s="1">
        <v>66.599999999999994</v>
      </c>
      <c r="L50" s="1">
        <v>49.4</v>
      </c>
      <c r="M50" s="1">
        <v>18.3</v>
      </c>
      <c r="N50" s="1">
        <v>28.7</v>
      </c>
      <c r="O50" s="10">
        <v>10.1</v>
      </c>
      <c r="P50" s="23">
        <v>11.8</v>
      </c>
      <c r="Q50" s="1">
        <v>18.2</v>
      </c>
      <c r="R50" s="1">
        <v>9.6</v>
      </c>
      <c r="S50" s="1">
        <v>16</v>
      </c>
      <c r="T50" s="1">
        <v>19.600000000000001</v>
      </c>
      <c r="U50" s="1">
        <v>12.3</v>
      </c>
      <c r="V50" s="1">
        <v>31</v>
      </c>
      <c r="W50" s="1">
        <v>50.2</v>
      </c>
      <c r="X50" s="1">
        <v>76.599999999999994</v>
      </c>
      <c r="Y50" s="1">
        <v>27.1</v>
      </c>
      <c r="Z50" s="1">
        <v>25.5</v>
      </c>
      <c r="AA50" s="10">
        <v>23.5</v>
      </c>
      <c r="AB50" s="24">
        <f t="shared" si="6"/>
        <v>321.39999999999998</v>
      </c>
      <c r="AC50" s="2">
        <f t="shared" si="7"/>
        <v>170.1</v>
      </c>
      <c r="AD50" s="2">
        <f t="shared" si="8"/>
        <v>170.1</v>
      </c>
      <c r="AE50" s="2"/>
      <c r="AF50" s="1">
        <v>2014</v>
      </c>
      <c r="AG50" s="1">
        <v>7.7</v>
      </c>
      <c r="AH50" s="1">
        <v>14.7</v>
      </c>
      <c r="AI50" s="1">
        <v>10</v>
      </c>
      <c r="AJ50" s="1">
        <v>1.3</v>
      </c>
      <c r="AK50" s="1">
        <v>-10.6</v>
      </c>
      <c r="AL50" s="1">
        <v>-20</v>
      </c>
      <c r="AM50" s="10">
        <v>-29.6</v>
      </c>
      <c r="AN50" s="23">
        <v>-38.5</v>
      </c>
      <c r="AO50" s="1">
        <v>-32.700000000000003</v>
      </c>
      <c r="AP50" s="1">
        <v>-19.5</v>
      </c>
      <c r="AQ50" s="1">
        <v>-10.1</v>
      </c>
      <c r="AR50" s="1">
        <v>-3.2</v>
      </c>
      <c r="AS50" s="1">
        <v>9.5</v>
      </c>
      <c r="AT50" s="1">
        <v>14</v>
      </c>
      <c r="AU50" s="1">
        <v>7.4</v>
      </c>
      <c r="AV50" s="1">
        <v>2.1</v>
      </c>
      <c r="AW50" s="1">
        <v>-12.8</v>
      </c>
      <c r="AX50" s="1">
        <v>-27.8</v>
      </c>
      <c r="AY50" s="10">
        <v>-24.6</v>
      </c>
      <c r="AZ50" s="2">
        <f t="shared" si="9"/>
        <v>-11.35</v>
      </c>
      <c r="BA50" s="1">
        <f t="shared" si="10"/>
        <v>11.75</v>
      </c>
      <c r="BB50" s="1">
        <f t="shared" si="11"/>
        <v>8.25</v>
      </c>
    </row>
    <row r="51" spans="1:54" x14ac:dyDescent="0.25">
      <c r="A51" s="1">
        <v>2015</v>
      </c>
      <c r="B51" s="5">
        <v>0.84399999999999997</v>
      </c>
      <c r="C51" s="5">
        <v>0.84399999999999997</v>
      </c>
      <c r="D51" s="1">
        <v>0.66500000000000004</v>
      </c>
      <c r="H51" s="1">
        <v>2015</v>
      </c>
      <c r="I51" s="1">
        <v>18.8</v>
      </c>
      <c r="J51" s="1">
        <v>20.3</v>
      </c>
      <c r="K51" s="1">
        <v>13.9</v>
      </c>
      <c r="L51" s="1">
        <v>32</v>
      </c>
      <c r="M51" s="1">
        <v>29.1</v>
      </c>
      <c r="N51" s="1">
        <v>18.8</v>
      </c>
      <c r="O51" s="10">
        <v>2.1</v>
      </c>
      <c r="P51" s="23">
        <v>16.600000000000001</v>
      </c>
      <c r="Q51" s="1">
        <v>5.0999999999999996</v>
      </c>
      <c r="R51" s="1">
        <v>19.7</v>
      </c>
      <c r="S51" s="1">
        <v>5.2</v>
      </c>
      <c r="T51" s="1">
        <v>5.7</v>
      </c>
      <c r="U51" s="1">
        <v>91.9</v>
      </c>
      <c r="V51" s="1">
        <v>47.8</v>
      </c>
      <c r="W51" s="1">
        <v>66.599999999999994</v>
      </c>
      <c r="X51" s="1">
        <v>49.4</v>
      </c>
      <c r="Y51" s="1">
        <v>18.3</v>
      </c>
      <c r="Z51" s="1">
        <v>28.7</v>
      </c>
      <c r="AA51" s="10">
        <v>10.1</v>
      </c>
      <c r="AB51" s="24">
        <f t="shared" si="6"/>
        <v>365.1</v>
      </c>
      <c r="AC51" s="2">
        <f t="shared" si="7"/>
        <v>255.7</v>
      </c>
      <c r="AD51" s="2">
        <f t="shared" si="8"/>
        <v>255.7</v>
      </c>
      <c r="AF51" s="1">
        <v>2015</v>
      </c>
      <c r="AG51" s="1">
        <v>9.5</v>
      </c>
      <c r="AH51" s="1">
        <v>14</v>
      </c>
      <c r="AI51" s="1">
        <v>7.4</v>
      </c>
      <c r="AJ51" s="1">
        <v>2.1</v>
      </c>
      <c r="AK51" s="1">
        <v>-12.8</v>
      </c>
      <c r="AL51" s="1">
        <v>-27.8</v>
      </c>
      <c r="AM51" s="10">
        <v>-24.6</v>
      </c>
      <c r="AN51" s="23">
        <v>-33.5</v>
      </c>
      <c r="AO51" s="1">
        <v>-33</v>
      </c>
      <c r="AP51" s="1">
        <v>-22.5</v>
      </c>
      <c r="AQ51" s="1">
        <v>-16.2</v>
      </c>
      <c r="AR51" s="1">
        <v>-4.7</v>
      </c>
      <c r="AS51" s="1">
        <v>8.1999999999999993</v>
      </c>
      <c r="AT51" s="1">
        <v>12.6</v>
      </c>
      <c r="AU51" s="1">
        <v>8.3000000000000007</v>
      </c>
      <c r="AV51" s="1">
        <v>2.8</v>
      </c>
      <c r="AW51" s="1">
        <v>-8.5</v>
      </c>
      <c r="AX51" s="1">
        <v>-19.600000000000001</v>
      </c>
      <c r="AY51" s="10">
        <v>-28.7</v>
      </c>
      <c r="AZ51" s="2">
        <f t="shared" si="9"/>
        <v>-11.233333333333334</v>
      </c>
      <c r="BA51" s="1">
        <f t="shared" si="10"/>
        <v>10.399999999999999</v>
      </c>
      <c r="BB51" s="1">
        <f t="shared" si="11"/>
        <v>7.9749999999999996</v>
      </c>
    </row>
    <row r="52" spans="1:54" x14ac:dyDescent="0.25">
      <c r="A52" s="1">
        <v>2016</v>
      </c>
      <c r="B52" s="5">
        <v>0.92300000000000004</v>
      </c>
      <c r="C52" s="5">
        <v>0.92300000000000004</v>
      </c>
      <c r="D52" s="1">
        <v>0.78400000000000003</v>
      </c>
      <c r="H52" s="1">
        <v>2016</v>
      </c>
      <c r="I52" s="1">
        <v>18.8</v>
      </c>
      <c r="J52" s="1">
        <v>39.299999999999997</v>
      </c>
      <c r="K52" s="1">
        <v>67</v>
      </c>
      <c r="L52" s="1">
        <v>16.399999999999999</v>
      </c>
      <c r="M52" s="1">
        <v>45.9</v>
      </c>
      <c r="N52" s="1">
        <v>13.6</v>
      </c>
      <c r="O52" s="10">
        <v>14.4</v>
      </c>
      <c r="P52" s="23">
        <v>35</v>
      </c>
      <c r="Q52" s="1">
        <v>24</v>
      </c>
      <c r="R52" s="1">
        <v>22.1</v>
      </c>
      <c r="S52" s="1">
        <v>11.8</v>
      </c>
      <c r="T52" s="1">
        <v>6.6</v>
      </c>
      <c r="U52" s="1">
        <v>18.8</v>
      </c>
      <c r="V52" s="1">
        <v>20.3</v>
      </c>
      <c r="W52" s="1">
        <v>13.9</v>
      </c>
      <c r="X52" s="1">
        <v>32</v>
      </c>
      <c r="Y52" s="1">
        <v>29.1</v>
      </c>
      <c r="Z52" s="1">
        <v>18.8</v>
      </c>
      <c r="AA52" s="10">
        <v>2.1</v>
      </c>
      <c r="AB52" s="24">
        <f t="shared" si="6"/>
        <v>234.5</v>
      </c>
      <c r="AC52" s="2">
        <f t="shared" si="7"/>
        <v>85</v>
      </c>
      <c r="AD52" s="2">
        <f t="shared" si="8"/>
        <v>85</v>
      </c>
      <c r="AF52" s="1">
        <v>2016</v>
      </c>
      <c r="AG52" s="1">
        <v>8.1999999999999993</v>
      </c>
      <c r="AH52" s="1">
        <v>12.6</v>
      </c>
      <c r="AI52" s="1">
        <v>8.3000000000000007</v>
      </c>
      <c r="AJ52" s="1">
        <v>2.8</v>
      </c>
      <c r="AK52" s="1">
        <v>-8.5</v>
      </c>
      <c r="AL52" s="1">
        <v>-19.600000000000001</v>
      </c>
      <c r="AM52" s="10">
        <v>-28.7</v>
      </c>
      <c r="AN52" s="23">
        <v>-21.4</v>
      </c>
      <c r="AO52" s="1">
        <v>-29.2</v>
      </c>
      <c r="AP52" s="1">
        <v>-21.6</v>
      </c>
      <c r="AQ52" s="1">
        <v>-13.6</v>
      </c>
      <c r="AR52" s="1">
        <v>-5.2</v>
      </c>
      <c r="AS52" s="1">
        <v>9.1999999999999993</v>
      </c>
      <c r="AT52" s="1">
        <v>12.9</v>
      </c>
      <c r="AU52" s="1">
        <v>9</v>
      </c>
      <c r="AV52" s="1">
        <v>5.8</v>
      </c>
      <c r="AW52" s="1">
        <v>-8.3000000000000007</v>
      </c>
      <c r="AX52" s="1">
        <v>-25</v>
      </c>
      <c r="AY52" s="10">
        <v>-37</v>
      </c>
      <c r="AZ52" s="2">
        <f t="shared" si="9"/>
        <v>-10.366666666666665</v>
      </c>
      <c r="BA52" s="1">
        <f t="shared" si="10"/>
        <v>11.05</v>
      </c>
      <c r="BB52" s="1">
        <f t="shared" si="11"/>
        <v>9.2249999999999996</v>
      </c>
    </row>
    <row r="53" spans="1:54" x14ac:dyDescent="0.25">
      <c r="A53" s="1">
        <v>2017</v>
      </c>
      <c r="B53" s="5">
        <v>0.82</v>
      </c>
      <c r="C53" s="5">
        <v>0.82</v>
      </c>
      <c r="D53" s="1">
        <v>0.68200000000000005</v>
      </c>
      <c r="H53" s="1">
        <v>2017</v>
      </c>
      <c r="I53" s="1">
        <v>28.4</v>
      </c>
      <c r="J53" s="1">
        <v>52.5</v>
      </c>
      <c r="K53" s="1">
        <v>66.3</v>
      </c>
      <c r="L53" s="1">
        <v>41.7</v>
      </c>
      <c r="M53" s="1">
        <v>24.1</v>
      </c>
      <c r="N53" s="1">
        <v>19.100000000000001</v>
      </c>
      <c r="O53" s="10">
        <v>20.100000000000001</v>
      </c>
      <c r="P53" s="23">
        <v>16.399999999999999</v>
      </c>
      <c r="Q53" s="1">
        <v>13</v>
      </c>
      <c r="R53" s="1">
        <v>24.7</v>
      </c>
      <c r="S53" s="1">
        <v>28</v>
      </c>
      <c r="T53" s="1">
        <v>1.8</v>
      </c>
      <c r="U53" s="1">
        <v>18.8</v>
      </c>
      <c r="V53" s="1">
        <v>39.299999999999997</v>
      </c>
      <c r="W53" s="1">
        <v>67</v>
      </c>
      <c r="X53" s="1">
        <v>16.399999999999999</v>
      </c>
      <c r="Y53" s="1">
        <v>45.9</v>
      </c>
      <c r="Z53" s="1">
        <v>13.6</v>
      </c>
      <c r="AA53" s="10">
        <v>14.4</v>
      </c>
      <c r="AB53" s="24">
        <f t="shared" si="6"/>
        <v>299.3</v>
      </c>
      <c r="AC53" s="2">
        <f t="shared" si="7"/>
        <v>141.5</v>
      </c>
      <c r="AD53" s="2">
        <f t="shared" si="8"/>
        <v>141.5</v>
      </c>
      <c r="AF53" s="1">
        <v>2017</v>
      </c>
      <c r="AG53" s="1">
        <v>9.1999999999999993</v>
      </c>
      <c r="AH53" s="1">
        <v>12.9</v>
      </c>
      <c r="AI53" s="1">
        <v>9</v>
      </c>
      <c r="AJ53" s="1">
        <v>5.8</v>
      </c>
      <c r="AK53" s="1">
        <v>-8.3000000000000007</v>
      </c>
      <c r="AL53" s="1">
        <v>-25</v>
      </c>
      <c r="AM53" s="10">
        <v>-37</v>
      </c>
      <c r="AN53" s="23">
        <v>-27.8</v>
      </c>
      <c r="AO53" s="1">
        <v>-31.5</v>
      </c>
      <c r="AP53" s="1">
        <v>-15.2</v>
      </c>
      <c r="AQ53" s="1">
        <v>-14.2</v>
      </c>
      <c r="AR53" s="1">
        <v>-6.5</v>
      </c>
      <c r="AS53" s="1">
        <v>7.8</v>
      </c>
      <c r="AT53" s="1">
        <v>11.8</v>
      </c>
      <c r="AU53" s="1">
        <v>7.9</v>
      </c>
      <c r="AV53" s="1">
        <v>1.2</v>
      </c>
      <c r="AW53" s="1">
        <v>-9.9</v>
      </c>
      <c r="AX53" s="1">
        <v>-26</v>
      </c>
      <c r="AY53" s="10">
        <v>-27.9</v>
      </c>
      <c r="AZ53" s="2">
        <f t="shared" si="9"/>
        <v>-10.858333333333334</v>
      </c>
      <c r="BA53" s="1">
        <f t="shared" si="10"/>
        <v>9.8000000000000007</v>
      </c>
      <c r="BB53" s="1">
        <f t="shared" si="11"/>
        <v>7.1749999999999998</v>
      </c>
    </row>
    <row r="54" spans="1:54" x14ac:dyDescent="0.25">
      <c r="A54" s="1">
        <v>2018</v>
      </c>
      <c r="B54" s="5">
        <v>1.3660000000000001</v>
      </c>
      <c r="C54" s="5">
        <v>1.3660000000000001</v>
      </c>
      <c r="D54" s="1">
        <v>1.167</v>
      </c>
      <c r="H54" s="1">
        <v>2018</v>
      </c>
      <c r="I54" s="1">
        <v>28.9</v>
      </c>
      <c r="J54" s="1">
        <v>44.7</v>
      </c>
      <c r="K54" s="1">
        <v>22.4</v>
      </c>
      <c r="L54" s="1">
        <v>71.5</v>
      </c>
      <c r="M54" s="1">
        <v>17.8</v>
      </c>
      <c r="N54" s="1">
        <v>23.4</v>
      </c>
      <c r="O54" s="10">
        <v>4.7</v>
      </c>
      <c r="P54" s="23">
        <v>38.5</v>
      </c>
      <c r="Q54" s="1">
        <v>16</v>
      </c>
      <c r="R54" s="1">
        <v>7.5</v>
      </c>
      <c r="S54" s="1">
        <v>10.7</v>
      </c>
      <c r="T54" s="1">
        <v>11.3</v>
      </c>
      <c r="U54" s="1">
        <v>28.4</v>
      </c>
      <c r="V54" s="1">
        <v>52.5</v>
      </c>
      <c r="W54" s="1">
        <v>66.3</v>
      </c>
      <c r="X54" s="1">
        <v>41.7</v>
      </c>
      <c r="Y54" s="1">
        <v>24.1</v>
      </c>
      <c r="Z54" s="1">
        <v>19.100000000000001</v>
      </c>
      <c r="AA54" s="10">
        <v>20.100000000000001</v>
      </c>
      <c r="AB54" s="24">
        <f t="shared" si="6"/>
        <v>336.20000000000005</v>
      </c>
      <c r="AC54" s="2">
        <f t="shared" si="7"/>
        <v>188.89999999999998</v>
      </c>
      <c r="AD54" s="2">
        <f t="shared" si="8"/>
        <v>188.89999999999998</v>
      </c>
      <c r="AF54" s="1">
        <v>2018</v>
      </c>
      <c r="AG54" s="1">
        <v>7.8</v>
      </c>
      <c r="AH54" s="1">
        <v>11.8</v>
      </c>
      <c r="AI54" s="1">
        <v>7.9</v>
      </c>
      <c r="AJ54" s="1">
        <v>1.2</v>
      </c>
      <c r="AK54" s="1">
        <v>-9.9</v>
      </c>
      <c r="AL54" s="1">
        <v>-26</v>
      </c>
      <c r="AM54" s="10">
        <v>-27.9</v>
      </c>
      <c r="AN54" s="23">
        <v>-29.8</v>
      </c>
      <c r="AO54" s="1">
        <v>-28.2</v>
      </c>
      <c r="AP54" s="1">
        <v>-30.2</v>
      </c>
      <c r="AQ54" s="1">
        <v>-14.6</v>
      </c>
      <c r="AR54" s="1">
        <v>-5.5</v>
      </c>
      <c r="AS54" s="1">
        <v>14</v>
      </c>
      <c r="AT54" s="1">
        <v>9.5</v>
      </c>
      <c r="AU54" s="1">
        <v>12.2</v>
      </c>
      <c r="AV54" s="1">
        <v>3.3</v>
      </c>
      <c r="AW54" s="1">
        <v>-4.2</v>
      </c>
      <c r="AX54" s="1">
        <v>-24.9</v>
      </c>
      <c r="AY54" s="10">
        <v>-23.8</v>
      </c>
      <c r="AZ54" s="2">
        <f t="shared" si="9"/>
        <v>-10.183333333333334</v>
      </c>
      <c r="BA54" s="1">
        <f t="shared" si="10"/>
        <v>11.75</v>
      </c>
      <c r="BB54" s="1">
        <f t="shared" si="11"/>
        <v>9.75</v>
      </c>
    </row>
    <row r="55" spans="1:54" x14ac:dyDescent="0.25">
      <c r="A55" s="1">
        <v>2019</v>
      </c>
      <c r="B55" s="5">
        <v>1.3779999999999999</v>
      </c>
      <c r="C55" s="5">
        <v>1.3779999999999999</v>
      </c>
      <c r="D55" s="1">
        <v>1.32</v>
      </c>
      <c r="H55" s="1">
        <v>2019</v>
      </c>
      <c r="I55" s="1">
        <v>24.9</v>
      </c>
      <c r="J55" s="1">
        <v>74.2</v>
      </c>
      <c r="K55" s="1">
        <v>10.4</v>
      </c>
      <c r="L55" s="1">
        <v>28</v>
      </c>
      <c r="M55" s="1">
        <v>32.4</v>
      </c>
      <c r="N55" s="1">
        <v>34</v>
      </c>
      <c r="O55" s="10">
        <v>22</v>
      </c>
      <c r="P55" s="23">
        <v>7.6</v>
      </c>
      <c r="Q55" s="1">
        <v>16.8</v>
      </c>
      <c r="R55" s="1">
        <v>11.4</v>
      </c>
      <c r="S55" s="1">
        <v>17.3</v>
      </c>
      <c r="T55" s="1">
        <v>6.5</v>
      </c>
      <c r="U55" s="1">
        <v>28.9</v>
      </c>
      <c r="V55" s="1">
        <v>44.7</v>
      </c>
      <c r="W55" s="1">
        <v>22.4</v>
      </c>
      <c r="X55" s="1">
        <v>71.5</v>
      </c>
      <c r="Y55" s="1">
        <v>17.8</v>
      </c>
      <c r="Z55" s="1">
        <v>23.4</v>
      </c>
      <c r="AA55" s="10">
        <v>4.7</v>
      </c>
      <c r="AB55" s="24">
        <f t="shared" si="6"/>
        <v>273</v>
      </c>
      <c r="AC55" s="2">
        <f t="shared" si="7"/>
        <v>167.5</v>
      </c>
      <c r="AD55" s="2">
        <f t="shared" si="8"/>
        <v>167.5</v>
      </c>
      <c r="AF55" s="1">
        <v>2019</v>
      </c>
      <c r="AG55" s="1">
        <v>14</v>
      </c>
      <c r="AH55" s="1">
        <v>9.5</v>
      </c>
      <c r="AI55" s="1">
        <v>12.2</v>
      </c>
      <c r="AJ55" s="1">
        <v>3.3</v>
      </c>
      <c r="AK55" s="1">
        <v>-4.2</v>
      </c>
      <c r="AL55" s="1">
        <v>-24.9</v>
      </c>
      <c r="AM55" s="10">
        <v>-23.8</v>
      </c>
      <c r="AN55" s="23">
        <v>-31.8</v>
      </c>
      <c r="AO55" s="1">
        <v>-24.9</v>
      </c>
      <c r="AP55" s="1">
        <v>-18.2</v>
      </c>
      <c r="AQ55" s="1">
        <v>-15.5</v>
      </c>
      <c r="AR55" s="1">
        <v>-5.9</v>
      </c>
      <c r="AS55" s="1">
        <v>11.2</v>
      </c>
      <c r="AT55" s="1">
        <v>12.5</v>
      </c>
      <c r="AU55" s="1">
        <v>15</v>
      </c>
      <c r="AV55" s="1">
        <v>3.7</v>
      </c>
      <c r="AW55" s="1">
        <v>-7.9</v>
      </c>
      <c r="AX55" s="1">
        <v>-22.6</v>
      </c>
      <c r="AY55" s="10">
        <v>-32.799999999999997</v>
      </c>
      <c r="AZ55" s="2">
        <f t="shared" si="9"/>
        <v>-9.7666666666666675</v>
      </c>
      <c r="BA55" s="1">
        <f t="shared" si="10"/>
        <v>11.85</v>
      </c>
      <c r="BB55" s="1">
        <f t="shared" si="11"/>
        <v>10.600000000000001</v>
      </c>
    </row>
    <row r="56" spans="1:54" x14ac:dyDescent="0.25">
      <c r="A56" s="1">
        <v>2020</v>
      </c>
      <c r="B56" s="5">
        <v>0.622</v>
      </c>
      <c r="C56" s="5">
        <v>0.622</v>
      </c>
      <c r="D56" s="1">
        <v>0.70899999999999996</v>
      </c>
      <c r="H56" s="1">
        <v>2020</v>
      </c>
      <c r="I56" s="1">
        <v>74.5</v>
      </c>
      <c r="J56" s="1">
        <v>6.8</v>
      </c>
      <c r="K56" s="1">
        <v>60.5</v>
      </c>
      <c r="L56" s="1">
        <v>81.8</v>
      </c>
      <c r="M56" s="1">
        <v>94.5</v>
      </c>
      <c r="N56" s="1">
        <v>49.5</v>
      </c>
      <c r="O56" s="10">
        <v>64.599999999999994</v>
      </c>
      <c r="P56" s="23">
        <v>23.7</v>
      </c>
      <c r="Q56" s="1">
        <v>15.9</v>
      </c>
      <c r="R56" s="1">
        <v>13.9</v>
      </c>
      <c r="S56" s="1">
        <v>23.4</v>
      </c>
      <c r="T56" s="1">
        <v>29.2</v>
      </c>
      <c r="U56" s="1">
        <v>24.9</v>
      </c>
      <c r="V56" s="1">
        <v>74.2</v>
      </c>
      <c r="W56" s="1">
        <v>10.4</v>
      </c>
      <c r="X56" s="1">
        <v>28</v>
      </c>
      <c r="Y56" s="1">
        <v>32.4</v>
      </c>
      <c r="Z56" s="1">
        <v>34</v>
      </c>
      <c r="AA56" s="10">
        <v>22</v>
      </c>
      <c r="AB56" s="24">
        <f t="shared" si="6"/>
        <v>332</v>
      </c>
      <c r="AC56" s="2">
        <f t="shared" si="7"/>
        <v>137.5</v>
      </c>
      <c r="AD56" s="2">
        <f t="shared" si="8"/>
        <v>137.5</v>
      </c>
      <c r="AF56" s="1">
        <v>2020</v>
      </c>
      <c r="AG56" s="1">
        <v>11.2</v>
      </c>
      <c r="AH56" s="1">
        <v>12.5</v>
      </c>
      <c r="AI56" s="1">
        <v>15</v>
      </c>
      <c r="AJ56" s="1">
        <v>3.7</v>
      </c>
      <c r="AK56" s="1">
        <v>-7.9</v>
      </c>
      <c r="AL56" s="1">
        <v>-22.6</v>
      </c>
      <c r="AM56" s="10">
        <v>-32.799999999999997</v>
      </c>
      <c r="AN56" s="23">
        <v>-26.7</v>
      </c>
      <c r="AO56" s="1">
        <v>-20.399999999999999</v>
      </c>
      <c r="AP56" s="1">
        <v>-21.6</v>
      </c>
      <c r="AQ56" s="1">
        <v>-6.9</v>
      </c>
      <c r="AR56" s="1">
        <v>0.5</v>
      </c>
      <c r="AS56" s="1">
        <v>12</v>
      </c>
      <c r="AT56" s="1">
        <v>12</v>
      </c>
      <c r="AU56" s="1">
        <v>13.7</v>
      </c>
      <c r="AV56" s="1">
        <v>7.6</v>
      </c>
      <c r="AW56" s="1">
        <v>-9.1</v>
      </c>
      <c r="AX56" s="1">
        <v>-13.1</v>
      </c>
      <c r="AY56" s="10">
        <v>-28.9</v>
      </c>
      <c r="AZ56" s="2">
        <f t="shared" si="9"/>
        <v>-6.7416666666666663</v>
      </c>
      <c r="BA56" s="1">
        <f t="shared" si="10"/>
        <v>12</v>
      </c>
      <c r="BB56" s="1">
        <f t="shared" si="11"/>
        <v>11.325000000000001</v>
      </c>
    </row>
    <row r="57" spans="1:54" x14ac:dyDescent="0.25">
      <c r="A57" s="1">
        <v>2021</v>
      </c>
      <c r="B57" s="5">
        <v>0.98299999999999998</v>
      </c>
      <c r="C57" s="5">
        <v>0.98299999999999998</v>
      </c>
      <c r="D57" s="1">
        <v>0.93</v>
      </c>
      <c r="H57" s="1">
        <v>2021</v>
      </c>
      <c r="I57" s="1">
        <v>52</v>
      </c>
      <c r="J57" s="1">
        <v>84.1</v>
      </c>
      <c r="K57" s="1">
        <v>40</v>
      </c>
      <c r="L57" s="1">
        <v>33.6</v>
      </c>
      <c r="M57" s="1">
        <v>73.5</v>
      </c>
      <c r="N57" s="1">
        <v>96.8</v>
      </c>
      <c r="O57" s="10">
        <v>45</v>
      </c>
      <c r="P57" s="23">
        <v>26.2</v>
      </c>
      <c r="Q57" s="1">
        <v>15.3</v>
      </c>
      <c r="R57" s="1">
        <v>29.3</v>
      </c>
      <c r="S57" s="1">
        <v>37.299999999999997</v>
      </c>
      <c r="T57" s="1">
        <v>51.9</v>
      </c>
      <c r="U57" s="1">
        <v>79.900000000000006</v>
      </c>
      <c r="V57" s="1">
        <v>46.7</v>
      </c>
      <c r="W57" s="1">
        <v>44.1</v>
      </c>
      <c r="X57" s="1">
        <v>73.599999999999994</v>
      </c>
      <c r="Y57" s="1">
        <v>109.6</v>
      </c>
      <c r="Z57" s="1">
        <v>52.8</v>
      </c>
      <c r="AA57" s="10">
        <v>32.799999999999997</v>
      </c>
      <c r="AB57" s="24">
        <f t="shared" si="6"/>
        <v>599.5</v>
      </c>
      <c r="AC57" s="2">
        <f t="shared" si="7"/>
        <v>244.3</v>
      </c>
      <c r="AD57" s="2">
        <f t="shared" si="8"/>
        <v>244.3</v>
      </c>
      <c r="AF57" s="1">
        <v>2021</v>
      </c>
      <c r="AG57" s="1">
        <v>12</v>
      </c>
      <c r="AH57" s="1">
        <v>12</v>
      </c>
      <c r="AI57" s="1">
        <v>13.7</v>
      </c>
      <c r="AJ57" s="1">
        <v>7.6</v>
      </c>
      <c r="AK57" s="1">
        <v>-9.1</v>
      </c>
      <c r="AL57" s="1">
        <v>-13.1</v>
      </c>
      <c r="AM57" s="10">
        <v>-28.9</v>
      </c>
      <c r="AN57" s="23">
        <v>-33.700000000000003</v>
      </c>
      <c r="AO57" s="1">
        <v>-35.4</v>
      </c>
      <c r="AP57" s="1">
        <v>-31.3</v>
      </c>
      <c r="AQ57" s="1">
        <v>-13.8</v>
      </c>
      <c r="AR57" s="1">
        <v>-0.4</v>
      </c>
      <c r="AS57" s="1">
        <v>9.1999999999999993</v>
      </c>
      <c r="AT57" s="1">
        <v>13.2</v>
      </c>
      <c r="AU57" s="1">
        <v>11.2</v>
      </c>
      <c r="AV57" s="1">
        <v>4.5</v>
      </c>
      <c r="AW57" s="1">
        <v>-8.6</v>
      </c>
      <c r="AX57" s="1">
        <v>-21.9</v>
      </c>
      <c r="AY57" s="10">
        <v>-30.2</v>
      </c>
      <c r="AZ57" s="2">
        <f t="shared" si="9"/>
        <v>-11.43333333333333</v>
      </c>
      <c r="BA57" s="1">
        <f t="shared" si="10"/>
        <v>11.2</v>
      </c>
      <c r="BB57" s="1">
        <f t="shared" si="11"/>
        <v>9.5249999999999986</v>
      </c>
    </row>
    <row r="58" spans="1:54" x14ac:dyDescent="0.25">
      <c r="C58" s="5"/>
      <c r="H58" s="2"/>
      <c r="P58" s="1">
        <f t="shared" ref="P58:AD58" si="12">AVERAGE(P2:P57)</f>
        <v>14.832142857142857</v>
      </c>
      <c r="Q58" s="1">
        <f t="shared" si="12"/>
        <v>12.44181818181818</v>
      </c>
      <c r="R58" s="1">
        <f t="shared" si="12"/>
        <v>13.391071428571431</v>
      </c>
      <c r="S58" s="1">
        <f t="shared" si="12"/>
        <v>13.966071428571427</v>
      </c>
      <c r="T58" s="1">
        <f t="shared" si="12"/>
        <v>16.349107142857147</v>
      </c>
      <c r="U58" s="1">
        <f t="shared" si="12"/>
        <v>29.119642857142868</v>
      </c>
      <c r="V58" s="1">
        <f t="shared" si="12"/>
        <v>39.444642857142853</v>
      </c>
      <c r="W58" s="1">
        <f t="shared" si="12"/>
        <v>38.20714285714287</v>
      </c>
      <c r="X58" s="1">
        <f t="shared" si="12"/>
        <v>34.369642857142857</v>
      </c>
      <c r="Y58" s="1">
        <f t="shared" si="12"/>
        <v>30.1</v>
      </c>
      <c r="Z58" s="1">
        <f t="shared" si="12"/>
        <v>21.896428571428572</v>
      </c>
      <c r="AA58" s="1">
        <f t="shared" si="12"/>
        <v>19.205357142857142</v>
      </c>
      <c r="AB58" s="16">
        <f t="shared" si="12"/>
        <v>283.10089285714287</v>
      </c>
      <c r="AC58" s="16">
        <f t="shared" si="12"/>
        <v>141.14107142857145</v>
      </c>
      <c r="AD58" s="2">
        <f t="shared" si="12"/>
        <v>141.14107142857145</v>
      </c>
      <c r="AF58" s="1" t="s">
        <v>27</v>
      </c>
      <c r="AN58" s="1">
        <f t="shared" ref="AN58:BB58" si="13">AVERAGE(AN2:AN57)</f>
        <v>-32.228571428571428</v>
      </c>
      <c r="AO58" s="1">
        <f t="shared" si="13"/>
        <v>-31.894642857142859</v>
      </c>
      <c r="AP58" s="1">
        <f t="shared" si="13"/>
        <v>-25.939285714285713</v>
      </c>
      <c r="AQ58" s="1">
        <f t="shared" si="13"/>
        <v>-16.591071428571432</v>
      </c>
      <c r="AR58" s="1">
        <f t="shared" si="13"/>
        <v>-5.9874999999999989</v>
      </c>
      <c r="AS58" s="1">
        <f t="shared" si="13"/>
        <v>6.257142857142858</v>
      </c>
      <c r="AT58" s="1">
        <f t="shared" si="13"/>
        <v>12.612500000000001</v>
      </c>
      <c r="AU58" s="1">
        <f t="shared" si="13"/>
        <v>9.5553571428571455</v>
      </c>
      <c r="AV58" s="1">
        <f t="shared" si="13"/>
        <v>2.0446428571428568</v>
      </c>
      <c r="AW58" s="1">
        <f t="shared" si="13"/>
        <v>-11.648214285714287</v>
      </c>
      <c r="AX58" s="1">
        <f t="shared" si="13"/>
        <v>-24.744642857142853</v>
      </c>
      <c r="AY58" s="1">
        <f t="shared" si="13"/>
        <v>-29.228571428571431</v>
      </c>
      <c r="AZ58" s="1">
        <f t="shared" si="13"/>
        <v>-12.316071428571425</v>
      </c>
      <c r="BA58" s="1">
        <f t="shared" si="13"/>
        <v>9.4348214285714285</v>
      </c>
      <c r="BB58" s="1">
        <f t="shared" si="13"/>
        <v>7.6174107142857173</v>
      </c>
    </row>
    <row r="59" spans="1:54" x14ac:dyDescent="0.25">
      <c r="C59" s="5"/>
      <c r="H59" s="2"/>
      <c r="O59" s="1"/>
      <c r="AB59" s="16"/>
      <c r="AC59" s="16"/>
      <c r="AD59" s="2"/>
      <c r="AY59" s="1"/>
    </row>
    <row r="60" spans="1:54" x14ac:dyDescent="0.25">
      <c r="C60" s="5"/>
      <c r="H60" s="2"/>
      <c r="O60" s="1"/>
      <c r="AB60" s="16"/>
      <c r="AC60" s="16"/>
      <c r="AD60" s="2"/>
      <c r="AY60" s="1"/>
    </row>
    <row r="61" spans="1:54" x14ac:dyDescent="0.25">
      <c r="C61" s="5"/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28</v>
      </c>
      <c r="AA61" s="10" t="s">
        <v>29</v>
      </c>
      <c r="AB61" s="16"/>
      <c r="AC61" s="16"/>
      <c r="AD61" s="2"/>
      <c r="AY61" s="1"/>
    </row>
    <row r="62" spans="1:54" x14ac:dyDescent="0.25">
      <c r="C62" s="5"/>
      <c r="H62" s="1" t="s">
        <v>30</v>
      </c>
      <c r="I62" s="1">
        <f t="shared" ref="I62:AA62" si="14">CORREL($B$2:$B$57,I2:I57)</f>
        <v>-0.10965940492775975</v>
      </c>
      <c r="J62" s="1">
        <f t="shared" si="14"/>
        <v>0.1640399631435733</v>
      </c>
      <c r="K62" s="1">
        <f t="shared" si="14"/>
        <v>-1.5541359266278372E-2</v>
      </c>
      <c r="L62" s="1">
        <f t="shared" si="14"/>
        <v>0.14454482445667777</v>
      </c>
      <c r="M62" s="1">
        <f t="shared" si="14"/>
        <v>7.0754917288745625E-2</v>
      </c>
      <c r="N62" s="1">
        <f t="shared" si="14"/>
        <v>0.10062332673529582</v>
      </c>
      <c r="O62" s="1">
        <f t="shared" si="14"/>
        <v>-8.1841537993033786E-2</v>
      </c>
      <c r="P62" s="1">
        <f t="shared" si="14"/>
        <v>5.0470945006757407E-3</v>
      </c>
      <c r="Q62" s="1">
        <f t="shared" si="14"/>
        <v>8.4452008359571312E-2</v>
      </c>
      <c r="R62" s="1">
        <f t="shared" si="14"/>
        <v>-0.22061063118972035</v>
      </c>
      <c r="S62" s="1">
        <f t="shared" si="14"/>
        <v>-6.1639882201791993E-2</v>
      </c>
      <c r="T62" s="1">
        <f t="shared" si="14"/>
        <v>-2.1235007868548549E-2</v>
      </c>
      <c r="U62" s="1">
        <f t="shared" si="14"/>
        <v>-0.17444516338236488</v>
      </c>
      <c r="V62" s="1">
        <f t="shared" si="14"/>
        <v>-0.15451625387142401</v>
      </c>
      <c r="W62" s="1">
        <f t="shared" si="14"/>
        <v>9.8930414383143536E-3</v>
      </c>
      <c r="X62" s="1">
        <f t="shared" si="14"/>
        <v>0.1299607955433148</v>
      </c>
      <c r="Y62" s="1">
        <f t="shared" si="14"/>
        <v>-0.15390780333260071</v>
      </c>
      <c r="Z62" s="1">
        <f t="shared" si="14"/>
        <v>1.7962439161325811E-2</v>
      </c>
      <c r="AA62" s="1">
        <f t="shared" si="14"/>
        <v>0.13265485365658805</v>
      </c>
      <c r="AB62" s="16"/>
      <c r="AC62" s="16"/>
      <c r="AD62" s="2"/>
    </row>
    <row r="63" spans="1:54" x14ac:dyDescent="0.25">
      <c r="H63" s="1" t="s">
        <v>31</v>
      </c>
      <c r="I63" s="1">
        <f t="shared" ref="I63:Y63" si="15">CORREL($B$2:$B$57,AG2:AG57)</f>
        <v>6.664616294734943E-2</v>
      </c>
      <c r="J63" s="1">
        <f t="shared" si="15"/>
        <v>-0.28574772178057972</v>
      </c>
      <c r="K63" s="1">
        <f t="shared" si="15"/>
        <v>0.20368204757448857</v>
      </c>
      <c r="L63" s="1">
        <f t="shared" si="15"/>
        <v>0.14797118428483519</v>
      </c>
      <c r="M63" s="1">
        <f t="shared" si="15"/>
        <v>0.20168195891015281</v>
      </c>
      <c r="N63" s="1">
        <f t="shared" si="15"/>
        <v>-2.0791447181052913E-2</v>
      </c>
      <c r="O63" s="1">
        <f t="shared" si="15"/>
        <v>2.7221174329000917E-3</v>
      </c>
      <c r="P63" s="1">
        <f t="shared" si="15"/>
        <v>-0.11348825679175036</v>
      </c>
      <c r="Q63" s="1">
        <f t="shared" si="15"/>
        <v>-0.22131577430698082</v>
      </c>
      <c r="R63" s="1">
        <f t="shared" si="15"/>
        <v>-0.11641828120728748</v>
      </c>
      <c r="S63" s="1">
        <f t="shared" si="15"/>
        <v>-0.13532259319714945</v>
      </c>
      <c r="T63" s="1">
        <f t="shared" si="15"/>
        <v>-0.14815425938853791</v>
      </c>
      <c r="U63" s="1">
        <f t="shared" si="15"/>
        <v>0.38541884447345626</v>
      </c>
      <c r="V63" s="1">
        <f t="shared" si="15"/>
        <v>0.42208480608519672</v>
      </c>
      <c r="W63" s="1">
        <f t="shared" si="15"/>
        <v>-1.4031267446308678E-2</v>
      </c>
      <c r="X63" s="1">
        <f t="shared" si="15"/>
        <v>1.2468083958703458E-2</v>
      </c>
      <c r="Y63" s="1">
        <f t="shared" si="15"/>
        <v>0.12381558975445697</v>
      </c>
      <c r="Z63" s="1">
        <f>CORREL($B$2:$B$56,BA2:BA56)</f>
        <v>0.52097842235692293</v>
      </c>
      <c r="AA63" s="1">
        <f>CORREL($B$2:$B$56,BB2:BB56)</f>
        <v>0.33823461091523865</v>
      </c>
      <c r="AB63" s="16"/>
      <c r="AD63" s="2"/>
    </row>
    <row r="64" spans="1:54" x14ac:dyDescent="0.25">
      <c r="E64" s="28"/>
      <c r="H64" s="1" t="s">
        <v>32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  <c r="AD64" s="2"/>
    </row>
    <row r="65" spans="5:30" x14ac:dyDescent="0.25">
      <c r="H65" s="1" t="s">
        <v>33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0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0">
        <v>0.31</v>
      </c>
      <c r="AB65" s="16"/>
      <c r="AD65" s="2"/>
    </row>
    <row r="66" spans="5:30" x14ac:dyDescent="0.25">
      <c r="H66" s="1" t="s">
        <v>34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  <c r="AD66" s="2"/>
    </row>
    <row r="67" spans="5:30" x14ac:dyDescent="0.25">
      <c r="H67" s="1" t="s">
        <v>35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  <c r="AD67" s="2"/>
    </row>
    <row r="68" spans="5:30" x14ac:dyDescent="0.25">
      <c r="H68" s="1" t="s">
        <v>36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0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0">
        <v>-0.31</v>
      </c>
      <c r="AB68" s="16"/>
      <c r="AD68" s="2"/>
    </row>
    <row r="69" spans="5:30" x14ac:dyDescent="0.25">
      <c r="H69" s="1" t="s">
        <v>37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  <c r="AD69" s="2"/>
    </row>
    <row r="70" spans="5:30" x14ac:dyDescent="0.25">
      <c r="G70" s="1" t="s">
        <v>38</v>
      </c>
      <c r="H70" s="19">
        <f>MAX(I62:Y62)</f>
        <v>0.1640399631435733</v>
      </c>
      <c r="AB70" s="16"/>
      <c r="AD70" s="2"/>
    </row>
    <row r="71" spans="5:30" x14ac:dyDescent="0.25">
      <c r="G71" s="1" t="s">
        <v>39</v>
      </c>
      <c r="H71" s="20">
        <f>MIN(I62:Y62)</f>
        <v>-0.22061063118972035</v>
      </c>
      <c r="AB71" s="16"/>
      <c r="AD71" s="2"/>
    </row>
    <row r="72" spans="5:30" x14ac:dyDescent="0.25">
      <c r="G72" s="1" t="s">
        <v>40</v>
      </c>
      <c r="H72" s="19">
        <f>MAX(I63:Y63)</f>
        <v>0.42208480608519672</v>
      </c>
      <c r="AB72" s="16"/>
      <c r="AD72" s="2"/>
    </row>
    <row r="73" spans="5:30" x14ac:dyDescent="0.25">
      <c r="G73" s="1" t="s">
        <v>41</v>
      </c>
      <c r="H73" s="20">
        <f>MIN(I63:Y63)</f>
        <v>-0.28574772178057972</v>
      </c>
      <c r="AB73" s="16"/>
      <c r="AD73" s="2"/>
    </row>
    <row r="74" spans="5:30" x14ac:dyDescent="0.25">
      <c r="AB74" s="16"/>
    </row>
    <row r="75" spans="5:30" x14ac:dyDescent="0.25">
      <c r="AB75" s="16"/>
    </row>
    <row r="76" spans="5:30" x14ac:dyDescent="0.25">
      <c r="AB76" s="16"/>
    </row>
    <row r="77" spans="5:30" x14ac:dyDescent="0.25">
      <c r="E77" s="29"/>
      <c r="AB77" s="16"/>
    </row>
    <row r="78" spans="5:30" x14ac:dyDescent="0.25">
      <c r="AB78" s="16"/>
    </row>
    <row r="79" spans="5:30" x14ac:dyDescent="0.25">
      <c r="AB79" s="16"/>
    </row>
    <row r="88" spans="5:19" x14ac:dyDescent="0.25">
      <c r="E88" s="28"/>
    </row>
    <row r="95" spans="5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6"/>
      <c r="P95" s="21"/>
      <c r="Q95" s="21"/>
      <c r="R95" s="21"/>
      <c r="S95" s="21"/>
    </row>
    <row r="96" spans="5:19" x14ac:dyDescent="0.25">
      <c r="F96" s="4"/>
      <c r="G96" s="4"/>
      <c r="H96" s="4"/>
      <c r="I96" s="4"/>
      <c r="J96" s="4"/>
      <c r="K96" s="4"/>
      <c r="L96" s="4"/>
      <c r="M96" s="4"/>
      <c r="N96" s="4"/>
      <c r="O96" s="27"/>
      <c r="P96" s="4"/>
      <c r="Q96" s="4"/>
      <c r="R96" s="4"/>
      <c r="S96" s="4"/>
    </row>
    <row r="97" spans="6:19" x14ac:dyDescent="0.25">
      <c r="F97" s="4"/>
      <c r="G97" s="4"/>
      <c r="H97" s="4"/>
      <c r="I97" s="4"/>
      <c r="J97" s="4"/>
      <c r="K97" s="4"/>
      <c r="L97" s="4"/>
      <c r="M97" s="4"/>
      <c r="N97" s="4"/>
      <c r="O97" s="27"/>
      <c r="P97" s="4"/>
      <c r="Q97" s="4"/>
      <c r="R97" s="4"/>
      <c r="S97" s="4"/>
    </row>
    <row r="98" spans="6:19" x14ac:dyDescent="0.25">
      <c r="F98" s="4"/>
      <c r="G98" s="4"/>
      <c r="H98" s="4"/>
      <c r="I98" s="4"/>
      <c r="J98" s="4"/>
      <c r="K98" s="4"/>
      <c r="L98" s="4"/>
      <c r="M98" s="4"/>
      <c r="N98" s="4"/>
      <c r="O98" s="27"/>
      <c r="P98" s="4"/>
      <c r="Q98" s="4"/>
      <c r="R98" s="4"/>
      <c r="S98" s="4"/>
    </row>
    <row r="99" spans="6:19" x14ac:dyDescent="0.25">
      <c r="F99" s="4"/>
      <c r="G99" s="4"/>
      <c r="H99" s="4"/>
      <c r="I99" s="4"/>
      <c r="J99" s="4"/>
      <c r="K99" s="4"/>
      <c r="L99" s="4"/>
      <c r="M99" s="4"/>
      <c r="N99" s="4"/>
      <c r="O99" s="27"/>
      <c r="P99" s="4"/>
      <c r="Q99" s="4"/>
      <c r="R99" s="4"/>
      <c r="S99" s="4"/>
    </row>
    <row r="100" spans="6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27"/>
      <c r="P100" s="4"/>
      <c r="Q100" s="4"/>
      <c r="R100" s="4"/>
      <c r="S100" s="4"/>
    </row>
    <row r="103" spans="6:19" x14ac:dyDescent="0.25">
      <c r="F103" s="21"/>
      <c r="G103" s="21"/>
      <c r="H103" s="21"/>
      <c r="I103" s="21"/>
      <c r="J103" s="21"/>
      <c r="K103" s="21"/>
      <c r="L103" s="21"/>
      <c r="M103" s="21"/>
      <c r="N103" s="21"/>
      <c r="O103" s="26"/>
      <c r="P103" s="21"/>
      <c r="Q103" s="21"/>
      <c r="R103" s="21"/>
      <c r="S103" s="21"/>
    </row>
    <row r="104" spans="6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27"/>
      <c r="P104" s="4"/>
      <c r="Q104" s="4"/>
      <c r="R104" s="4"/>
      <c r="S104" s="4"/>
    </row>
    <row r="105" spans="6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27"/>
      <c r="P105" s="4"/>
      <c r="Q105" s="4"/>
      <c r="R105" s="4"/>
      <c r="S105" s="4"/>
    </row>
    <row r="106" spans="6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27"/>
      <c r="P106" s="4"/>
      <c r="Q106" s="4"/>
      <c r="R106" s="4"/>
      <c r="S106" s="4"/>
    </row>
    <row r="107" spans="6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27"/>
      <c r="P107" s="4"/>
      <c r="Q107" s="4"/>
      <c r="R107" s="4"/>
      <c r="S107" s="4"/>
    </row>
    <row r="108" spans="6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27"/>
      <c r="P108" s="4"/>
      <c r="Q108" s="4"/>
      <c r="R108" s="4"/>
      <c r="S108" s="4"/>
    </row>
    <row r="109" spans="6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27"/>
      <c r="P109" s="4"/>
      <c r="Q109" s="4"/>
      <c r="R109" s="4"/>
      <c r="S109" s="4"/>
    </row>
    <row r="110" spans="6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27"/>
      <c r="P110" s="4"/>
      <c r="Q110" s="4"/>
      <c r="R110" s="4"/>
      <c r="S110" s="4"/>
    </row>
    <row r="111" spans="6:19" x14ac:dyDescent="0.25">
      <c r="F111" s="21"/>
      <c r="G111" s="21"/>
      <c r="H111" s="21"/>
      <c r="I111" s="21"/>
      <c r="J111" s="21"/>
      <c r="K111" s="21"/>
      <c r="L111" s="21"/>
      <c r="M111" s="21"/>
      <c r="N111" s="21"/>
      <c r="O111" s="26"/>
      <c r="P111" s="21"/>
      <c r="Q111" s="21"/>
      <c r="R111" s="21"/>
      <c r="S111" s="21"/>
    </row>
    <row r="112" spans="6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27"/>
      <c r="P112" s="4"/>
      <c r="Q112" s="4"/>
      <c r="R112" s="4"/>
      <c r="S112" s="4"/>
    </row>
    <row r="113" spans="5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27"/>
      <c r="P113" s="4"/>
      <c r="Q113" s="4"/>
      <c r="R113" s="4"/>
      <c r="S113" s="4"/>
    </row>
    <row r="114" spans="5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27"/>
      <c r="P114" s="4"/>
      <c r="Q114" s="4"/>
      <c r="R114" s="4"/>
      <c r="S114" s="4"/>
    </row>
    <row r="115" spans="5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27"/>
      <c r="P115" s="4"/>
      <c r="Q115" s="4"/>
      <c r="R115" s="4"/>
      <c r="S115" s="4"/>
    </row>
    <row r="116" spans="5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27"/>
      <c r="P116" s="4"/>
      <c r="Q116" s="4"/>
      <c r="R116" s="4"/>
      <c r="S116" s="4"/>
    </row>
    <row r="119" spans="5:19" x14ac:dyDescent="0.25">
      <c r="F119" s="21"/>
      <c r="G119" s="21"/>
      <c r="H119" s="21"/>
      <c r="I119" s="21"/>
      <c r="J119" s="21"/>
      <c r="K119" s="21"/>
      <c r="L119" s="21"/>
      <c r="M119" s="21"/>
      <c r="N119" s="21"/>
      <c r="O119" s="26"/>
      <c r="P119" s="21"/>
      <c r="Q119" s="21"/>
      <c r="R119" s="21"/>
      <c r="S119" s="21"/>
    </row>
    <row r="120" spans="5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27"/>
      <c r="P120" s="4"/>
      <c r="Q120" s="4"/>
      <c r="R120" s="4"/>
      <c r="S120" s="4"/>
    </row>
    <row r="121" spans="5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27"/>
      <c r="P121" s="4"/>
      <c r="Q121" s="4"/>
      <c r="R121" s="4"/>
      <c r="S121" s="4"/>
    </row>
    <row r="122" spans="5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27"/>
      <c r="P122" s="4"/>
      <c r="Q122" s="4"/>
      <c r="R122" s="4"/>
      <c r="S122" s="4"/>
    </row>
    <row r="123" spans="5:19" x14ac:dyDescent="0.25">
      <c r="E123" s="28"/>
      <c r="F123" s="4"/>
      <c r="G123" s="4"/>
      <c r="H123" s="4"/>
      <c r="I123" s="4"/>
      <c r="J123" s="4"/>
      <c r="K123" s="4"/>
      <c r="L123" s="4"/>
      <c r="M123" s="4"/>
      <c r="N123" s="4"/>
      <c r="O123" s="27"/>
      <c r="P123" s="4"/>
      <c r="Q123" s="4"/>
      <c r="R123" s="4"/>
      <c r="S123" s="4"/>
    </row>
    <row r="124" spans="5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27"/>
      <c r="P124" s="4"/>
      <c r="Q124" s="4"/>
      <c r="R124" s="4"/>
      <c r="S124" s="4"/>
    </row>
    <row r="127" spans="5:19" x14ac:dyDescent="0.25">
      <c r="F127" s="21"/>
      <c r="G127" s="21"/>
      <c r="H127" s="21"/>
      <c r="I127" s="21"/>
      <c r="J127" s="21"/>
      <c r="K127" s="21"/>
      <c r="L127" s="21"/>
      <c r="M127" s="21"/>
      <c r="N127" s="21"/>
      <c r="O127" s="26"/>
      <c r="P127" s="21"/>
      <c r="Q127" s="21"/>
      <c r="R127" s="21"/>
      <c r="S127" s="21"/>
    </row>
    <row r="128" spans="5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27"/>
      <c r="P128" s="4"/>
      <c r="Q128" s="4"/>
      <c r="R128" s="4"/>
      <c r="S128" s="4"/>
    </row>
    <row r="129" spans="6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27"/>
      <c r="P129" s="4"/>
      <c r="Q129" s="4"/>
      <c r="R129" s="4"/>
      <c r="S129" s="4"/>
    </row>
    <row r="130" spans="6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27"/>
      <c r="P130" s="4"/>
      <c r="Q130" s="4"/>
      <c r="R130" s="4"/>
      <c r="S130" s="4"/>
    </row>
    <row r="131" spans="6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27"/>
      <c r="P131" s="4"/>
      <c r="Q131" s="4"/>
      <c r="R131" s="4"/>
      <c r="S131" s="4"/>
    </row>
    <row r="132" spans="6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27"/>
      <c r="P132" s="4"/>
      <c r="Q132" s="4"/>
      <c r="R132" s="4"/>
      <c r="S132" s="4"/>
    </row>
    <row r="135" spans="6:19" x14ac:dyDescent="0.25">
      <c r="F135" s="21"/>
      <c r="G135" s="21"/>
      <c r="H135" s="21"/>
      <c r="I135" s="21"/>
      <c r="J135" s="21"/>
      <c r="K135" s="21"/>
      <c r="L135" s="21"/>
      <c r="M135" s="21"/>
      <c r="N135" s="21"/>
      <c r="O135" s="26"/>
      <c r="P135" s="21"/>
      <c r="Q135" s="21"/>
      <c r="R135" s="21"/>
      <c r="S135" s="21"/>
    </row>
    <row r="136" spans="6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27"/>
      <c r="P136" s="4"/>
      <c r="Q136" s="4"/>
      <c r="R136" s="4"/>
      <c r="S136" s="4"/>
    </row>
    <row r="137" spans="6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27"/>
      <c r="P137" s="4"/>
      <c r="Q137" s="4"/>
      <c r="R137" s="4"/>
      <c r="S137" s="4"/>
    </row>
    <row r="138" spans="6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27"/>
      <c r="P138" s="4"/>
      <c r="Q138" s="4"/>
      <c r="R138" s="4"/>
      <c r="S138" s="4"/>
    </row>
    <row r="139" spans="6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27"/>
      <c r="P139" s="4"/>
      <c r="Q139" s="4"/>
      <c r="R139" s="4"/>
      <c r="S139" s="4"/>
    </row>
    <row r="140" spans="6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27"/>
      <c r="P140" s="4"/>
      <c r="Q140" s="4"/>
      <c r="R140" s="4"/>
      <c r="S140" s="4"/>
    </row>
    <row r="173" spans="5:5" x14ac:dyDescent="0.25">
      <c r="E173" s="28"/>
    </row>
    <row r="188" spans="5:5" x14ac:dyDescent="0.25">
      <c r="E188" s="29"/>
    </row>
    <row r="212" spans="5:5" x14ac:dyDescent="0.25">
      <c r="E212" s="28"/>
    </row>
    <row r="227" spans="5:5" x14ac:dyDescent="0.25">
      <c r="E227" s="29"/>
    </row>
    <row r="262" spans="5:5" x14ac:dyDescent="0.25">
      <c r="E262" s="28"/>
    </row>
    <row r="273" spans="5:5" x14ac:dyDescent="0.25">
      <c r="E273" s="28"/>
    </row>
    <row r="312" spans="5:5" x14ac:dyDescent="0.25">
      <c r="E312" s="29"/>
    </row>
    <row r="362" spans="5:5" x14ac:dyDescent="0.25">
      <c r="E362" s="29"/>
    </row>
    <row r="365" spans="5:5" x14ac:dyDescent="0.25">
      <c r="E365" s="28"/>
    </row>
  </sheetData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 J66:AA66 I66:I67 I69:AA69">
    <cfRule type="top10" dxfId="109" priority="3" bottom="1" rank="5"/>
    <cfRule type="top10" dxfId="108" priority="6" bottom="1" rank="5"/>
    <cfRule type="top10" dxfId="107" priority="7" rank="5"/>
    <cfRule type="top10" dxfId="106" priority="15" rank="5"/>
  </conditionalFormatting>
  <conditionalFormatting sqref="I62:Y62 Z62:AA63">
    <cfRule type="top10" dxfId="105" priority="19" bottom="1" rank="5"/>
    <cfRule type="top10" dxfId="104" priority="20" rank="5"/>
  </conditionalFormatting>
  <conditionalFormatting sqref="I62:AA63 AB86:AB87">
    <cfRule type="top10" dxfId="103" priority="17" rank="5"/>
    <cfRule type="top10" dxfId="102" priority="18" bottom="1" rank="5"/>
  </conditionalFormatting>
  <conditionalFormatting sqref="I63:AA63">
    <cfRule type="top10" dxfId="101" priority="21" bottom="1" rank="5"/>
    <cfRule type="top10" dxfId="100" priority="22" rank="5"/>
  </conditionalFormatting>
  <conditionalFormatting sqref="J64:AA64">
    <cfRule type="top10" dxfId="99" priority="8" rank="5"/>
    <cfRule type="top10" dxfId="98" priority="9" rank="5"/>
    <cfRule type="top10" dxfId="97" priority="10" bottom="1" rank="5"/>
    <cfRule type="top10" dxfId="96" priority="11" bottom="1" rank="5"/>
  </conditionalFormatting>
  <conditionalFormatting sqref="J67:AA67">
    <cfRule type="top10" dxfId="95" priority="2" bottom="1" rank="5"/>
    <cfRule type="top10" dxfId="94" priority="12" rank="5"/>
    <cfRule type="top10" dxfId="93" priority="13" rank="5"/>
    <cfRule type="top10" dxfId="92" priority="14" bottom="1" rank="5"/>
  </conditionalFormatting>
  <conditionalFormatting sqref="Z66:AA66">
    <cfRule type="top10" dxfId="91" priority="4" rank="5"/>
    <cfRule type="top10" dxfId="9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39"/>
  <sheetViews>
    <sheetView topLeftCell="A41" zoomScale="60" zoomScaleNormal="60" workbookViewId="0">
      <selection activeCell="B2" sqref="B2:B57"/>
    </sheetView>
  </sheetViews>
  <sheetFormatPr defaultColWidth="8.875" defaultRowHeight="15.75" x14ac:dyDescent="0.25"/>
  <cols>
    <col min="1" max="49" width="8.875" style="1"/>
    <col min="50" max="50" width="8.875" style="10"/>
    <col min="51" max="1024" width="8.875" style="1"/>
  </cols>
  <sheetData>
    <row r="1" spans="1:53" x14ac:dyDescent="0.25">
      <c r="A1" s="2" t="s">
        <v>0</v>
      </c>
      <c r="B1" s="2" t="s">
        <v>1</v>
      </c>
      <c r="C1" s="2" t="s">
        <v>2</v>
      </c>
      <c r="D1" s="2" t="s">
        <v>3</v>
      </c>
      <c r="E1" s="30"/>
      <c r="G1" s="3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0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0" t="s">
        <v>23</v>
      </c>
      <c r="AA1" s="1" t="s">
        <v>24</v>
      </c>
      <c r="AB1" s="1" t="s">
        <v>28</v>
      </c>
      <c r="AE1" s="31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0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0" t="s">
        <v>23</v>
      </c>
      <c r="AZ1" s="1" t="s">
        <v>28</v>
      </c>
      <c r="BA1" s="1" t="s">
        <v>29</v>
      </c>
    </row>
    <row r="2" spans="1:53" x14ac:dyDescent="0.25">
      <c r="A2" s="1">
        <v>1966</v>
      </c>
      <c r="B2" s="4">
        <v>1.383</v>
      </c>
      <c r="C2" s="1">
        <v>1.2210000000000001</v>
      </c>
      <c r="D2" s="4">
        <v>1.383</v>
      </c>
      <c r="E2" s="5"/>
      <c r="G2" s="1">
        <v>1966</v>
      </c>
      <c r="N2" s="10"/>
      <c r="O2" s="1">
        <v>23</v>
      </c>
      <c r="P2" s="1">
        <v>21</v>
      </c>
      <c r="Q2" s="1">
        <v>16</v>
      </c>
      <c r="R2" s="1">
        <v>11</v>
      </c>
      <c r="S2" s="1">
        <v>14</v>
      </c>
      <c r="T2" s="1">
        <v>62</v>
      </c>
      <c r="U2" s="1">
        <v>26</v>
      </c>
      <c r="V2" s="1">
        <v>41</v>
      </c>
      <c r="W2" s="1">
        <v>30</v>
      </c>
      <c r="X2" s="1">
        <v>30</v>
      </c>
      <c r="Y2" s="1">
        <v>55</v>
      </c>
      <c r="Z2" s="10">
        <v>27</v>
      </c>
      <c r="AA2" s="32">
        <f t="shared" ref="AA2:AA33" si="0">SUM(O2:Z2)</f>
        <v>356</v>
      </c>
      <c r="AB2" s="30">
        <f t="shared" ref="AB2:AB33" si="1">SUM(T2:U2)</f>
        <v>88</v>
      </c>
      <c r="AC2" s="30">
        <f t="shared" ref="AC2:AC33" si="2">SUM(T2:W2)</f>
        <v>159</v>
      </c>
      <c r="AD2" s="30"/>
      <c r="AE2" s="1">
        <v>1966</v>
      </c>
      <c r="AL2" s="10"/>
      <c r="AM2" s="1">
        <v>-39.4</v>
      </c>
      <c r="AN2" s="1">
        <v>-39.6</v>
      </c>
      <c r="AO2" s="1">
        <v>-31.5</v>
      </c>
      <c r="AP2" s="1">
        <v>-21.3</v>
      </c>
      <c r="AQ2" s="1">
        <v>-4.5</v>
      </c>
      <c r="AR2" s="1">
        <v>6.9</v>
      </c>
      <c r="AS2" s="1">
        <v>8.6</v>
      </c>
      <c r="AT2" s="1">
        <v>6.8</v>
      </c>
      <c r="AU2" s="1">
        <v>0.3</v>
      </c>
      <c r="AV2" s="1">
        <v>-14</v>
      </c>
      <c r="AW2" s="1">
        <v>-22.5</v>
      </c>
      <c r="AX2" s="10">
        <v>-28.9</v>
      </c>
      <c r="AY2" s="30">
        <f t="shared" ref="AY2:AY33" si="3">AVERAGE(AM2:AX2)</f>
        <v>-14.925000000000002</v>
      </c>
      <c r="AZ2" s="1">
        <f t="shared" ref="AZ2:AZ33" si="4">AVERAGE(AR2:AS2)</f>
        <v>7.75</v>
      </c>
      <c r="BA2" s="1">
        <f t="shared" ref="BA2:BA33" si="5">AVERAGE(AR2:AU2)</f>
        <v>5.65</v>
      </c>
    </row>
    <row r="3" spans="1:53" x14ac:dyDescent="0.25">
      <c r="A3" s="1">
        <v>1967</v>
      </c>
      <c r="B3" s="4">
        <v>1.397</v>
      </c>
      <c r="C3" s="1">
        <v>1.202</v>
      </c>
      <c r="D3" s="4">
        <v>1.397</v>
      </c>
      <c r="E3" s="5"/>
      <c r="G3" s="1">
        <v>1967</v>
      </c>
      <c r="H3" s="1">
        <v>62</v>
      </c>
      <c r="I3" s="1">
        <v>26</v>
      </c>
      <c r="J3" s="1">
        <v>41</v>
      </c>
      <c r="K3" s="1">
        <v>30</v>
      </c>
      <c r="L3" s="1">
        <v>30</v>
      </c>
      <c r="M3" s="1">
        <v>55</v>
      </c>
      <c r="N3" s="10">
        <v>27</v>
      </c>
      <c r="O3" s="1">
        <v>14</v>
      </c>
      <c r="P3" s="1">
        <v>9</v>
      </c>
      <c r="Q3" s="1">
        <v>22</v>
      </c>
      <c r="R3" s="1">
        <v>8</v>
      </c>
      <c r="S3" s="1">
        <v>25</v>
      </c>
      <c r="T3" s="1">
        <v>11</v>
      </c>
      <c r="U3" s="1">
        <v>54</v>
      </c>
      <c r="V3" s="1">
        <v>16</v>
      </c>
      <c r="W3" s="1">
        <v>46</v>
      </c>
      <c r="X3" s="1">
        <v>45</v>
      </c>
      <c r="Y3" s="1">
        <v>15</v>
      </c>
      <c r="Z3" s="10">
        <v>9</v>
      </c>
      <c r="AA3" s="32">
        <f t="shared" si="0"/>
        <v>274</v>
      </c>
      <c r="AB3" s="30">
        <f t="shared" si="1"/>
        <v>65</v>
      </c>
      <c r="AC3" s="30">
        <f t="shared" si="2"/>
        <v>127</v>
      </c>
      <c r="AD3" s="30"/>
      <c r="AE3" s="1">
        <v>1967</v>
      </c>
      <c r="AF3" s="1">
        <v>6.9</v>
      </c>
      <c r="AG3" s="1">
        <v>8.6</v>
      </c>
      <c r="AH3" s="1">
        <v>6.8</v>
      </c>
      <c r="AI3" s="1">
        <v>0.3</v>
      </c>
      <c r="AJ3" s="1">
        <v>-14</v>
      </c>
      <c r="AK3" s="1">
        <v>-22.5</v>
      </c>
      <c r="AL3" s="10">
        <v>-28.9</v>
      </c>
      <c r="AM3" s="1">
        <v>-41.7</v>
      </c>
      <c r="AN3" s="1">
        <v>-36.799999999999997</v>
      </c>
      <c r="AO3" s="1">
        <v>-28.6</v>
      </c>
      <c r="AP3" s="1">
        <v>-20</v>
      </c>
      <c r="AQ3" s="1">
        <v>-3.6</v>
      </c>
      <c r="AR3" s="1">
        <v>6.2</v>
      </c>
      <c r="AS3" s="1">
        <v>7.6</v>
      </c>
      <c r="AT3" s="1">
        <v>5.3</v>
      </c>
      <c r="AU3" s="1">
        <v>1.5</v>
      </c>
      <c r="AV3" s="1">
        <v>-9.4</v>
      </c>
      <c r="AW3" s="1">
        <v>-25</v>
      </c>
      <c r="AX3" s="10">
        <v>-35.299999999999997</v>
      </c>
      <c r="AY3" s="30">
        <f t="shared" si="3"/>
        <v>-14.983333333333334</v>
      </c>
      <c r="AZ3" s="1">
        <f t="shared" si="4"/>
        <v>6.9</v>
      </c>
      <c r="BA3" s="1">
        <f t="shared" si="5"/>
        <v>5.15</v>
      </c>
    </row>
    <row r="4" spans="1:53" x14ac:dyDescent="0.25">
      <c r="A4" s="1">
        <v>1968</v>
      </c>
      <c r="B4" s="4">
        <v>1.3320000000000001</v>
      </c>
      <c r="C4" s="1">
        <v>1.085</v>
      </c>
      <c r="D4" s="4">
        <v>1.3320000000000001</v>
      </c>
      <c r="E4" s="5"/>
      <c r="G4" s="1">
        <v>1968</v>
      </c>
      <c r="H4" s="1">
        <v>11</v>
      </c>
      <c r="I4" s="1">
        <v>54</v>
      </c>
      <c r="J4" s="1">
        <v>16</v>
      </c>
      <c r="K4" s="1">
        <v>46</v>
      </c>
      <c r="L4" s="1">
        <v>45</v>
      </c>
      <c r="M4" s="1">
        <v>15</v>
      </c>
      <c r="N4" s="10">
        <v>9</v>
      </c>
      <c r="O4" s="1">
        <v>28</v>
      </c>
      <c r="P4" s="1">
        <v>21</v>
      </c>
      <c r="Q4" s="1">
        <v>10</v>
      </c>
      <c r="R4" s="1">
        <v>9</v>
      </c>
      <c r="S4" s="1">
        <v>21</v>
      </c>
      <c r="T4" s="1">
        <v>16</v>
      </c>
      <c r="U4" s="1">
        <v>60</v>
      </c>
      <c r="V4" s="1">
        <v>24</v>
      </c>
      <c r="W4" s="1">
        <v>14</v>
      </c>
      <c r="X4" s="1">
        <v>36</v>
      </c>
      <c r="Y4" s="1">
        <v>12</v>
      </c>
      <c r="Z4" s="10">
        <v>13</v>
      </c>
      <c r="AA4" s="32">
        <f t="shared" si="0"/>
        <v>264</v>
      </c>
      <c r="AB4" s="30">
        <f t="shared" si="1"/>
        <v>76</v>
      </c>
      <c r="AC4" s="30">
        <f t="shared" si="2"/>
        <v>114</v>
      </c>
      <c r="AD4" s="30"/>
      <c r="AE4" s="1">
        <v>1968</v>
      </c>
      <c r="AF4" s="1">
        <v>6.2</v>
      </c>
      <c r="AG4" s="1">
        <v>7.6</v>
      </c>
      <c r="AH4" s="1">
        <v>5.3</v>
      </c>
      <c r="AI4" s="1">
        <v>1.5</v>
      </c>
      <c r="AJ4" s="1">
        <v>-9.4</v>
      </c>
      <c r="AK4" s="1">
        <v>-25</v>
      </c>
      <c r="AL4" s="10">
        <v>-35.299999999999997</v>
      </c>
      <c r="AM4" s="1">
        <v>-32.4</v>
      </c>
      <c r="AN4" s="1">
        <v>-29</v>
      </c>
      <c r="AO4" s="1">
        <v>-25.6</v>
      </c>
      <c r="AP4" s="1">
        <v>-17.399999999999999</v>
      </c>
      <c r="AQ4" s="1">
        <v>-5.4</v>
      </c>
      <c r="AR4" s="1">
        <v>7.3</v>
      </c>
      <c r="AS4" s="1">
        <v>9.9</v>
      </c>
      <c r="AT4" s="1">
        <v>8.6999999999999993</v>
      </c>
      <c r="AU4" s="1">
        <v>1.9</v>
      </c>
      <c r="AV4" s="1">
        <v>-13</v>
      </c>
      <c r="AW4" s="1">
        <v>-28.8</v>
      </c>
      <c r="AX4" s="10">
        <v>-36.6</v>
      </c>
      <c r="AY4" s="30">
        <f t="shared" si="3"/>
        <v>-13.366666666666667</v>
      </c>
      <c r="AZ4" s="1">
        <f t="shared" si="4"/>
        <v>8.6</v>
      </c>
      <c r="BA4" s="1">
        <f t="shared" si="5"/>
        <v>6.9499999999999993</v>
      </c>
    </row>
    <row r="5" spans="1:53" x14ac:dyDescent="0.25">
      <c r="A5" s="1">
        <v>1969</v>
      </c>
      <c r="B5" s="4">
        <v>1.43</v>
      </c>
      <c r="C5" s="1">
        <v>1.198</v>
      </c>
      <c r="D5" s="4">
        <v>1.43</v>
      </c>
      <c r="E5" s="5"/>
      <c r="G5" s="1">
        <v>1969</v>
      </c>
      <c r="H5" s="1">
        <v>16</v>
      </c>
      <c r="I5" s="1">
        <v>60</v>
      </c>
      <c r="J5" s="1">
        <v>24</v>
      </c>
      <c r="K5" s="1">
        <v>14</v>
      </c>
      <c r="L5" s="1">
        <v>36</v>
      </c>
      <c r="M5" s="1">
        <v>12</v>
      </c>
      <c r="N5" s="10">
        <v>13</v>
      </c>
      <c r="O5" s="1">
        <v>26</v>
      </c>
      <c r="P5" s="1">
        <v>15</v>
      </c>
      <c r="Q5" s="1">
        <v>1</v>
      </c>
      <c r="R5" s="1">
        <v>14</v>
      </c>
      <c r="S5" s="1">
        <v>7</v>
      </c>
      <c r="T5" s="1">
        <v>3</v>
      </c>
      <c r="U5" s="1">
        <v>17</v>
      </c>
      <c r="V5" s="1">
        <v>38</v>
      </c>
      <c r="W5" s="1">
        <v>20</v>
      </c>
      <c r="X5" s="1">
        <v>23</v>
      </c>
      <c r="Y5" s="1">
        <v>6</v>
      </c>
      <c r="Z5" s="10">
        <v>16</v>
      </c>
      <c r="AA5" s="32">
        <f t="shared" si="0"/>
        <v>186</v>
      </c>
      <c r="AB5" s="30">
        <f t="shared" si="1"/>
        <v>20</v>
      </c>
      <c r="AC5" s="30">
        <f t="shared" si="2"/>
        <v>78</v>
      </c>
      <c r="AD5" s="30"/>
      <c r="AE5" s="1">
        <v>1969</v>
      </c>
      <c r="AF5" s="1">
        <v>7.3</v>
      </c>
      <c r="AG5" s="1">
        <v>9.9</v>
      </c>
      <c r="AH5" s="1">
        <v>8.6999999999999993</v>
      </c>
      <c r="AI5" s="1">
        <v>1.9</v>
      </c>
      <c r="AJ5" s="1">
        <v>-13</v>
      </c>
      <c r="AK5" s="1">
        <v>-28.8</v>
      </c>
      <c r="AL5" s="10">
        <v>-36.6</v>
      </c>
      <c r="AM5" s="1">
        <v>-30</v>
      </c>
      <c r="AN5" s="1">
        <v>-36.5</v>
      </c>
      <c r="AO5" s="1">
        <v>-32.5</v>
      </c>
      <c r="AP5" s="1">
        <v>-19.100000000000001</v>
      </c>
      <c r="AQ5" s="1">
        <v>-5</v>
      </c>
      <c r="AR5" s="1">
        <v>9.5</v>
      </c>
      <c r="AS5" s="1">
        <v>11</v>
      </c>
      <c r="AT5" s="1">
        <v>8.9</v>
      </c>
      <c r="AU5" s="1">
        <v>0.9</v>
      </c>
      <c r="AV5" s="1">
        <v>-14.3</v>
      </c>
      <c r="AW5" s="1">
        <v>-30.1</v>
      </c>
      <c r="AX5" s="10">
        <v>-30.7</v>
      </c>
      <c r="AY5" s="30">
        <f t="shared" si="3"/>
        <v>-13.991666666666665</v>
      </c>
      <c r="AZ5" s="1">
        <f t="shared" si="4"/>
        <v>10.25</v>
      </c>
      <c r="BA5" s="1">
        <f t="shared" si="5"/>
        <v>7.5749999999999993</v>
      </c>
    </row>
    <row r="6" spans="1:53" x14ac:dyDescent="0.25">
      <c r="A6" s="1">
        <v>1970</v>
      </c>
      <c r="B6" s="4">
        <v>1.3779999999999999</v>
      </c>
      <c r="C6" s="1">
        <v>1.125</v>
      </c>
      <c r="D6" s="4">
        <v>1.3779999999999999</v>
      </c>
      <c r="E6" s="5"/>
      <c r="G6" s="1">
        <v>1970</v>
      </c>
      <c r="H6" s="1">
        <v>3</v>
      </c>
      <c r="I6" s="1">
        <v>17</v>
      </c>
      <c r="J6" s="1">
        <v>38</v>
      </c>
      <c r="K6" s="1">
        <v>20</v>
      </c>
      <c r="L6" s="1">
        <v>23</v>
      </c>
      <c r="M6" s="1">
        <v>6</v>
      </c>
      <c r="N6" s="10">
        <v>16</v>
      </c>
      <c r="O6" s="1">
        <v>8</v>
      </c>
      <c r="P6" s="1">
        <v>7</v>
      </c>
      <c r="Q6" s="1">
        <v>7</v>
      </c>
      <c r="R6" s="1">
        <v>13</v>
      </c>
      <c r="S6" s="1">
        <v>14</v>
      </c>
      <c r="T6" s="1">
        <v>36</v>
      </c>
      <c r="U6" s="1">
        <v>26</v>
      </c>
      <c r="V6" s="1">
        <v>41</v>
      </c>
      <c r="W6" s="1">
        <v>20</v>
      </c>
      <c r="X6" s="1">
        <v>11</v>
      </c>
      <c r="Y6" s="1">
        <v>20</v>
      </c>
      <c r="Z6" s="10">
        <v>11</v>
      </c>
      <c r="AA6" s="32">
        <f t="shared" si="0"/>
        <v>214</v>
      </c>
      <c r="AB6" s="30">
        <f t="shared" si="1"/>
        <v>62</v>
      </c>
      <c r="AC6" s="30">
        <f t="shared" si="2"/>
        <v>123</v>
      </c>
      <c r="AD6" s="30"/>
      <c r="AE6" s="1">
        <v>1970</v>
      </c>
      <c r="AF6" s="1">
        <v>9.5</v>
      </c>
      <c r="AG6" s="1">
        <v>11</v>
      </c>
      <c r="AH6" s="1">
        <v>8.9</v>
      </c>
      <c r="AI6" s="1">
        <v>0.9</v>
      </c>
      <c r="AJ6" s="1">
        <v>-14.3</v>
      </c>
      <c r="AK6" s="1">
        <v>-30.1</v>
      </c>
      <c r="AL6" s="10">
        <v>-30.7</v>
      </c>
      <c r="AM6" s="1">
        <v>-30.2</v>
      </c>
      <c r="AN6" s="1">
        <v>-33.200000000000003</v>
      </c>
      <c r="AO6" s="1">
        <v>-30.3</v>
      </c>
      <c r="AP6" s="1">
        <v>-20.9</v>
      </c>
      <c r="AQ6" s="1">
        <v>-5.3</v>
      </c>
      <c r="AR6" s="1">
        <v>8.4</v>
      </c>
      <c r="AS6" s="1">
        <v>9.5</v>
      </c>
      <c r="AT6" s="1">
        <v>5.8</v>
      </c>
      <c r="AU6" s="1">
        <v>2.2000000000000002</v>
      </c>
      <c r="AV6" s="1">
        <v>-13.1</v>
      </c>
      <c r="AW6" s="1">
        <v>-28.3</v>
      </c>
      <c r="AX6" s="10">
        <v>-30.3</v>
      </c>
      <c r="AY6" s="30">
        <f t="shared" si="3"/>
        <v>-13.808333333333332</v>
      </c>
      <c r="AZ6" s="1">
        <f t="shared" si="4"/>
        <v>8.9499999999999993</v>
      </c>
      <c r="BA6" s="1">
        <f t="shared" si="5"/>
        <v>6.4749999999999996</v>
      </c>
    </row>
    <row r="7" spans="1:53" x14ac:dyDescent="0.25">
      <c r="A7" s="1">
        <v>1971</v>
      </c>
      <c r="B7" s="4">
        <v>1.4430000000000001</v>
      </c>
      <c r="C7" s="1">
        <v>1.2370000000000001</v>
      </c>
      <c r="D7" s="4">
        <v>1.4430000000000001</v>
      </c>
      <c r="E7" s="5"/>
      <c r="G7" s="1">
        <v>1971</v>
      </c>
      <c r="H7" s="1">
        <v>36</v>
      </c>
      <c r="I7" s="1">
        <v>26</v>
      </c>
      <c r="J7" s="1">
        <v>41</v>
      </c>
      <c r="K7" s="1">
        <v>20</v>
      </c>
      <c r="L7" s="1">
        <v>11</v>
      </c>
      <c r="M7" s="1">
        <v>20</v>
      </c>
      <c r="N7" s="10">
        <v>11</v>
      </c>
      <c r="O7" s="1">
        <v>8</v>
      </c>
      <c r="P7" s="1">
        <v>16</v>
      </c>
      <c r="Q7" s="1">
        <v>22</v>
      </c>
      <c r="R7" s="1">
        <v>7</v>
      </c>
      <c r="S7" s="1">
        <v>13</v>
      </c>
      <c r="T7" s="1">
        <v>55</v>
      </c>
      <c r="U7" s="1">
        <v>26</v>
      </c>
      <c r="V7" s="1">
        <v>2</v>
      </c>
      <c r="W7" s="1">
        <v>20</v>
      </c>
      <c r="X7" s="1">
        <v>15</v>
      </c>
      <c r="Y7" s="1">
        <v>18</v>
      </c>
      <c r="Z7" s="10">
        <v>16</v>
      </c>
      <c r="AA7" s="32">
        <f t="shared" si="0"/>
        <v>218</v>
      </c>
      <c r="AB7" s="30">
        <f t="shared" si="1"/>
        <v>81</v>
      </c>
      <c r="AC7" s="30">
        <f t="shared" si="2"/>
        <v>103</v>
      </c>
      <c r="AD7" s="30"/>
      <c r="AE7" s="1">
        <v>1971</v>
      </c>
      <c r="AF7" s="1">
        <v>8.4</v>
      </c>
      <c r="AG7" s="1">
        <v>9.5</v>
      </c>
      <c r="AH7" s="1">
        <v>5.8</v>
      </c>
      <c r="AI7" s="1">
        <v>2.2000000000000002</v>
      </c>
      <c r="AJ7" s="1">
        <v>-13.1</v>
      </c>
      <c r="AK7" s="1">
        <v>-28.3</v>
      </c>
      <c r="AL7" s="10">
        <v>-30.3</v>
      </c>
      <c r="AM7" s="1">
        <v>-38.6</v>
      </c>
      <c r="AN7" s="1">
        <v>-31.1</v>
      </c>
      <c r="AO7" s="1">
        <v>-28.4</v>
      </c>
      <c r="AP7" s="1">
        <v>-19</v>
      </c>
      <c r="AQ7" s="1">
        <v>-2.2000000000000002</v>
      </c>
      <c r="AR7" s="1">
        <v>7.1</v>
      </c>
      <c r="AS7" s="1">
        <v>11.8</v>
      </c>
      <c r="AT7" s="1">
        <v>10.4</v>
      </c>
      <c r="AU7" s="1">
        <v>3.7</v>
      </c>
      <c r="AV7" s="1">
        <v>-11.2</v>
      </c>
      <c r="AW7" s="1">
        <v>-27</v>
      </c>
      <c r="AX7" s="10">
        <v>-32.4</v>
      </c>
      <c r="AY7" s="30">
        <f t="shared" si="3"/>
        <v>-13.075000000000001</v>
      </c>
      <c r="AZ7" s="1">
        <f t="shared" si="4"/>
        <v>9.4499999999999993</v>
      </c>
      <c r="BA7" s="1">
        <f t="shared" si="5"/>
        <v>8.25</v>
      </c>
    </row>
    <row r="8" spans="1:53" x14ac:dyDescent="0.25">
      <c r="A8" s="1">
        <v>1972</v>
      </c>
      <c r="B8" s="4">
        <v>0.80100000000000005</v>
      </c>
      <c r="C8" s="1">
        <v>0.52</v>
      </c>
      <c r="D8" s="4">
        <v>0.80100000000000005</v>
      </c>
      <c r="E8" s="5"/>
      <c r="G8" s="1">
        <v>1972</v>
      </c>
      <c r="H8" s="1">
        <v>55</v>
      </c>
      <c r="I8" s="1">
        <v>26</v>
      </c>
      <c r="J8" s="1">
        <v>2</v>
      </c>
      <c r="K8" s="1">
        <v>20</v>
      </c>
      <c r="L8" s="1">
        <v>15</v>
      </c>
      <c r="M8" s="1">
        <v>18</v>
      </c>
      <c r="N8" s="10">
        <v>16</v>
      </c>
      <c r="O8" s="1">
        <v>12</v>
      </c>
      <c r="P8" s="1">
        <v>16</v>
      </c>
      <c r="Q8" s="1">
        <v>10</v>
      </c>
      <c r="R8" s="1">
        <v>10</v>
      </c>
      <c r="S8" s="1">
        <v>10</v>
      </c>
      <c r="T8" s="1">
        <v>15</v>
      </c>
      <c r="U8" s="1">
        <v>43</v>
      </c>
      <c r="V8" s="1">
        <v>54</v>
      </c>
      <c r="W8" s="1">
        <v>23</v>
      </c>
      <c r="X8" s="1">
        <v>41</v>
      </c>
      <c r="Y8" s="1">
        <v>21</v>
      </c>
      <c r="Z8" s="10">
        <v>22</v>
      </c>
      <c r="AA8" s="32">
        <f t="shared" si="0"/>
        <v>277</v>
      </c>
      <c r="AB8" s="30">
        <f t="shared" si="1"/>
        <v>58</v>
      </c>
      <c r="AC8" s="30">
        <f t="shared" si="2"/>
        <v>135</v>
      </c>
      <c r="AD8" s="30"/>
      <c r="AE8" s="1">
        <v>1972</v>
      </c>
      <c r="AF8" s="1">
        <v>7.1</v>
      </c>
      <c r="AG8" s="1">
        <v>11.8</v>
      </c>
      <c r="AH8" s="1">
        <v>10.4</v>
      </c>
      <c r="AI8" s="1">
        <v>3.7</v>
      </c>
      <c r="AJ8" s="1">
        <v>-11.2</v>
      </c>
      <c r="AK8" s="1">
        <v>-27</v>
      </c>
      <c r="AL8" s="10">
        <v>-32.4</v>
      </c>
      <c r="AM8" s="1">
        <v>-38.700000000000003</v>
      </c>
      <c r="AN8" s="1">
        <v>-32.700000000000003</v>
      </c>
      <c r="AO8" s="1">
        <v>-26.5</v>
      </c>
      <c r="AP8" s="1">
        <v>-15.8</v>
      </c>
      <c r="AQ8" s="1">
        <v>-1.8</v>
      </c>
      <c r="AR8" s="1">
        <v>2.8</v>
      </c>
      <c r="AS8" s="1">
        <v>9.6</v>
      </c>
      <c r="AT8" s="1">
        <v>6</v>
      </c>
      <c r="AU8" s="1">
        <v>-0.4</v>
      </c>
      <c r="AV8" s="1">
        <v>-9.9</v>
      </c>
      <c r="AW8" s="1">
        <v>-29.7</v>
      </c>
      <c r="AX8" s="10">
        <v>-32.700000000000003</v>
      </c>
      <c r="AY8" s="30">
        <f t="shared" si="3"/>
        <v>-14.15</v>
      </c>
      <c r="AZ8" s="1">
        <f t="shared" si="4"/>
        <v>6.1999999999999993</v>
      </c>
      <c r="BA8" s="1">
        <f t="shared" si="5"/>
        <v>4.5</v>
      </c>
    </row>
    <row r="9" spans="1:53" x14ac:dyDescent="0.25">
      <c r="A9" s="1">
        <v>1973</v>
      </c>
      <c r="B9" s="4">
        <v>1.4690000000000001</v>
      </c>
      <c r="C9" s="1">
        <v>1.361</v>
      </c>
      <c r="D9" s="4">
        <v>1.4690000000000001</v>
      </c>
      <c r="E9" s="5"/>
      <c r="G9" s="1">
        <v>1973</v>
      </c>
      <c r="H9" s="1">
        <v>15</v>
      </c>
      <c r="I9" s="1">
        <v>43</v>
      </c>
      <c r="J9" s="1">
        <v>54</v>
      </c>
      <c r="K9" s="1">
        <v>23</v>
      </c>
      <c r="L9" s="1">
        <v>41</v>
      </c>
      <c r="M9" s="1">
        <v>21</v>
      </c>
      <c r="N9" s="10">
        <v>22</v>
      </c>
      <c r="O9" s="1">
        <v>33</v>
      </c>
      <c r="P9" s="1">
        <v>15</v>
      </c>
      <c r="Q9" s="1">
        <v>5</v>
      </c>
      <c r="R9" s="1">
        <v>19</v>
      </c>
      <c r="S9" s="1">
        <v>18</v>
      </c>
      <c r="T9" s="1">
        <v>46</v>
      </c>
      <c r="U9" s="1">
        <v>44</v>
      </c>
      <c r="V9" s="1">
        <v>56</v>
      </c>
      <c r="W9" s="1">
        <v>39</v>
      </c>
      <c r="X9" s="1">
        <v>38</v>
      </c>
      <c r="Y9" s="1">
        <v>26</v>
      </c>
      <c r="Z9" s="10">
        <v>17</v>
      </c>
      <c r="AA9" s="32">
        <f t="shared" si="0"/>
        <v>356</v>
      </c>
      <c r="AB9" s="30">
        <f t="shared" si="1"/>
        <v>90</v>
      </c>
      <c r="AC9" s="30">
        <f t="shared" si="2"/>
        <v>185</v>
      </c>
      <c r="AD9" s="30"/>
      <c r="AE9" s="1">
        <v>1973</v>
      </c>
      <c r="AF9" s="1">
        <v>2.8</v>
      </c>
      <c r="AG9" s="1">
        <v>9.6</v>
      </c>
      <c r="AH9" s="1">
        <v>6</v>
      </c>
      <c r="AI9" s="1">
        <v>-0.4</v>
      </c>
      <c r="AJ9" s="1">
        <v>-9.9</v>
      </c>
      <c r="AK9" s="1">
        <v>-29.7</v>
      </c>
      <c r="AL9" s="10">
        <v>-32.700000000000003</v>
      </c>
      <c r="AM9" s="1">
        <v>-36.4</v>
      </c>
      <c r="AN9" s="1">
        <v>-33.9</v>
      </c>
      <c r="AO9" s="1">
        <v>-29.4</v>
      </c>
      <c r="AP9" s="1">
        <v>-18.600000000000001</v>
      </c>
      <c r="AQ9" s="1">
        <v>-5.3</v>
      </c>
      <c r="AR9" s="1">
        <v>8.9</v>
      </c>
      <c r="AS9" s="1">
        <v>11.4</v>
      </c>
      <c r="AT9" s="1">
        <v>5.3</v>
      </c>
      <c r="AU9" s="1">
        <v>-0.4</v>
      </c>
      <c r="AV9" s="1">
        <v>-13.4</v>
      </c>
      <c r="AW9" s="1">
        <v>-26.5</v>
      </c>
      <c r="AX9" s="10">
        <v>-32.700000000000003</v>
      </c>
      <c r="AY9" s="30">
        <f t="shared" si="3"/>
        <v>-14.25</v>
      </c>
      <c r="AZ9" s="1">
        <f t="shared" si="4"/>
        <v>10.15</v>
      </c>
      <c r="BA9" s="1">
        <f t="shared" si="5"/>
        <v>6.3000000000000007</v>
      </c>
    </row>
    <row r="10" spans="1:53" x14ac:dyDescent="0.25">
      <c r="A10" s="1">
        <v>1974</v>
      </c>
      <c r="B10" s="4">
        <v>2.02</v>
      </c>
      <c r="C10" s="1">
        <v>1.7649999999999999</v>
      </c>
      <c r="D10" s="4">
        <v>2.02</v>
      </c>
      <c r="E10" s="5"/>
      <c r="G10" s="1">
        <v>1974</v>
      </c>
      <c r="H10" s="1">
        <v>46</v>
      </c>
      <c r="I10" s="1">
        <v>44</v>
      </c>
      <c r="J10" s="1">
        <v>56</v>
      </c>
      <c r="K10" s="1">
        <v>39</v>
      </c>
      <c r="L10" s="1">
        <v>38</v>
      </c>
      <c r="M10" s="1">
        <v>26</v>
      </c>
      <c r="N10" s="10">
        <v>17</v>
      </c>
      <c r="O10" s="1">
        <v>13</v>
      </c>
      <c r="P10" s="1">
        <v>9</v>
      </c>
      <c r="Q10" s="1">
        <v>7</v>
      </c>
      <c r="R10" s="1">
        <v>0</v>
      </c>
      <c r="S10" s="1">
        <v>11</v>
      </c>
      <c r="T10" s="1">
        <v>30</v>
      </c>
      <c r="U10" s="1">
        <v>80</v>
      </c>
      <c r="V10" s="1">
        <v>53</v>
      </c>
      <c r="W10" s="1">
        <v>44</v>
      </c>
      <c r="X10" s="1">
        <v>27</v>
      </c>
      <c r="Y10" s="1">
        <v>18</v>
      </c>
      <c r="Z10" s="10">
        <v>6</v>
      </c>
      <c r="AA10" s="32">
        <f t="shared" si="0"/>
        <v>298</v>
      </c>
      <c r="AB10" s="30">
        <f t="shared" si="1"/>
        <v>110</v>
      </c>
      <c r="AC10" s="30">
        <f t="shared" si="2"/>
        <v>207</v>
      </c>
      <c r="AD10" s="30"/>
      <c r="AE10" s="1">
        <v>1974</v>
      </c>
      <c r="AF10" s="1">
        <v>8.9</v>
      </c>
      <c r="AG10" s="1">
        <v>11.4</v>
      </c>
      <c r="AH10" s="1">
        <v>5.3</v>
      </c>
      <c r="AI10" s="1">
        <v>-0.4</v>
      </c>
      <c r="AJ10" s="1">
        <v>-13.4</v>
      </c>
      <c r="AK10" s="1">
        <v>-26.5</v>
      </c>
      <c r="AL10" s="10">
        <v>-32.700000000000003</v>
      </c>
      <c r="AM10" s="1">
        <v>-34.6</v>
      </c>
      <c r="AN10" s="1">
        <v>-38.799999999999997</v>
      </c>
      <c r="AO10" s="1">
        <v>-26.1</v>
      </c>
      <c r="AP10" s="1">
        <v>-18</v>
      </c>
      <c r="AQ10" s="1">
        <v>-5.7</v>
      </c>
      <c r="AR10" s="1">
        <v>7.8</v>
      </c>
      <c r="AS10" s="1">
        <v>12.6</v>
      </c>
      <c r="AT10" s="1">
        <v>6.8</v>
      </c>
      <c r="AU10" s="1">
        <v>0.9</v>
      </c>
      <c r="AV10" s="1">
        <v>-10.7</v>
      </c>
      <c r="AW10" s="1">
        <v>-26.8</v>
      </c>
      <c r="AX10" s="10">
        <v>-35</v>
      </c>
      <c r="AY10" s="30">
        <f t="shared" si="3"/>
        <v>-13.966666666666669</v>
      </c>
      <c r="AZ10" s="1">
        <f t="shared" si="4"/>
        <v>10.199999999999999</v>
      </c>
      <c r="BA10" s="1">
        <f t="shared" si="5"/>
        <v>7.0249999999999995</v>
      </c>
    </row>
    <row r="11" spans="1:53" x14ac:dyDescent="0.25">
      <c r="A11" s="1">
        <v>1975</v>
      </c>
      <c r="B11" s="4">
        <v>1.204</v>
      </c>
      <c r="C11" s="1">
        <v>0.79100000000000004</v>
      </c>
      <c r="D11" s="4">
        <v>1.204</v>
      </c>
      <c r="E11" s="5"/>
      <c r="G11" s="1">
        <v>1975</v>
      </c>
      <c r="H11" s="1">
        <v>30</v>
      </c>
      <c r="I11" s="1">
        <v>80</v>
      </c>
      <c r="J11" s="1">
        <v>53</v>
      </c>
      <c r="K11" s="1">
        <v>44</v>
      </c>
      <c r="L11" s="1">
        <v>27</v>
      </c>
      <c r="M11" s="1">
        <v>18</v>
      </c>
      <c r="N11" s="10">
        <v>6</v>
      </c>
      <c r="O11" s="1">
        <v>11</v>
      </c>
      <c r="P11" s="1">
        <v>16</v>
      </c>
      <c r="Q11" s="1">
        <v>4</v>
      </c>
      <c r="R11" s="1">
        <v>11</v>
      </c>
      <c r="S11" s="1">
        <v>2</v>
      </c>
      <c r="T11" s="1">
        <v>31</v>
      </c>
      <c r="U11" s="1">
        <v>44</v>
      </c>
      <c r="V11" s="1">
        <v>34</v>
      </c>
      <c r="W11" s="1">
        <v>8</v>
      </c>
      <c r="X11" s="1">
        <v>20</v>
      </c>
      <c r="Y11" s="1">
        <v>24</v>
      </c>
      <c r="Z11" s="10">
        <v>20</v>
      </c>
      <c r="AA11" s="32">
        <f t="shared" si="0"/>
        <v>225</v>
      </c>
      <c r="AB11" s="30">
        <f t="shared" si="1"/>
        <v>75</v>
      </c>
      <c r="AC11" s="30">
        <f t="shared" si="2"/>
        <v>117</v>
      </c>
      <c r="AD11" s="30"/>
      <c r="AE11" s="1">
        <v>1975</v>
      </c>
      <c r="AF11" s="1">
        <v>7.8</v>
      </c>
      <c r="AG11" s="1">
        <v>12.6</v>
      </c>
      <c r="AH11" s="1">
        <v>6.8</v>
      </c>
      <c r="AI11" s="1">
        <v>0.9</v>
      </c>
      <c r="AJ11" s="1">
        <v>-10.7</v>
      </c>
      <c r="AK11" s="1">
        <v>-26.8</v>
      </c>
      <c r="AL11" s="10">
        <v>-35</v>
      </c>
      <c r="AM11" s="1">
        <v>-33.299999999999997</v>
      </c>
      <c r="AN11" s="1">
        <v>-31.7</v>
      </c>
      <c r="AO11" s="1">
        <v>-25.2</v>
      </c>
      <c r="AP11" s="1">
        <v>-19.100000000000001</v>
      </c>
      <c r="AQ11" s="1">
        <v>-6.3</v>
      </c>
      <c r="AR11" s="1">
        <v>3.1</v>
      </c>
      <c r="AS11" s="1">
        <v>7.4</v>
      </c>
      <c r="AT11" s="1">
        <v>6.8</v>
      </c>
      <c r="AU11" s="1">
        <v>0.3</v>
      </c>
      <c r="AV11" s="1">
        <v>-11.5</v>
      </c>
      <c r="AW11" s="1">
        <v>-25.2</v>
      </c>
      <c r="AX11" s="10">
        <v>-27.5</v>
      </c>
      <c r="AY11" s="30">
        <f t="shared" si="3"/>
        <v>-13.516666666666667</v>
      </c>
      <c r="AZ11" s="1">
        <f t="shared" si="4"/>
        <v>5.25</v>
      </c>
      <c r="BA11" s="1">
        <f t="shared" si="5"/>
        <v>4.4000000000000004</v>
      </c>
    </row>
    <row r="12" spans="1:53" x14ac:dyDescent="0.25">
      <c r="A12" s="1">
        <v>1976</v>
      </c>
      <c r="B12" s="4">
        <v>1.355</v>
      </c>
      <c r="C12" s="1">
        <v>1.129</v>
      </c>
      <c r="D12" s="4">
        <v>1.355</v>
      </c>
      <c r="E12" s="5"/>
      <c r="G12" s="1">
        <v>1976</v>
      </c>
      <c r="H12" s="1">
        <v>31</v>
      </c>
      <c r="I12" s="1">
        <v>44</v>
      </c>
      <c r="J12" s="1">
        <v>34</v>
      </c>
      <c r="K12" s="1">
        <v>8</v>
      </c>
      <c r="L12" s="1">
        <v>20</v>
      </c>
      <c r="M12" s="1">
        <v>24</v>
      </c>
      <c r="N12" s="10">
        <v>20</v>
      </c>
      <c r="O12" s="1">
        <v>7</v>
      </c>
      <c r="P12" s="1">
        <v>28.9</v>
      </c>
      <c r="Q12" s="1">
        <v>7</v>
      </c>
      <c r="R12" s="1">
        <v>5</v>
      </c>
      <c r="S12" s="1">
        <v>3</v>
      </c>
      <c r="T12" s="1">
        <v>16.600000000000001</v>
      </c>
      <c r="U12" s="1">
        <v>63.4</v>
      </c>
      <c r="V12" s="1">
        <v>14</v>
      </c>
      <c r="W12" s="1">
        <v>18</v>
      </c>
      <c r="X12" s="1">
        <v>15</v>
      </c>
      <c r="Y12" s="1">
        <v>7</v>
      </c>
      <c r="Z12" s="10">
        <v>9.6999999999999993</v>
      </c>
      <c r="AA12" s="32">
        <f t="shared" si="0"/>
        <v>194.6</v>
      </c>
      <c r="AB12" s="30">
        <f t="shared" si="1"/>
        <v>80</v>
      </c>
      <c r="AC12" s="30">
        <f t="shared" si="2"/>
        <v>112</v>
      </c>
      <c r="AD12" s="30"/>
      <c r="AE12" s="1">
        <v>1976</v>
      </c>
      <c r="AF12" s="1">
        <v>3.1</v>
      </c>
      <c r="AG12" s="1">
        <v>7.4</v>
      </c>
      <c r="AH12" s="1">
        <v>6.8</v>
      </c>
      <c r="AI12" s="1">
        <v>0.3</v>
      </c>
      <c r="AJ12" s="1">
        <v>-11.5</v>
      </c>
      <c r="AK12" s="1">
        <v>-25.2</v>
      </c>
      <c r="AL12" s="10">
        <v>-27.5</v>
      </c>
      <c r="AM12" s="1">
        <v>-33.299999999999997</v>
      </c>
      <c r="AN12" s="1">
        <v>-35.5</v>
      </c>
      <c r="AO12" s="1">
        <v>-28.9</v>
      </c>
      <c r="AP12" s="1">
        <v>-19.399999999999999</v>
      </c>
      <c r="AQ12" s="1">
        <v>-8.8000000000000007</v>
      </c>
      <c r="AR12" s="1">
        <v>5.8</v>
      </c>
      <c r="AS12" s="1">
        <v>8.9</v>
      </c>
      <c r="AT12" s="1">
        <v>6.9</v>
      </c>
      <c r="AU12" s="1">
        <v>1.8</v>
      </c>
      <c r="AV12" s="1">
        <v>-14.4</v>
      </c>
      <c r="AW12" s="1">
        <v>-28.1</v>
      </c>
      <c r="AX12" s="10">
        <v>-34.6</v>
      </c>
      <c r="AY12" s="30">
        <f t="shared" si="3"/>
        <v>-14.966666666666667</v>
      </c>
      <c r="AZ12" s="1">
        <f t="shared" si="4"/>
        <v>7.35</v>
      </c>
      <c r="BA12" s="1">
        <f t="shared" si="5"/>
        <v>5.8500000000000005</v>
      </c>
    </row>
    <row r="13" spans="1:53" x14ac:dyDescent="0.25">
      <c r="A13" s="1">
        <v>1977</v>
      </c>
      <c r="B13" s="4">
        <v>1.6830000000000001</v>
      </c>
      <c r="C13" s="1">
        <v>1.4059999999999999</v>
      </c>
      <c r="D13" s="4">
        <v>1.6830000000000001</v>
      </c>
      <c r="E13" s="5"/>
      <c r="G13" s="1">
        <v>1977</v>
      </c>
      <c r="H13" s="1">
        <v>16.600000000000001</v>
      </c>
      <c r="I13" s="1">
        <v>63.4</v>
      </c>
      <c r="J13" s="1">
        <v>14</v>
      </c>
      <c r="K13" s="1">
        <v>18</v>
      </c>
      <c r="L13" s="1">
        <v>15</v>
      </c>
      <c r="M13" s="1">
        <v>7</v>
      </c>
      <c r="N13" s="10">
        <v>9.6999999999999993</v>
      </c>
      <c r="O13" s="1">
        <v>13</v>
      </c>
      <c r="P13" s="1">
        <v>7</v>
      </c>
      <c r="Q13" s="1">
        <v>2</v>
      </c>
      <c r="R13" s="1">
        <v>6</v>
      </c>
      <c r="S13" s="1">
        <v>7</v>
      </c>
      <c r="T13" s="1">
        <v>33</v>
      </c>
      <c r="U13" s="1">
        <v>28</v>
      </c>
      <c r="V13" s="1">
        <v>49</v>
      </c>
      <c r="W13" s="1">
        <v>33</v>
      </c>
      <c r="X13" s="1">
        <v>13</v>
      </c>
      <c r="Y13" s="1">
        <v>10</v>
      </c>
      <c r="Z13" s="10">
        <v>13</v>
      </c>
      <c r="AA13" s="32">
        <f t="shared" si="0"/>
        <v>214</v>
      </c>
      <c r="AB13" s="30">
        <f t="shared" si="1"/>
        <v>61</v>
      </c>
      <c r="AC13" s="30">
        <f t="shared" si="2"/>
        <v>143</v>
      </c>
      <c r="AD13" s="30"/>
      <c r="AE13" s="1">
        <v>1977</v>
      </c>
      <c r="AF13" s="1">
        <v>5.8</v>
      </c>
      <c r="AG13" s="1">
        <v>8.9</v>
      </c>
      <c r="AH13" s="1">
        <v>6.9</v>
      </c>
      <c r="AI13" s="1">
        <v>1.8</v>
      </c>
      <c r="AJ13" s="1">
        <v>-14.4</v>
      </c>
      <c r="AK13" s="1">
        <v>-28.1</v>
      </c>
      <c r="AL13" s="10">
        <v>-34.6</v>
      </c>
      <c r="AM13" s="1">
        <v>-28.8</v>
      </c>
      <c r="AN13" s="1">
        <v>-36.1</v>
      </c>
      <c r="AO13" s="1">
        <v>-31.3</v>
      </c>
      <c r="AP13" s="1">
        <v>-15.5</v>
      </c>
      <c r="AQ13" s="1">
        <v>-4.3</v>
      </c>
      <c r="AR13" s="1">
        <v>7.7</v>
      </c>
      <c r="AS13" s="1">
        <v>11.6</v>
      </c>
      <c r="AT13" s="1">
        <v>6.5</v>
      </c>
      <c r="AU13" s="1">
        <v>0.7</v>
      </c>
      <c r="AV13" s="1">
        <v>-14</v>
      </c>
      <c r="AW13" s="1">
        <v>-28.9</v>
      </c>
      <c r="AX13" s="10">
        <v>-33.700000000000003</v>
      </c>
      <c r="AY13" s="30">
        <f t="shared" si="3"/>
        <v>-13.841666666666669</v>
      </c>
      <c r="AZ13" s="1">
        <f t="shared" si="4"/>
        <v>9.65</v>
      </c>
      <c r="BA13" s="1">
        <f t="shared" si="5"/>
        <v>6.625</v>
      </c>
    </row>
    <row r="14" spans="1:53" x14ac:dyDescent="0.25">
      <c r="A14" s="1">
        <v>1978</v>
      </c>
      <c r="B14" s="4">
        <v>0.46899999999999997</v>
      </c>
      <c r="C14" s="1">
        <v>0.13</v>
      </c>
      <c r="D14" s="4">
        <v>0.46899999999999997</v>
      </c>
      <c r="E14" s="5"/>
      <c r="G14" s="1">
        <v>1978</v>
      </c>
      <c r="H14" s="1">
        <v>33</v>
      </c>
      <c r="I14" s="1">
        <v>28</v>
      </c>
      <c r="J14" s="1">
        <v>49</v>
      </c>
      <c r="K14" s="1">
        <v>33</v>
      </c>
      <c r="L14" s="1">
        <v>13</v>
      </c>
      <c r="M14" s="1">
        <v>10</v>
      </c>
      <c r="N14" s="10">
        <v>13</v>
      </c>
      <c r="O14" s="1">
        <v>20</v>
      </c>
      <c r="P14" s="1">
        <v>7</v>
      </c>
      <c r="Q14" s="1">
        <v>7</v>
      </c>
      <c r="R14" s="1">
        <v>5</v>
      </c>
      <c r="S14" s="1">
        <v>8</v>
      </c>
      <c r="T14" s="1">
        <v>10</v>
      </c>
      <c r="U14" s="1">
        <v>33</v>
      </c>
      <c r="V14" s="1">
        <v>28</v>
      </c>
      <c r="W14" s="1">
        <v>16</v>
      </c>
      <c r="X14" s="1">
        <v>18</v>
      </c>
      <c r="Y14" s="1">
        <v>17</v>
      </c>
      <c r="Z14" s="10">
        <v>10</v>
      </c>
      <c r="AA14" s="32">
        <f t="shared" si="0"/>
        <v>179</v>
      </c>
      <c r="AB14" s="30">
        <f t="shared" si="1"/>
        <v>43</v>
      </c>
      <c r="AC14" s="30">
        <f t="shared" si="2"/>
        <v>87</v>
      </c>
      <c r="AD14" s="30"/>
      <c r="AE14" s="1">
        <v>1978</v>
      </c>
      <c r="AF14" s="1">
        <v>7.7</v>
      </c>
      <c r="AG14" s="1">
        <v>11.6</v>
      </c>
      <c r="AH14" s="1">
        <v>6.5</v>
      </c>
      <c r="AI14" s="1">
        <v>0.7</v>
      </c>
      <c r="AJ14" s="1">
        <v>-14</v>
      </c>
      <c r="AK14" s="1">
        <v>-28.9</v>
      </c>
      <c r="AL14" s="10">
        <v>-33.700000000000003</v>
      </c>
      <c r="AM14" s="1">
        <v>-34.4</v>
      </c>
      <c r="AN14" s="1">
        <v>-35.299999999999997</v>
      </c>
      <c r="AO14" s="1">
        <v>-24.7</v>
      </c>
      <c r="AP14" s="1">
        <v>-19.600000000000001</v>
      </c>
      <c r="AQ14" s="1">
        <v>-8.4</v>
      </c>
      <c r="AR14" s="1">
        <v>3.5</v>
      </c>
      <c r="AS14" s="1">
        <v>7.5</v>
      </c>
      <c r="AT14" s="1">
        <v>8.1999999999999993</v>
      </c>
      <c r="AU14" s="1">
        <v>-0.6</v>
      </c>
      <c r="AV14" s="1">
        <v>-13.2</v>
      </c>
      <c r="AW14" s="1">
        <v>-23.7</v>
      </c>
      <c r="AX14" s="10">
        <v>-33.299999999999997</v>
      </c>
      <c r="AY14" s="30">
        <f t="shared" si="3"/>
        <v>-14.5</v>
      </c>
      <c r="AZ14" s="1">
        <f t="shared" si="4"/>
        <v>5.5</v>
      </c>
      <c r="BA14" s="1">
        <f t="shared" si="5"/>
        <v>4.6499999999999995</v>
      </c>
    </row>
    <row r="15" spans="1:53" x14ac:dyDescent="0.25">
      <c r="A15" s="1">
        <v>1979</v>
      </c>
      <c r="B15" s="4">
        <v>0.51700000000000002</v>
      </c>
      <c r="C15" s="1">
        <v>0.51500000000000001</v>
      </c>
      <c r="D15" s="4">
        <v>0.51700000000000002</v>
      </c>
      <c r="E15" s="5"/>
      <c r="G15" s="1">
        <v>1979</v>
      </c>
      <c r="H15" s="1">
        <v>10</v>
      </c>
      <c r="I15" s="1">
        <v>33</v>
      </c>
      <c r="J15" s="1">
        <v>28</v>
      </c>
      <c r="K15" s="1">
        <v>16</v>
      </c>
      <c r="L15" s="1">
        <v>18</v>
      </c>
      <c r="M15" s="1">
        <v>17</v>
      </c>
      <c r="N15" s="10">
        <v>10</v>
      </c>
      <c r="O15" s="1">
        <v>16</v>
      </c>
      <c r="P15" s="1">
        <v>11</v>
      </c>
      <c r="Q15" s="1">
        <v>12</v>
      </c>
      <c r="R15" s="1">
        <v>8</v>
      </c>
      <c r="S15" s="1">
        <v>16</v>
      </c>
      <c r="T15" s="1">
        <v>15</v>
      </c>
      <c r="U15" s="1">
        <v>15</v>
      </c>
      <c r="V15" s="1">
        <v>11</v>
      </c>
      <c r="W15" s="1">
        <v>17</v>
      </c>
      <c r="X15" s="1">
        <v>13</v>
      </c>
      <c r="Y15" s="1">
        <v>6</v>
      </c>
      <c r="Z15" s="10">
        <v>5</v>
      </c>
      <c r="AA15" s="32">
        <f t="shared" si="0"/>
        <v>145</v>
      </c>
      <c r="AB15" s="30">
        <f t="shared" si="1"/>
        <v>30</v>
      </c>
      <c r="AC15" s="30">
        <f t="shared" si="2"/>
        <v>58</v>
      </c>
      <c r="AD15" s="30"/>
      <c r="AE15" s="1">
        <v>1979</v>
      </c>
      <c r="AF15" s="1">
        <v>3.5</v>
      </c>
      <c r="AG15" s="1">
        <v>7.5</v>
      </c>
      <c r="AH15" s="1">
        <v>8.1999999999999993</v>
      </c>
      <c r="AI15" s="1">
        <v>-0.6</v>
      </c>
      <c r="AJ15" s="1">
        <v>-13.2</v>
      </c>
      <c r="AK15" s="1">
        <v>-23.7</v>
      </c>
      <c r="AL15" s="10">
        <v>-33.299999999999997</v>
      </c>
      <c r="AM15" s="1">
        <v>-35.1</v>
      </c>
      <c r="AN15" s="1">
        <v>-35.700000000000003</v>
      </c>
      <c r="AO15" s="1">
        <v>-29.4</v>
      </c>
      <c r="AP15" s="1">
        <v>-23.9</v>
      </c>
      <c r="AQ15" s="1">
        <v>-3.6</v>
      </c>
      <c r="AR15" s="1">
        <v>2.2000000000000002</v>
      </c>
      <c r="AS15" s="1">
        <v>6.7</v>
      </c>
      <c r="AT15" s="1">
        <v>4.2</v>
      </c>
      <c r="AU15" s="1">
        <v>-2</v>
      </c>
      <c r="AV15" s="1">
        <v>-16.7</v>
      </c>
      <c r="AW15" s="1">
        <v>-29.7</v>
      </c>
      <c r="AX15" s="10">
        <v>-32.299999999999997</v>
      </c>
      <c r="AY15" s="30">
        <f t="shared" si="3"/>
        <v>-16.275000000000002</v>
      </c>
      <c r="AZ15" s="1">
        <f t="shared" si="4"/>
        <v>4.45</v>
      </c>
      <c r="BA15" s="1">
        <f t="shared" si="5"/>
        <v>2.7750000000000004</v>
      </c>
    </row>
    <row r="16" spans="1:53" x14ac:dyDescent="0.25">
      <c r="A16" s="1">
        <v>1980</v>
      </c>
      <c r="B16" s="4">
        <v>1.073</v>
      </c>
      <c r="C16" s="1">
        <v>1.1359999999999999</v>
      </c>
      <c r="D16" s="4">
        <v>1.073</v>
      </c>
      <c r="E16" s="5"/>
      <c r="G16" s="1">
        <v>1980</v>
      </c>
      <c r="H16" s="1">
        <v>15</v>
      </c>
      <c r="I16" s="1">
        <v>15</v>
      </c>
      <c r="J16" s="1">
        <v>11</v>
      </c>
      <c r="K16" s="1">
        <v>17</v>
      </c>
      <c r="L16" s="1">
        <v>13</v>
      </c>
      <c r="M16" s="1">
        <v>6</v>
      </c>
      <c r="N16" s="10">
        <v>5</v>
      </c>
      <c r="O16" s="1">
        <v>15</v>
      </c>
      <c r="P16" s="1">
        <v>21</v>
      </c>
      <c r="Q16" s="1">
        <v>9</v>
      </c>
      <c r="R16" s="1">
        <v>4</v>
      </c>
      <c r="S16" s="1">
        <v>2</v>
      </c>
      <c r="T16" s="1">
        <v>33</v>
      </c>
      <c r="U16" s="1">
        <v>22.9</v>
      </c>
      <c r="V16" s="1">
        <v>19</v>
      </c>
      <c r="W16" s="1">
        <v>12</v>
      </c>
      <c r="X16" s="1">
        <v>21</v>
      </c>
      <c r="Y16" s="1">
        <v>8</v>
      </c>
      <c r="Z16" s="10">
        <v>5</v>
      </c>
      <c r="AA16" s="32">
        <f t="shared" si="0"/>
        <v>171.9</v>
      </c>
      <c r="AB16" s="30">
        <f t="shared" si="1"/>
        <v>55.9</v>
      </c>
      <c r="AC16" s="30">
        <f t="shared" si="2"/>
        <v>86.9</v>
      </c>
      <c r="AD16" s="30"/>
      <c r="AE16" s="1">
        <v>1980</v>
      </c>
      <c r="AF16" s="1">
        <v>2.2000000000000002</v>
      </c>
      <c r="AG16" s="1">
        <v>6.7</v>
      </c>
      <c r="AH16" s="1">
        <v>4.2</v>
      </c>
      <c r="AI16" s="1">
        <v>-2</v>
      </c>
      <c r="AJ16" s="1">
        <v>-16.7</v>
      </c>
      <c r="AK16" s="1">
        <v>-29.7</v>
      </c>
      <c r="AL16" s="10">
        <v>-32.299999999999997</v>
      </c>
      <c r="AM16" s="1">
        <v>-32</v>
      </c>
      <c r="AN16" s="1">
        <v>-33.299999999999997</v>
      </c>
      <c r="AO16" s="1">
        <v>-30.1</v>
      </c>
      <c r="AP16" s="1">
        <v>-22.6</v>
      </c>
      <c r="AQ16" s="1">
        <v>-7.7</v>
      </c>
      <c r="AR16" s="1">
        <v>5.9</v>
      </c>
      <c r="AS16" s="1">
        <v>9</v>
      </c>
      <c r="AT16" s="1">
        <v>9.1</v>
      </c>
      <c r="AU16" s="1">
        <v>2.7</v>
      </c>
      <c r="AV16" s="1">
        <v>-12.5</v>
      </c>
      <c r="AW16" s="1">
        <v>-31.8</v>
      </c>
      <c r="AX16" s="10">
        <v>-29.9</v>
      </c>
      <c r="AY16" s="30">
        <f t="shared" si="3"/>
        <v>-14.433333333333335</v>
      </c>
      <c r="AZ16" s="1">
        <f t="shared" si="4"/>
        <v>7.45</v>
      </c>
      <c r="BA16" s="1">
        <f t="shared" si="5"/>
        <v>6.6749999999999998</v>
      </c>
    </row>
    <row r="17" spans="1:53" x14ac:dyDescent="0.25">
      <c r="A17" s="1">
        <v>1981</v>
      </c>
      <c r="B17" s="4">
        <v>0.90400000000000003</v>
      </c>
      <c r="C17" s="1">
        <v>0.90200000000000002</v>
      </c>
      <c r="D17" s="4">
        <v>0.90400000000000003</v>
      </c>
      <c r="E17" s="5"/>
      <c r="G17" s="1">
        <v>1981</v>
      </c>
      <c r="H17" s="1">
        <v>33</v>
      </c>
      <c r="I17" s="1">
        <v>22.9</v>
      </c>
      <c r="J17" s="1">
        <v>19</v>
      </c>
      <c r="K17" s="1">
        <v>12</v>
      </c>
      <c r="L17" s="1">
        <v>21</v>
      </c>
      <c r="M17" s="1">
        <v>8</v>
      </c>
      <c r="N17" s="10">
        <v>5</v>
      </c>
      <c r="O17" s="1">
        <v>1</v>
      </c>
      <c r="P17" s="1">
        <v>6</v>
      </c>
      <c r="Q17" s="1">
        <v>9</v>
      </c>
      <c r="R17" s="1">
        <v>8</v>
      </c>
      <c r="S17" s="1">
        <v>14</v>
      </c>
      <c r="T17" s="1">
        <v>26</v>
      </c>
      <c r="U17" s="1">
        <v>37</v>
      </c>
      <c r="V17" s="1">
        <v>21</v>
      </c>
      <c r="W17" s="1">
        <v>39</v>
      </c>
      <c r="X17" s="1">
        <v>10</v>
      </c>
      <c r="Y17" s="1">
        <v>16</v>
      </c>
      <c r="Z17" s="10">
        <v>15</v>
      </c>
      <c r="AA17" s="32">
        <f t="shared" si="0"/>
        <v>202</v>
      </c>
      <c r="AB17" s="30">
        <f t="shared" si="1"/>
        <v>63</v>
      </c>
      <c r="AC17" s="30">
        <f t="shared" si="2"/>
        <v>123</v>
      </c>
      <c r="AD17" s="30"/>
      <c r="AE17" s="1">
        <v>1981</v>
      </c>
      <c r="AF17" s="1">
        <v>5.9</v>
      </c>
      <c r="AG17" s="1">
        <v>9</v>
      </c>
      <c r="AH17" s="1">
        <v>9.1</v>
      </c>
      <c r="AI17" s="1">
        <v>2.7</v>
      </c>
      <c r="AJ17" s="1">
        <v>-12.5</v>
      </c>
      <c r="AK17" s="1">
        <v>-31.8</v>
      </c>
      <c r="AL17" s="10">
        <v>-29.9</v>
      </c>
      <c r="AM17" s="1">
        <v>-30.4</v>
      </c>
      <c r="AN17" s="1">
        <v>-32.1</v>
      </c>
      <c r="AO17" s="1">
        <v>-26.4</v>
      </c>
      <c r="AP17" s="1">
        <v>-16.5</v>
      </c>
      <c r="AQ17" s="1">
        <v>-3.3</v>
      </c>
      <c r="AR17" s="1">
        <v>6.2</v>
      </c>
      <c r="AS17" s="1">
        <v>9.3000000000000007</v>
      </c>
      <c r="AT17" s="1">
        <v>8</v>
      </c>
      <c r="AU17" s="1">
        <v>1.2</v>
      </c>
      <c r="AV17" s="1">
        <v>-10.199999999999999</v>
      </c>
      <c r="AW17" s="1">
        <v>-24.8</v>
      </c>
      <c r="AX17" s="10">
        <v>-32.1</v>
      </c>
      <c r="AY17" s="30">
        <f t="shared" si="3"/>
        <v>-12.591666666666667</v>
      </c>
      <c r="AZ17" s="1">
        <f t="shared" si="4"/>
        <v>7.75</v>
      </c>
      <c r="BA17" s="1">
        <f t="shared" si="5"/>
        <v>6.1749999999999998</v>
      </c>
    </row>
    <row r="18" spans="1:53" x14ac:dyDescent="0.25">
      <c r="A18" s="1">
        <v>1982</v>
      </c>
      <c r="B18" s="4">
        <v>1.0209999999999999</v>
      </c>
      <c r="C18" s="1">
        <v>1.101</v>
      </c>
      <c r="D18" s="4">
        <v>1.0209999999999999</v>
      </c>
      <c r="E18" s="5"/>
      <c r="G18" s="1">
        <v>1982</v>
      </c>
      <c r="H18" s="1">
        <v>26</v>
      </c>
      <c r="I18" s="1">
        <v>37</v>
      </c>
      <c r="J18" s="1">
        <v>21</v>
      </c>
      <c r="K18" s="1">
        <v>39</v>
      </c>
      <c r="L18" s="1">
        <v>10</v>
      </c>
      <c r="M18" s="1">
        <v>16</v>
      </c>
      <c r="N18" s="10">
        <v>15</v>
      </c>
      <c r="O18" s="1">
        <v>18</v>
      </c>
      <c r="P18" s="1">
        <v>7</v>
      </c>
      <c r="Q18" s="1">
        <v>4</v>
      </c>
      <c r="R18" s="1">
        <v>16</v>
      </c>
      <c r="S18" s="1">
        <v>21</v>
      </c>
      <c r="T18" s="1">
        <v>22</v>
      </c>
      <c r="U18" s="1">
        <v>10</v>
      </c>
      <c r="V18" s="1">
        <v>20</v>
      </c>
      <c r="W18" s="1">
        <v>2</v>
      </c>
      <c r="X18" s="1">
        <v>14</v>
      </c>
      <c r="Y18" s="1">
        <v>15</v>
      </c>
      <c r="Z18" s="10">
        <v>7</v>
      </c>
      <c r="AA18" s="32">
        <f t="shared" si="0"/>
        <v>156</v>
      </c>
      <c r="AB18" s="30">
        <f t="shared" si="1"/>
        <v>32</v>
      </c>
      <c r="AC18" s="30">
        <f t="shared" si="2"/>
        <v>54</v>
      </c>
      <c r="AD18" s="30"/>
      <c r="AE18" s="1">
        <v>1982</v>
      </c>
      <c r="AF18" s="1">
        <v>6.2</v>
      </c>
      <c r="AG18" s="1">
        <v>9.3000000000000007</v>
      </c>
      <c r="AH18" s="1">
        <v>8</v>
      </c>
      <c r="AI18" s="1">
        <v>1.2</v>
      </c>
      <c r="AJ18" s="1">
        <v>-10.199999999999999</v>
      </c>
      <c r="AK18" s="1">
        <v>-24.8</v>
      </c>
      <c r="AL18" s="10">
        <v>-32.1</v>
      </c>
      <c r="AM18" s="1">
        <v>-37.4</v>
      </c>
      <c r="AN18" s="1">
        <v>-31.6</v>
      </c>
      <c r="AO18" s="1">
        <v>-31</v>
      </c>
      <c r="AP18" s="1">
        <v>-18</v>
      </c>
      <c r="AQ18" s="1">
        <v>-10.7</v>
      </c>
      <c r="AR18" s="1">
        <v>2.7</v>
      </c>
      <c r="AS18" s="1">
        <v>10.9</v>
      </c>
      <c r="AT18" s="1">
        <v>7.6</v>
      </c>
      <c r="AU18" s="1">
        <v>2.7</v>
      </c>
      <c r="AV18" s="1">
        <v>-11.9</v>
      </c>
      <c r="AW18" s="1">
        <v>-30.1</v>
      </c>
      <c r="AX18" s="10">
        <v>-32.6</v>
      </c>
      <c r="AY18" s="30">
        <f t="shared" si="3"/>
        <v>-14.949999999999998</v>
      </c>
      <c r="AZ18" s="1">
        <f t="shared" si="4"/>
        <v>6.8000000000000007</v>
      </c>
      <c r="BA18" s="1">
        <f t="shared" si="5"/>
        <v>5.9750000000000005</v>
      </c>
    </row>
    <row r="19" spans="1:53" x14ac:dyDescent="0.25">
      <c r="A19" s="1">
        <v>1983</v>
      </c>
      <c r="B19" s="4">
        <v>1.206</v>
      </c>
      <c r="C19" s="1">
        <v>1.2749999999999999</v>
      </c>
      <c r="D19" s="4">
        <v>1.206</v>
      </c>
      <c r="E19" s="5"/>
      <c r="G19" s="1">
        <v>1983</v>
      </c>
      <c r="H19" s="1">
        <v>22</v>
      </c>
      <c r="I19" s="1">
        <v>10</v>
      </c>
      <c r="J19" s="1">
        <v>20</v>
      </c>
      <c r="K19" s="1">
        <v>2</v>
      </c>
      <c r="L19" s="1">
        <v>14</v>
      </c>
      <c r="M19" s="1">
        <v>15</v>
      </c>
      <c r="N19" s="10">
        <v>7</v>
      </c>
      <c r="O19" s="1">
        <v>11</v>
      </c>
      <c r="P19" s="1">
        <v>8</v>
      </c>
      <c r="Q19" s="1">
        <v>1</v>
      </c>
      <c r="R19" s="1">
        <v>8</v>
      </c>
      <c r="S19" s="1">
        <v>8</v>
      </c>
      <c r="T19" s="1">
        <v>22</v>
      </c>
      <c r="U19" s="1">
        <v>26</v>
      </c>
      <c r="V19" s="1">
        <v>25</v>
      </c>
      <c r="W19" s="1">
        <v>19</v>
      </c>
      <c r="X19" s="1">
        <v>19</v>
      </c>
      <c r="Y19" s="1">
        <v>5</v>
      </c>
      <c r="Z19" s="10">
        <v>19</v>
      </c>
      <c r="AA19" s="32">
        <f t="shared" si="0"/>
        <v>171</v>
      </c>
      <c r="AB19" s="30">
        <f t="shared" si="1"/>
        <v>48</v>
      </c>
      <c r="AC19" s="30">
        <f t="shared" si="2"/>
        <v>92</v>
      </c>
      <c r="AD19" s="30"/>
      <c r="AE19" s="1">
        <v>1983</v>
      </c>
      <c r="AF19" s="1">
        <v>2.7</v>
      </c>
      <c r="AG19" s="1">
        <v>10.9</v>
      </c>
      <c r="AH19" s="1">
        <v>7.6</v>
      </c>
      <c r="AI19" s="1">
        <v>2.7</v>
      </c>
      <c r="AJ19" s="1">
        <v>-11.9</v>
      </c>
      <c r="AK19" s="1">
        <v>-30.1</v>
      </c>
      <c r="AL19" s="10">
        <v>-32.6</v>
      </c>
      <c r="AM19" s="1">
        <v>-33.9</v>
      </c>
      <c r="AN19" s="1">
        <v>-31.3</v>
      </c>
      <c r="AO19" s="1">
        <v>-27.7</v>
      </c>
      <c r="AP19" s="1">
        <v>-21.7</v>
      </c>
      <c r="AQ19" s="1">
        <v>-3.6</v>
      </c>
      <c r="AR19" s="1">
        <v>5</v>
      </c>
      <c r="AS19" s="1">
        <v>10.6</v>
      </c>
      <c r="AT19" s="1">
        <v>9.6</v>
      </c>
      <c r="AU19" s="1">
        <v>2</v>
      </c>
      <c r="AV19" s="1">
        <v>-14.3</v>
      </c>
      <c r="AW19" s="1">
        <v>-27.2</v>
      </c>
      <c r="AX19" s="10">
        <v>-31.7</v>
      </c>
      <c r="AY19" s="30">
        <f t="shared" si="3"/>
        <v>-13.683333333333332</v>
      </c>
      <c r="AZ19" s="1">
        <f t="shared" si="4"/>
        <v>7.8</v>
      </c>
      <c r="BA19" s="1">
        <f t="shared" si="5"/>
        <v>6.8</v>
      </c>
    </row>
    <row r="20" spans="1:53" x14ac:dyDescent="0.25">
      <c r="A20" s="1">
        <v>1984</v>
      </c>
      <c r="B20" s="4">
        <v>0.68899999999999995</v>
      </c>
      <c r="C20" s="1">
        <v>0.61799999999999999</v>
      </c>
      <c r="D20" s="4">
        <v>0.68899999999999995</v>
      </c>
      <c r="E20" s="5"/>
      <c r="G20" s="1">
        <v>1984</v>
      </c>
      <c r="H20" s="1">
        <v>22</v>
      </c>
      <c r="I20" s="1">
        <v>26</v>
      </c>
      <c r="J20" s="1">
        <v>25</v>
      </c>
      <c r="K20" s="1">
        <v>19</v>
      </c>
      <c r="L20" s="1">
        <v>19</v>
      </c>
      <c r="M20" s="1">
        <v>5</v>
      </c>
      <c r="N20" s="10">
        <v>19</v>
      </c>
      <c r="O20" s="1">
        <v>15</v>
      </c>
      <c r="P20" s="1">
        <v>1</v>
      </c>
      <c r="Q20" s="1">
        <v>5</v>
      </c>
      <c r="R20" s="1">
        <v>4</v>
      </c>
      <c r="S20" s="1">
        <v>21</v>
      </c>
      <c r="T20" s="1">
        <v>20</v>
      </c>
      <c r="U20" s="1">
        <v>37</v>
      </c>
      <c r="V20" s="1">
        <v>65</v>
      </c>
      <c r="W20" s="1">
        <v>31</v>
      </c>
      <c r="X20" s="1">
        <v>22.8</v>
      </c>
      <c r="Y20" s="1">
        <v>16</v>
      </c>
      <c r="Z20" s="10">
        <v>11</v>
      </c>
      <c r="AA20" s="32">
        <f t="shared" si="0"/>
        <v>248.8</v>
      </c>
      <c r="AB20" s="30">
        <f t="shared" si="1"/>
        <v>57</v>
      </c>
      <c r="AC20" s="30">
        <f t="shared" si="2"/>
        <v>153</v>
      </c>
      <c r="AD20" s="30"/>
      <c r="AE20" s="1">
        <v>1984</v>
      </c>
      <c r="AF20" s="1">
        <v>5</v>
      </c>
      <c r="AG20" s="1">
        <v>10.6</v>
      </c>
      <c r="AH20" s="1">
        <v>9.6</v>
      </c>
      <c r="AI20" s="1">
        <v>2</v>
      </c>
      <c r="AJ20" s="1">
        <v>-14.3</v>
      </c>
      <c r="AK20" s="1">
        <v>-27.2</v>
      </c>
      <c r="AL20" s="10">
        <v>-31.7</v>
      </c>
      <c r="AM20" s="1">
        <v>-31</v>
      </c>
      <c r="AN20" s="1">
        <v>-38.200000000000003</v>
      </c>
      <c r="AO20" s="1">
        <v>-27.7</v>
      </c>
      <c r="AP20" s="1">
        <v>-19.5</v>
      </c>
      <c r="AQ20" s="1">
        <v>-6.4</v>
      </c>
      <c r="AR20" s="1">
        <v>2.7</v>
      </c>
      <c r="AS20" s="1">
        <v>6.9</v>
      </c>
      <c r="AT20" s="1">
        <v>4.8</v>
      </c>
      <c r="AU20" s="1">
        <v>-1.1000000000000001</v>
      </c>
      <c r="AV20" s="1">
        <v>-11.5</v>
      </c>
      <c r="AW20" s="1">
        <v>-21</v>
      </c>
      <c r="AX20" s="10">
        <v>-35.1</v>
      </c>
      <c r="AY20" s="30">
        <f t="shared" si="3"/>
        <v>-14.758333333333333</v>
      </c>
      <c r="AZ20" s="1">
        <f t="shared" si="4"/>
        <v>4.8000000000000007</v>
      </c>
      <c r="BA20" s="1">
        <f t="shared" si="5"/>
        <v>3.3250000000000006</v>
      </c>
    </row>
    <row r="21" spans="1:53" x14ac:dyDescent="0.25">
      <c r="A21" s="1">
        <v>1985</v>
      </c>
      <c r="B21" s="4">
        <v>1.208</v>
      </c>
      <c r="C21" s="1">
        <v>1.3089999999999999</v>
      </c>
      <c r="D21" s="4">
        <v>1.208</v>
      </c>
      <c r="E21" s="5"/>
      <c r="G21" s="1">
        <v>1985</v>
      </c>
      <c r="H21" s="1">
        <v>20</v>
      </c>
      <c r="I21" s="1">
        <v>37</v>
      </c>
      <c r="J21" s="1">
        <v>65</v>
      </c>
      <c r="K21" s="1">
        <v>31</v>
      </c>
      <c r="L21" s="1">
        <v>22.8</v>
      </c>
      <c r="M21" s="1">
        <v>16</v>
      </c>
      <c r="N21" s="10">
        <v>11</v>
      </c>
      <c r="O21" s="1">
        <v>12.5</v>
      </c>
      <c r="P21" s="1">
        <v>30.9</v>
      </c>
      <c r="Q21" s="1">
        <v>15.6</v>
      </c>
      <c r="R21" s="1">
        <v>6</v>
      </c>
      <c r="S21" s="1">
        <v>3.5</v>
      </c>
      <c r="T21" s="1">
        <v>35.6</v>
      </c>
      <c r="U21" s="1">
        <v>50.2</v>
      </c>
      <c r="V21" s="1">
        <v>59.5</v>
      </c>
      <c r="W21" s="1">
        <v>37.9</v>
      </c>
      <c r="X21" s="1">
        <v>12.4</v>
      </c>
      <c r="Y21" s="1">
        <v>19.3</v>
      </c>
      <c r="Z21" s="10">
        <v>21.7</v>
      </c>
      <c r="AA21" s="32">
        <f t="shared" si="0"/>
        <v>305.10000000000002</v>
      </c>
      <c r="AB21" s="30">
        <f t="shared" si="1"/>
        <v>85.800000000000011</v>
      </c>
      <c r="AC21" s="30">
        <f t="shared" si="2"/>
        <v>183.20000000000002</v>
      </c>
      <c r="AD21" s="30"/>
      <c r="AE21" s="1">
        <v>1985</v>
      </c>
      <c r="AF21" s="1">
        <v>2.7</v>
      </c>
      <c r="AG21" s="1">
        <v>6.9</v>
      </c>
      <c r="AH21" s="1">
        <v>4.8</v>
      </c>
      <c r="AI21" s="1">
        <v>-1.1000000000000001</v>
      </c>
      <c r="AJ21" s="1">
        <v>-11.5</v>
      </c>
      <c r="AK21" s="1">
        <v>-21</v>
      </c>
      <c r="AL21" s="10">
        <v>-35.1</v>
      </c>
      <c r="AM21" s="1">
        <v>-32.9</v>
      </c>
      <c r="AN21" s="1">
        <v>-27.3</v>
      </c>
      <c r="AO21" s="1">
        <v>-28</v>
      </c>
      <c r="AP21" s="1">
        <v>-20.399999999999999</v>
      </c>
      <c r="AQ21" s="1">
        <v>-9</v>
      </c>
      <c r="AR21" s="1">
        <v>5.2</v>
      </c>
      <c r="AS21" s="1">
        <v>9.5</v>
      </c>
      <c r="AT21" s="1">
        <v>5</v>
      </c>
      <c r="AU21" s="1">
        <v>0.9</v>
      </c>
      <c r="AV21" s="1">
        <v>-13.3</v>
      </c>
      <c r="AW21" s="1">
        <v>-23.1</v>
      </c>
      <c r="AX21" s="10">
        <v>-28.1</v>
      </c>
      <c r="AY21" s="30">
        <f t="shared" si="3"/>
        <v>-13.45833333333333</v>
      </c>
      <c r="AZ21" s="1">
        <f t="shared" si="4"/>
        <v>7.35</v>
      </c>
      <c r="BA21" s="1">
        <f t="shared" si="5"/>
        <v>5.1499999999999995</v>
      </c>
    </row>
    <row r="22" spans="1:53" x14ac:dyDescent="0.25">
      <c r="A22" s="1">
        <v>1986</v>
      </c>
      <c r="B22" s="4">
        <v>1.3959999999999999</v>
      </c>
      <c r="C22" s="1">
        <v>1.3640000000000001</v>
      </c>
      <c r="D22" s="4">
        <v>1.3959999999999999</v>
      </c>
      <c r="E22" s="5"/>
      <c r="G22" s="1">
        <v>1986</v>
      </c>
      <c r="H22" s="1">
        <v>35.6</v>
      </c>
      <c r="I22" s="1">
        <v>50.2</v>
      </c>
      <c r="J22" s="1">
        <v>59.5</v>
      </c>
      <c r="K22" s="1">
        <v>37.9</v>
      </c>
      <c r="L22" s="1">
        <v>12.4</v>
      </c>
      <c r="M22" s="1">
        <v>19.3</v>
      </c>
      <c r="N22" s="10">
        <v>21.7</v>
      </c>
      <c r="O22" s="1">
        <v>7.2</v>
      </c>
      <c r="P22" s="1">
        <v>7.9</v>
      </c>
      <c r="Q22" s="1">
        <v>1.8</v>
      </c>
      <c r="R22" s="1">
        <v>1.8</v>
      </c>
      <c r="S22" s="1">
        <v>10.6</v>
      </c>
      <c r="T22" s="1">
        <v>7.7</v>
      </c>
      <c r="U22" s="1">
        <v>16.7</v>
      </c>
      <c r="V22" s="1">
        <v>5.4</v>
      </c>
      <c r="W22" s="1">
        <v>9.8000000000000007</v>
      </c>
      <c r="X22" s="1">
        <v>29.9</v>
      </c>
      <c r="Y22" s="1">
        <v>11.2</v>
      </c>
      <c r="Z22" s="10">
        <v>2.8</v>
      </c>
      <c r="AA22" s="32">
        <f t="shared" si="0"/>
        <v>112.80000000000001</v>
      </c>
      <c r="AB22" s="30">
        <f t="shared" si="1"/>
        <v>24.4</v>
      </c>
      <c r="AC22" s="30">
        <f t="shared" si="2"/>
        <v>39.599999999999994</v>
      </c>
      <c r="AD22" s="30"/>
      <c r="AE22" s="1">
        <v>1986</v>
      </c>
      <c r="AF22" s="1">
        <v>5.2</v>
      </c>
      <c r="AG22" s="1">
        <v>9.5</v>
      </c>
      <c r="AH22" s="1">
        <v>5</v>
      </c>
      <c r="AI22" s="1">
        <v>0.9</v>
      </c>
      <c r="AJ22" s="1">
        <v>-13.3</v>
      </c>
      <c r="AK22" s="1">
        <v>-23.1</v>
      </c>
      <c r="AL22" s="10">
        <v>-28.1</v>
      </c>
      <c r="AM22" s="1">
        <v>-36.5</v>
      </c>
      <c r="AN22" s="1">
        <v>-31.2</v>
      </c>
      <c r="AO22" s="1">
        <v>-27.9</v>
      </c>
      <c r="AP22" s="1">
        <v>-17.399999999999999</v>
      </c>
      <c r="AQ22" s="1">
        <v>-6.1</v>
      </c>
      <c r="AR22" s="1">
        <v>7.4</v>
      </c>
      <c r="AS22" s="1">
        <v>7.8</v>
      </c>
      <c r="AT22" s="1">
        <v>6.2</v>
      </c>
      <c r="AU22" s="1">
        <v>-0.5</v>
      </c>
      <c r="AV22" s="1">
        <v>-11.9</v>
      </c>
      <c r="AW22" s="1">
        <v>-26.3</v>
      </c>
      <c r="AX22" s="10">
        <v>-32.799999999999997</v>
      </c>
      <c r="AY22" s="30">
        <f t="shared" si="3"/>
        <v>-14.1</v>
      </c>
      <c r="AZ22" s="1">
        <f t="shared" si="4"/>
        <v>7.6</v>
      </c>
      <c r="BA22" s="1">
        <f t="shared" si="5"/>
        <v>5.2249999999999996</v>
      </c>
    </row>
    <row r="23" spans="1:53" x14ac:dyDescent="0.25">
      <c r="A23" s="1">
        <v>1987</v>
      </c>
      <c r="B23" s="4">
        <v>1.1719999999999999</v>
      </c>
      <c r="C23" s="1">
        <v>1.097</v>
      </c>
      <c r="D23" s="4">
        <v>1.1719999999999999</v>
      </c>
      <c r="E23" s="5"/>
      <c r="G23" s="1">
        <v>1987</v>
      </c>
      <c r="H23" s="1">
        <v>7.7</v>
      </c>
      <c r="I23" s="1">
        <v>16.7</v>
      </c>
      <c r="J23" s="1">
        <v>5.4</v>
      </c>
      <c r="K23" s="1">
        <v>9.8000000000000007</v>
      </c>
      <c r="L23" s="1">
        <v>29.9</v>
      </c>
      <c r="M23" s="1">
        <v>11.2</v>
      </c>
      <c r="N23" s="10">
        <v>2.8</v>
      </c>
      <c r="O23" s="1">
        <v>12.8</v>
      </c>
      <c r="P23" s="1">
        <v>3.3</v>
      </c>
      <c r="Q23" s="1">
        <v>4.8</v>
      </c>
      <c r="R23" s="1">
        <v>4.7</v>
      </c>
      <c r="S23" s="1">
        <v>16.399999999999999</v>
      </c>
      <c r="T23" s="1">
        <v>32.6</v>
      </c>
      <c r="U23" s="1">
        <v>12</v>
      </c>
      <c r="V23" s="1">
        <v>31.7</v>
      </c>
      <c r="W23" s="1">
        <v>23.8</v>
      </c>
      <c r="X23" s="1">
        <v>18</v>
      </c>
      <c r="Y23" s="1">
        <v>5</v>
      </c>
      <c r="Z23" s="10">
        <v>13.3</v>
      </c>
      <c r="AA23" s="32">
        <f t="shared" si="0"/>
        <v>178.4</v>
      </c>
      <c r="AB23" s="30">
        <f t="shared" si="1"/>
        <v>44.6</v>
      </c>
      <c r="AC23" s="30">
        <f t="shared" si="2"/>
        <v>100.1</v>
      </c>
      <c r="AD23" s="30"/>
      <c r="AE23" s="1">
        <v>1987</v>
      </c>
      <c r="AF23" s="1">
        <v>7.4</v>
      </c>
      <c r="AG23" s="1">
        <v>7.8</v>
      </c>
      <c r="AH23" s="1">
        <v>6.2</v>
      </c>
      <c r="AI23" s="1">
        <v>-0.5</v>
      </c>
      <c r="AJ23" s="1">
        <v>-11.9</v>
      </c>
      <c r="AK23" s="1">
        <v>-26.3</v>
      </c>
      <c r="AL23" s="10">
        <v>-32.799999999999997</v>
      </c>
      <c r="AM23" s="1">
        <v>-32.799999999999997</v>
      </c>
      <c r="AN23" s="1">
        <v>-35.799999999999997</v>
      </c>
      <c r="AO23" s="1">
        <v>-29.2</v>
      </c>
      <c r="AP23" s="1">
        <v>-20.2</v>
      </c>
      <c r="AQ23" s="1">
        <v>-7.3</v>
      </c>
      <c r="AR23" s="1">
        <v>5.2</v>
      </c>
      <c r="AS23" s="1">
        <v>12.6</v>
      </c>
      <c r="AT23" s="1">
        <v>7.9</v>
      </c>
      <c r="AU23" s="1">
        <v>-0.3</v>
      </c>
      <c r="AV23" s="1">
        <v>-15</v>
      </c>
      <c r="AW23" s="1">
        <v>-29.9</v>
      </c>
      <c r="AX23" s="10">
        <v>-37.1</v>
      </c>
      <c r="AY23" s="30">
        <f t="shared" si="3"/>
        <v>-15.158333333333331</v>
      </c>
      <c r="AZ23" s="1">
        <f t="shared" si="4"/>
        <v>8.9</v>
      </c>
      <c r="BA23" s="1">
        <f t="shared" si="5"/>
        <v>6.3500000000000005</v>
      </c>
    </row>
    <row r="24" spans="1:53" x14ac:dyDescent="0.25">
      <c r="A24" s="1">
        <v>1988</v>
      </c>
      <c r="B24" s="4">
        <v>1.038</v>
      </c>
      <c r="C24" s="1">
        <v>0.94</v>
      </c>
      <c r="D24" s="4">
        <v>1.038</v>
      </c>
      <c r="E24" s="5"/>
      <c r="G24" s="1">
        <v>1988</v>
      </c>
      <c r="H24" s="1">
        <v>32.6</v>
      </c>
      <c r="I24" s="1">
        <v>12</v>
      </c>
      <c r="J24" s="1">
        <v>31.7</v>
      </c>
      <c r="K24" s="1">
        <v>23.8</v>
      </c>
      <c r="L24" s="1">
        <v>18</v>
      </c>
      <c r="M24" s="1">
        <v>5</v>
      </c>
      <c r="N24" s="10">
        <v>13.3</v>
      </c>
      <c r="O24" s="1">
        <v>15.5</v>
      </c>
      <c r="P24" s="1">
        <v>10.7</v>
      </c>
      <c r="Q24" s="1">
        <v>1.4</v>
      </c>
      <c r="R24" s="1">
        <v>2.6</v>
      </c>
      <c r="S24" s="1">
        <v>3.7</v>
      </c>
      <c r="T24" s="1">
        <v>26.1</v>
      </c>
      <c r="U24" s="1">
        <v>60.9</v>
      </c>
      <c r="V24" s="1">
        <v>72.7</v>
      </c>
      <c r="W24" s="1">
        <v>21.9</v>
      </c>
      <c r="X24" s="1">
        <v>30.9</v>
      </c>
      <c r="Y24" s="1">
        <v>5.5</v>
      </c>
      <c r="Z24" s="10">
        <v>3.1</v>
      </c>
      <c r="AA24" s="32">
        <f t="shared" si="0"/>
        <v>255.00000000000003</v>
      </c>
      <c r="AB24" s="30">
        <f t="shared" si="1"/>
        <v>87</v>
      </c>
      <c r="AC24" s="30">
        <f t="shared" si="2"/>
        <v>181.6</v>
      </c>
      <c r="AD24" s="30"/>
      <c r="AE24" s="1">
        <v>1988</v>
      </c>
      <c r="AF24" s="1">
        <v>5.2</v>
      </c>
      <c r="AG24" s="1">
        <v>12.6</v>
      </c>
      <c r="AH24" s="1">
        <v>7.9</v>
      </c>
      <c r="AI24" s="1">
        <v>-0.3</v>
      </c>
      <c r="AJ24" s="1">
        <v>-15</v>
      </c>
      <c r="AK24" s="1">
        <v>-29.9</v>
      </c>
      <c r="AL24" s="10">
        <v>-37.1</v>
      </c>
      <c r="AM24" s="1">
        <v>-34.5</v>
      </c>
      <c r="AN24" s="1">
        <v>-31.7</v>
      </c>
      <c r="AO24" s="1">
        <v>-26.1</v>
      </c>
      <c r="AP24" s="1">
        <v>-15.7</v>
      </c>
      <c r="AQ24" s="1">
        <v>-7.4</v>
      </c>
      <c r="AR24" s="1">
        <v>5.3</v>
      </c>
      <c r="AS24" s="1">
        <v>13</v>
      </c>
      <c r="AT24" s="1">
        <v>5.4</v>
      </c>
      <c r="AU24" s="1">
        <v>3.2</v>
      </c>
      <c r="AV24" s="1">
        <v>-11.3</v>
      </c>
      <c r="AW24" s="1">
        <v>-25.2</v>
      </c>
      <c r="AX24" s="10">
        <v>-30.8</v>
      </c>
      <c r="AY24" s="30">
        <f t="shared" si="3"/>
        <v>-12.983333333333334</v>
      </c>
      <c r="AZ24" s="1">
        <f t="shared" si="4"/>
        <v>9.15</v>
      </c>
      <c r="BA24" s="1">
        <f t="shared" si="5"/>
        <v>6.7250000000000005</v>
      </c>
    </row>
    <row r="25" spans="1:53" x14ac:dyDescent="0.25">
      <c r="A25" s="1">
        <v>1989</v>
      </c>
      <c r="B25" s="4">
        <v>0.94</v>
      </c>
      <c r="C25" s="1">
        <v>0.89100000000000001</v>
      </c>
      <c r="D25" s="4">
        <v>0.94</v>
      </c>
      <c r="E25" s="5"/>
      <c r="G25" s="1">
        <v>1989</v>
      </c>
      <c r="H25" s="1">
        <v>26.1</v>
      </c>
      <c r="I25" s="1">
        <v>60.9</v>
      </c>
      <c r="J25" s="1">
        <v>72.7</v>
      </c>
      <c r="K25" s="1">
        <v>21.9</v>
      </c>
      <c r="L25" s="1">
        <v>30.9</v>
      </c>
      <c r="M25" s="1">
        <v>5.5</v>
      </c>
      <c r="N25" s="10">
        <v>3.1</v>
      </c>
      <c r="O25" s="1">
        <v>14.1</v>
      </c>
      <c r="P25" s="1">
        <v>14</v>
      </c>
      <c r="Q25" s="1">
        <v>2.6</v>
      </c>
      <c r="R25" s="1">
        <v>0.2</v>
      </c>
      <c r="S25" s="1">
        <v>2.1</v>
      </c>
      <c r="T25" s="1">
        <v>65.2</v>
      </c>
      <c r="U25" s="1">
        <v>29</v>
      </c>
      <c r="V25" s="1">
        <v>27.4</v>
      </c>
      <c r="W25" s="1">
        <v>29.9</v>
      </c>
      <c r="X25" s="1">
        <v>18.8</v>
      </c>
      <c r="Y25" s="1">
        <v>11.8</v>
      </c>
      <c r="Z25" s="10">
        <v>8</v>
      </c>
      <c r="AA25" s="32">
        <f t="shared" si="0"/>
        <v>223.10000000000002</v>
      </c>
      <c r="AB25" s="30">
        <f t="shared" si="1"/>
        <v>94.2</v>
      </c>
      <c r="AC25" s="30">
        <f t="shared" si="2"/>
        <v>151.5</v>
      </c>
      <c r="AD25" s="30"/>
      <c r="AE25" s="1">
        <v>1989</v>
      </c>
      <c r="AF25" s="1">
        <v>5.3</v>
      </c>
      <c r="AG25" s="1">
        <v>13</v>
      </c>
      <c r="AH25" s="1">
        <v>5.4</v>
      </c>
      <c r="AI25" s="1">
        <v>3.2</v>
      </c>
      <c r="AJ25" s="1">
        <v>-11.3</v>
      </c>
      <c r="AK25" s="1">
        <v>-25.2</v>
      </c>
      <c r="AL25" s="10">
        <v>-30.8</v>
      </c>
      <c r="AM25" s="1">
        <v>-35.6</v>
      </c>
      <c r="AN25" s="1">
        <v>-29.9</v>
      </c>
      <c r="AO25" s="1">
        <v>-23.7</v>
      </c>
      <c r="AP25" s="1">
        <v>-19.3</v>
      </c>
      <c r="AQ25" s="1">
        <v>-6.4</v>
      </c>
      <c r="AR25" s="1">
        <v>6.9</v>
      </c>
      <c r="AS25" s="1">
        <v>9.6999999999999993</v>
      </c>
      <c r="AT25" s="1">
        <v>6.8</v>
      </c>
      <c r="AU25" s="1">
        <v>3.2</v>
      </c>
      <c r="AV25" s="1">
        <v>-13.4</v>
      </c>
      <c r="AW25" s="1">
        <v>-26.5</v>
      </c>
      <c r="AX25" s="10">
        <v>-28</v>
      </c>
      <c r="AY25" s="30">
        <f t="shared" si="3"/>
        <v>-13.016666666666666</v>
      </c>
      <c r="AZ25" s="1">
        <f t="shared" si="4"/>
        <v>8.3000000000000007</v>
      </c>
      <c r="BA25" s="1">
        <f t="shared" si="5"/>
        <v>6.65</v>
      </c>
    </row>
    <row r="26" spans="1:53" x14ac:dyDescent="0.25">
      <c r="A26" s="1">
        <v>1990</v>
      </c>
      <c r="B26" s="4">
        <v>1.024</v>
      </c>
      <c r="C26" s="1">
        <v>0.99199999999999999</v>
      </c>
      <c r="D26" s="4">
        <v>1.024</v>
      </c>
      <c r="E26" s="5"/>
      <c r="G26" s="1">
        <v>1990</v>
      </c>
      <c r="H26" s="1">
        <v>65.2</v>
      </c>
      <c r="I26" s="1">
        <v>29</v>
      </c>
      <c r="J26" s="1">
        <v>27.4</v>
      </c>
      <c r="K26" s="1">
        <v>29.9</v>
      </c>
      <c r="L26" s="1">
        <v>18.8</v>
      </c>
      <c r="M26" s="1">
        <v>11.8</v>
      </c>
      <c r="N26" s="10">
        <v>8</v>
      </c>
      <c r="O26" s="1">
        <v>6.2</v>
      </c>
      <c r="P26" s="1">
        <v>9.1999999999999993</v>
      </c>
      <c r="Q26" s="1">
        <v>11.1</v>
      </c>
      <c r="R26" s="1">
        <v>10.6</v>
      </c>
      <c r="S26" s="1">
        <v>18.8</v>
      </c>
      <c r="T26" s="1">
        <v>66.5</v>
      </c>
      <c r="U26" s="1">
        <v>116.3</v>
      </c>
      <c r="V26" s="1">
        <v>13.3</v>
      </c>
      <c r="W26" s="1">
        <v>34.200000000000003</v>
      </c>
      <c r="X26" s="1">
        <v>20.5</v>
      </c>
      <c r="Y26" s="1">
        <v>23.7</v>
      </c>
      <c r="Z26" s="10">
        <v>6</v>
      </c>
      <c r="AA26" s="32">
        <f t="shared" si="0"/>
        <v>336.4</v>
      </c>
      <c r="AB26" s="30">
        <f t="shared" si="1"/>
        <v>182.8</v>
      </c>
      <c r="AC26" s="30">
        <f t="shared" si="2"/>
        <v>230.3</v>
      </c>
      <c r="AD26" s="30"/>
      <c r="AE26" s="1">
        <v>1990</v>
      </c>
      <c r="AF26" s="1">
        <v>6.9</v>
      </c>
      <c r="AG26" s="1">
        <v>9.6999999999999993</v>
      </c>
      <c r="AH26" s="1">
        <v>6.8</v>
      </c>
      <c r="AI26" s="1">
        <v>3.2</v>
      </c>
      <c r="AJ26" s="1">
        <v>-13.4</v>
      </c>
      <c r="AK26" s="1">
        <v>-26.5</v>
      </c>
      <c r="AL26" s="10">
        <v>-28</v>
      </c>
      <c r="AM26" s="1">
        <v>-34</v>
      </c>
      <c r="AN26" s="1">
        <v>-33.9</v>
      </c>
      <c r="AO26" s="1">
        <v>-19.600000000000001</v>
      </c>
      <c r="AP26" s="1">
        <v>-13.8</v>
      </c>
      <c r="AQ26" s="1">
        <v>1.7</v>
      </c>
      <c r="AR26" s="1">
        <v>7.6</v>
      </c>
      <c r="AS26" s="1">
        <v>9.4</v>
      </c>
      <c r="AT26" s="1">
        <v>8.3000000000000007</v>
      </c>
      <c r="AU26" s="1">
        <v>0.4</v>
      </c>
      <c r="AV26" s="1">
        <v>-12.1</v>
      </c>
      <c r="AW26" s="1">
        <v>-26.3</v>
      </c>
      <c r="AX26" s="10">
        <v>-34.6</v>
      </c>
      <c r="AY26" s="30">
        <f t="shared" si="3"/>
        <v>-12.241666666666665</v>
      </c>
      <c r="AZ26" s="1">
        <f t="shared" si="4"/>
        <v>8.5</v>
      </c>
      <c r="BA26" s="1">
        <f t="shared" si="5"/>
        <v>6.4249999999999998</v>
      </c>
    </row>
    <row r="27" spans="1:53" x14ac:dyDescent="0.25">
      <c r="A27" s="1">
        <v>1991</v>
      </c>
      <c r="B27" s="4">
        <v>0.98699999999999999</v>
      </c>
      <c r="C27" s="1">
        <v>1.0029999999999999</v>
      </c>
      <c r="D27" s="4">
        <v>0.98699999999999999</v>
      </c>
      <c r="E27" s="5"/>
      <c r="G27" s="1">
        <v>1991</v>
      </c>
      <c r="H27" s="1">
        <v>66.5</v>
      </c>
      <c r="I27" s="1">
        <v>116.3</v>
      </c>
      <c r="J27" s="1">
        <v>13.3</v>
      </c>
      <c r="K27" s="1">
        <v>34.200000000000003</v>
      </c>
      <c r="L27" s="1">
        <v>20.5</v>
      </c>
      <c r="M27" s="1">
        <v>23.7</v>
      </c>
      <c r="N27" s="10">
        <v>6</v>
      </c>
      <c r="O27" s="1">
        <v>3</v>
      </c>
      <c r="P27" s="1">
        <v>7</v>
      </c>
      <c r="Q27" s="1">
        <v>20</v>
      </c>
      <c r="R27" s="1">
        <v>5.3</v>
      </c>
      <c r="S27" s="1">
        <v>7.7</v>
      </c>
      <c r="T27" s="1">
        <v>83.3</v>
      </c>
      <c r="U27" s="1">
        <v>5.6</v>
      </c>
      <c r="V27" s="1">
        <v>39.9</v>
      </c>
      <c r="W27" s="1">
        <v>18.7</v>
      </c>
      <c r="X27" s="1">
        <v>10</v>
      </c>
      <c r="Y27" s="1">
        <v>13.4</v>
      </c>
      <c r="Z27" s="10">
        <v>15</v>
      </c>
      <c r="AA27" s="32">
        <f t="shared" si="0"/>
        <v>228.9</v>
      </c>
      <c r="AB27" s="30">
        <f t="shared" si="1"/>
        <v>88.899999999999991</v>
      </c>
      <c r="AC27" s="30">
        <f t="shared" si="2"/>
        <v>147.49999999999997</v>
      </c>
      <c r="AD27" s="30"/>
      <c r="AE27" s="1">
        <v>1991</v>
      </c>
      <c r="AF27" s="1">
        <v>7.6</v>
      </c>
      <c r="AG27" s="1">
        <v>9.4</v>
      </c>
      <c r="AH27" s="1">
        <v>8.3000000000000007</v>
      </c>
      <c r="AI27" s="1">
        <v>0.4</v>
      </c>
      <c r="AJ27" s="1">
        <v>-12.1</v>
      </c>
      <c r="AK27" s="1">
        <v>-26.3</v>
      </c>
      <c r="AL27" s="10">
        <v>-34.6</v>
      </c>
      <c r="AM27" s="1">
        <v>-33.1</v>
      </c>
      <c r="AN27" s="1">
        <v>-34.700000000000003</v>
      </c>
      <c r="AO27" s="1">
        <v>-31.4</v>
      </c>
      <c r="AP27" s="1">
        <v>-17.100000000000001</v>
      </c>
      <c r="AQ27" s="1">
        <v>-3.7</v>
      </c>
      <c r="AR27" s="1">
        <v>5.6</v>
      </c>
      <c r="AS27" s="1">
        <v>16.3</v>
      </c>
      <c r="AT27" s="1">
        <v>12.7</v>
      </c>
      <c r="AU27" s="1">
        <v>1</v>
      </c>
      <c r="AV27" s="1">
        <v>-10.6</v>
      </c>
      <c r="AW27" s="1">
        <v>-22.5</v>
      </c>
      <c r="AX27" s="10">
        <v>-27.6</v>
      </c>
      <c r="AY27" s="30">
        <f t="shared" si="3"/>
        <v>-12.091666666666669</v>
      </c>
      <c r="AZ27" s="1">
        <f t="shared" si="4"/>
        <v>10.95</v>
      </c>
      <c r="BA27" s="1">
        <f t="shared" si="5"/>
        <v>8.8999999999999986</v>
      </c>
    </row>
    <row r="28" spans="1:53" x14ac:dyDescent="0.25">
      <c r="A28" s="1">
        <v>1992</v>
      </c>
      <c r="B28" s="4">
        <v>0.57999999999999996</v>
      </c>
      <c r="C28" s="1">
        <v>0.59</v>
      </c>
      <c r="D28" s="4">
        <v>0.57999999999999996</v>
      </c>
      <c r="E28" s="5"/>
      <c r="G28" s="1">
        <v>1992</v>
      </c>
      <c r="H28" s="1">
        <v>83.3</v>
      </c>
      <c r="I28" s="1">
        <v>5.6</v>
      </c>
      <c r="J28" s="1">
        <v>39.9</v>
      </c>
      <c r="K28" s="1">
        <v>18.7</v>
      </c>
      <c r="L28" s="1">
        <v>10</v>
      </c>
      <c r="M28" s="1">
        <v>13.4</v>
      </c>
      <c r="N28" s="10">
        <v>15</v>
      </c>
      <c r="O28" s="1">
        <v>3.3</v>
      </c>
      <c r="P28" s="1">
        <v>5.4</v>
      </c>
      <c r="Q28" s="1">
        <v>4.5</v>
      </c>
      <c r="R28" s="1">
        <v>11.4</v>
      </c>
      <c r="S28" s="1">
        <v>21.6</v>
      </c>
      <c r="T28" s="1">
        <v>14.7</v>
      </c>
      <c r="U28" s="1">
        <v>28.5</v>
      </c>
      <c r="V28" s="1">
        <v>62.3</v>
      </c>
      <c r="W28" s="1">
        <v>7.8</v>
      </c>
      <c r="X28" s="1">
        <v>14.9</v>
      </c>
      <c r="Y28" s="1">
        <v>13.7</v>
      </c>
      <c r="Z28" s="10">
        <v>3.6</v>
      </c>
      <c r="AA28" s="32">
        <f t="shared" si="0"/>
        <v>191.7</v>
      </c>
      <c r="AB28" s="30">
        <f t="shared" si="1"/>
        <v>43.2</v>
      </c>
      <c r="AC28" s="30">
        <f t="shared" si="2"/>
        <v>113.3</v>
      </c>
      <c r="AD28" s="30"/>
      <c r="AE28" s="1">
        <v>1992</v>
      </c>
      <c r="AF28" s="1">
        <v>5.6</v>
      </c>
      <c r="AG28" s="1">
        <v>16.3</v>
      </c>
      <c r="AH28" s="1">
        <v>12.7</v>
      </c>
      <c r="AI28" s="1">
        <v>1</v>
      </c>
      <c r="AJ28" s="1">
        <v>-10.6</v>
      </c>
      <c r="AK28" s="1">
        <v>-22.5</v>
      </c>
      <c r="AL28" s="10">
        <v>-27.6</v>
      </c>
      <c r="AM28" s="1">
        <v>-36.9</v>
      </c>
      <c r="AN28" s="1">
        <v>-32.4</v>
      </c>
      <c r="AO28" s="1">
        <v>-28.2</v>
      </c>
      <c r="AP28" s="1">
        <v>-18.7</v>
      </c>
      <c r="AQ28" s="1">
        <v>-6.2</v>
      </c>
      <c r="AR28" s="1">
        <v>3.7</v>
      </c>
      <c r="AS28" s="1">
        <v>10.3</v>
      </c>
      <c r="AT28" s="1">
        <v>3.9</v>
      </c>
      <c r="AU28" s="1">
        <v>-0.2</v>
      </c>
      <c r="AV28" s="1">
        <v>-14.4</v>
      </c>
      <c r="AW28" s="1">
        <v>-28.7</v>
      </c>
      <c r="AX28" s="10">
        <v>-31.9</v>
      </c>
      <c r="AY28" s="30">
        <f t="shared" si="3"/>
        <v>-14.975000000000001</v>
      </c>
      <c r="AZ28" s="1">
        <f t="shared" si="4"/>
        <v>7</v>
      </c>
      <c r="BA28" s="1">
        <f t="shared" si="5"/>
        <v>4.4249999999999998</v>
      </c>
    </row>
    <row r="29" spans="1:53" x14ac:dyDescent="0.25">
      <c r="A29" s="1">
        <v>1993</v>
      </c>
      <c r="B29" s="4">
        <v>1.1639999999999999</v>
      </c>
      <c r="C29" s="1">
        <v>1.2310000000000001</v>
      </c>
      <c r="D29" s="4">
        <v>1.1639999999999999</v>
      </c>
      <c r="E29" s="5"/>
      <c r="G29" s="1">
        <v>1993</v>
      </c>
      <c r="H29" s="1">
        <v>14.7</v>
      </c>
      <c r="I29" s="1">
        <v>28.5</v>
      </c>
      <c r="J29" s="1">
        <v>62.3</v>
      </c>
      <c r="K29" s="1">
        <v>7.8</v>
      </c>
      <c r="L29" s="1">
        <v>14.9</v>
      </c>
      <c r="M29" s="1">
        <v>13.7</v>
      </c>
      <c r="N29" s="10">
        <v>3.6</v>
      </c>
      <c r="O29" s="1">
        <v>8.1999999999999993</v>
      </c>
      <c r="P29" s="1">
        <v>11.5</v>
      </c>
      <c r="Q29" s="1">
        <v>8.5</v>
      </c>
      <c r="R29" s="1">
        <v>7.4</v>
      </c>
      <c r="S29" s="1">
        <v>13.9</v>
      </c>
      <c r="T29" s="1">
        <v>6.4</v>
      </c>
      <c r="U29" s="1">
        <v>37.200000000000003</v>
      </c>
      <c r="V29" s="1">
        <v>35.9</v>
      </c>
      <c r="W29" s="1">
        <v>7.1</v>
      </c>
      <c r="X29" s="1">
        <v>24.3</v>
      </c>
      <c r="Y29" s="1">
        <v>19.7</v>
      </c>
      <c r="Z29" s="10">
        <v>3</v>
      </c>
      <c r="AA29" s="32">
        <f t="shared" si="0"/>
        <v>183.1</v>
      </c>
      <c r="AB29" s="30">
        <f t="shared" si="1"/>
        <v>43.6</v>
      </c>
      <c r="AC29" s="30">
        <f t="shared" si="2"/>
        <v>86.6</v>
      </c>
      <c r="AD29" s="30"/>
      <c r="AE29" s="1">
        <v>1993</v>
      </c>
      <c r="AF29" s="1">
        <v>3.7</v>
      </c>
      <c r="AG29" s="1">
        <v>10.3</v>
      </c>
      <c r="AH29" s="1">
        <v>3.9</v>
      </c>
      <c r="AI29" s="1">
        <v>-0.2</v>
      </c>
      <c r="AJ29" s="1">
        <v>-14.4</v>
      </c>
      <c r="AK29" s="1">
        <v>-28.7</v>
      </c>
      <c r="AL29" s="10">
        <v>-31.9</v>
      </c>
      <c r="AM29" s="1">
        <v>-34.5</v>
      </c>
      <c r="AN29" s="1">
        <v>-32.200000000000003</v>
      </c>
      <c r="AO29" s="1">
        <v>-29.4</v>
      </c>
      <c r="AP29" s="1">
        <v>-17.399999999999999</v>
      </c>
      <c r="AQ29" s="1">
        <v>-5.5</v>
      </c>
      <c r="AR29" s="1">
        <v>7.8</v>
      </c>
      <c r="AS29" s="1">
        <v>10</v>
      </c>
      <c r="AT29" s="1">
        <v>5.7</v>
      </c>
      <c r="AU29" s="1">
        <v>0.4</v>
      </c>
      <c r="AV29" s="1">
        <v>-13.3</v>
      </c>
      <c r="AW29" s="1">
        <v>-28</v>
      </c>
      <c r="AX29" s="10">
        <v>-38.5</v>
      </c>
      <c r="AY29" s="30">
        <f t="shared" si="3"/>
        <v>-14.574999999999998</v>
      </c>
      <c r="AZ29" s="1">
        <f t="shared" si="4"/>
        <v>8.9</v>
      </c>
      <c r="BA29" s="1">
        <f t="shared" si="5"/>
        <v>5.9749999999999996</v>
      </c>
    </row>
    <row r="30" spans="1:53" x14ac:dyDescent="0.25">
      <c r="A30" s="1">
        <v>1994</v>
      </c>
      <c r="B30" s="4">
        <v>1.117</v>
      </c>
      <c r="C30" s="1">
        <v>1.099</v>
      </c>
      <c r="D30" s="4">
        <v>1.117</v>
      </c>
      <c r="E30" s="5"/>
      <c r="G30" s="1">
        <v>1994</v>
      </c>
      <c r="H30" s="1">
        <v>6.4</v>
      </c>
      <c r="I30" s="1">
        <v>37.200000000000003</v>
      </c>
      <c r="J30" s="1">
        <v>35.9</v>
      </c>
      <c r="K30" s="1">
        <v>7.1</v>
      </c>
      <c r="L30" s="1">
        <v>24.3</v>
      </c>
      <c r="M30" s="1">
        <v>19.7</v>
      </c>
      <c r="N30" s="10">
        <v>3</v>
      </c>
      <c r="O30" s="1">
        <v>10.7</v>
      </c>
      <c r="P30" s="1">
        <v>13.4</v>
      </c>
      <c r="Q30" s="1">
        <v>4.9000000000000004</v>
      </c>
      <c r="R30" s="1">
        <v>4.8</v>
      </c>
      <c r="S30" s="1">
        <v>10</v>
      </c>
      <c r="T30" s="1">
        <v>23.2</v>
      </c>
      <c r="U30" s="1">
        <v>12.9</v>
      </c>
      <c r="V30" s="1">
        <v>39.6</v>
      </c>
      <c r="W30" s="1">
        <v>8.5</v>
      </c>
      <c r="X30" s="1">
        <v>21.7</v>
      </c>
      <c r="Y30" s="1">
        <v>18.5</v>
      </c>
      <c r="Z30" s="10">
        <v>21.9</v>
      </c>
      <c r="AA30" s="32">
        <f t="shared" si="0"/>
        <v>190.1</v>
      </c>
      <c r="AB30" s="30">
        <f t="shared" si="1"/>
        <v>36.1</v>
      </c>
      <c r="AC30" s="30">
        <f t="shared" si="2"/>
        <v>84.2</v>
      </c>
      <c r="AD30" s="30"/>
      <c r="AE30" s="1">
        <v>1994</v>
      </c>
      <c r="AF30" s="1">
        <v>7.8</v>
      </c>
      <c r="AG30" s="1">
        <v>10</v>
      </c>
      <c r="AH30" s="1">
        <v>5.7</v>
      </c>
      <c r="AI30" s="1">
        <v>0.4</v>
      </c>
      <c r="AJ30" s="1">
        <v>-13.3</v>
      </c>
      <c r="AK30" s="1">
        <v>-28</v>
      </c>
      <c r="AL30" s="10">
        <v>-38.5</v>
      </c>
      <c r="AM30" s="1">
        <v>-32.799999999999997</v>
      </c>
      <c r="AN30" s="1">
        <v>-28.4</v>
      </c>
      <c r="AO30" s="1">
        <v>-29.7</v>
      </c>
      <c r="AP30" s="1">
        <v>-19.7</v>
      </c>
      <c r="AQ30" s="1">
        <v>-5.8</v>
      </c>
      <c r="AR30" s="1">
        <v>5.3</v>
      </c>
      <c r="AS30" s="1">
        <v>10</v>
      </c>
      <c r="AT30" s="1">
        <v>5.0999999999999996</v>
      </c>
      <c r="AU30" s="1">
        <v>2.9</v>
      </c>
      <c r="AV30" s="1">
        <v>-10.3</v>
      </c>
      <c r="AW30" s="1">
        <v>-25</v>
      </c>
      <c r="AX30" s="10">
        <v>-31.9</v>
      </c>
      <c r="AY30" s="30">
        <f t="shared" si="3"/>
        <v>-13.358333333333333</v>
      </c>
      <c r="AZ30" s="1">
        <f t="shared" si="4"/>
        <v>7.65</v>
      </c>
      <c r="BA30" s="1">
        <f t="shared" si="5"/>
        <v>5.8249999999999993</v>
      </c>
    </row>
    <row r="31" spans="1:53" x14ac:dyDescent="0.25">
      <c r="A31" s="1">
        <v>1995</v>
      </c>
      <c r="B31" s="4">
        <v>1.0669999999999999</v>
      </c>
      <c r="C31" s="1">
        <v>1.0840000000000001</v>
      </c>
      <c r="D31" s="4">
        <v>1.0669999999999999</v>
      </c>
      <c r="E31" s="5"/>
      <c r="G31" s="1">
        <v>1995</v>
      </c>
      <c r="H31" s="1">
        <v>23.2</v>
      </c>
      <c r="I31" s="1">
        <v>12.9</v>
      </c>
      <c r="J31" s="1">
        <v>39.6</v>
      </c>
      <c r="K31" s="1">
        <v>8.5</v>
      </c>
      <c r="L31" s="1">
        <v>21.7</v>
      </c>
      <c r="M31" s="1">
        <v>18.5</v>
      </c>
      <c r="N31" s="10">
        <v>21.9</v>
      </c>
      <c r="O31" s="1">
        <v>5.0999999999999996</v>
      </c>
      <c r="P31" s="1">
        <v>13.2</v>
      </c>
      <c r="Q31" s="1">
        <v>7.5</v>
      </c>
      <c r="R31" s="1">
        <v>4.7</v>
      </c>
      <c r="S31" s="1">
        <v>4.2</v>
      </c>
      <c r="T31" s="1">
        <v>8.8000000000000007</v>
      </c>
      <c r="U31" s="1">
        <v>12.1</v>
      </c>
      <c r="V31" s="1">
        <v>60.6</v>
      </c>
      <c r="W31" s="1">
        <v>42.1</v>
      </c>
      <c r="X31" s="1">
        <v>13.6</v>
      </c>
      <c r="Y31" s="1">
        <v>23.3</v>
      </c>
      <c r="Z31" s="10">
        <v>11.3</v>
      </c>
      <c r="AA31" s="32">
        <f t="shared" si="0"/>
        <v>206.50000000000003</v>
      </c>
      <c r="AB31" s="30">
        <f t="shared" si="1"/>
        <v>20.9</v>
      </c>
      <c r="AC31" s="30">
        <f t="shared" si="2"/>
        <v>123.6</v>
      </c>
      <c r="AD31" s="30"/>
      <c r="AE31" s="1">
        <v>1995</v>
      </c>
      <c r="AF31" s="1">
        <v>5.3</v>
      </c>
      <c r="AG31" s="1">
        <v>10</v>
      </c>
      <c r="AH31" s="1">
        <v>5.0999999999999996</v>
      </c>
      <c r="AI31" s="1">
        <v>2.9</v>
      </c>
      <c r="AJ31" s="1">
        <v>-10.3</v>
      </c>
      <c r="AK31" s="1">
        <v>-25</v>
      </c>
      <c r="AL31" s="10">
        <v>-31.9</v>
      </c>
      <c r="AM31" s="1">
        <v>-35.1</v>
      </c>
      <c r="AN31" s="1">
        <v>-25</v>
      </c>
      <c r="AO31" s="1">
        <v>-27.5</v>
      </c>
      <c r="AP31" s="1">
        <v>-20.7</v>
      </c>
      <c r="AQ31" s="1">
        <v>-4.3</v>
      </c>
      <c r="AR31" s="1">
        <v>8.6999999999999993</v>
      </c>
      <c r="AS31" s="1">
        <v>10.5</v>
      </c>
      <c r="AT31" s="1">
        <v>10.1</v>
      </c>
      <c r="AU31" s="1">
        <v>3.5</v>
      </c>
      <c r="AV31" s="1">
        <v>-10.199999999999999</v>
      </c>
      <c r="AW31" s="1">
        <v>-21.1</v>
      </c>
      <c r="AX31" s="10">
        <v>-29.3</v>
      </c>
      <c r="AY31" s="30">
        <f t="shared" si="3"/>
        <v>-11.700000000000001</v>
      </c>
      <c r="AZ31" s="1">
        <f t="shared" si="4"/>
        <v>9.6</v>
      </c>
      <c r="BA31" s="1">
        <f t="shared" si="5"/>
        <v>8.1999999999999993</v>
      </c>
    </row>
    <row r="32" spans="1:53" x14ac:dyDescent="0.25">
      <c r="A32" s="1">
        <v>1996</v>
      </c>
      <c r="B32" s="4">
        <v>0.71599999999999997</v>
      </c>
      <c r="C32" s="1">
        <v>0.7</v>
      </c>
      <c r="D32" s="4">
        <v>0.71599999999999997</v>
      </c>
      <c r="E32" s="5"/>
      <c r="G32" s="1">
        <v>1996</v>
      </c>
      <c r="H32" s="1">
        <v>8.8000000000000007</v>
      </c>
      <c r="I32" s="1">
        <v>12.1</v>
      </c>
      <c r="J32" s="1">
        <v>60.6</v>
      </c>
      <c r="K32" s="1">
        <v>42.1</v>
      </c>
      <c r="L32" s="1">
        <v>13.6</v>
      </c>
      <c r="M32" s="1">
        <v>23.3</v>
      </c>
      <c r="N32" s="10">
        <v>11.3</v>
      </c>
      <c r="O32" s="1">
        <v>21</v>
      </c>
      <c r="P32" s="1">
        <v>12.4</v>
      </c>
      <c r="Q32" s="1">
        <v>15</v>
      </c>
      <c r="R32" s="1">
        <v>0.6</v>
      </c>
      <c r="S32" s="1">
        <v>18.3</v>
      </c>
      <c r="T32" s="1">
        <v>38.1</v>
      </c>
      <c r="U32" s="1">
        <v>41.8</v>
      </c>
      <c r="V32" s="1">
        <v>32.4</v>
      </c>
      <c r="W32" s="1">
        <v>13.1</v>
      </c>
      <c r="X32" s="1">
        <v>19.100000000000001</v>
      </c>
      <c r="Y32" s="1">
        <v>28.6</v>
      </c>
      <c r="Z32" s="10">
        <v>16.2</v>
      </c>
      <c r="AA32" s="32">
        <f t="shared" si="0"/>
        <v>256.59999999999997</v>
      </c>
      <c r="AB32" s="30">
        <f t="shared" si="1"/>
        <v>79.900000000000006</v>
      </c>
      <c r="AC32" s="30">
        <f t="shared" si="2"/>
        <v>125.4</v>
      </c>
      <c r="AD32" s="30"/>
      <c r="AE32" s="1">
        <v>1996</v>
      </c>
      <c r="AF32" s="1">
        <v>8.6999999999999993</v>
      </c>
      <c r="AG32" s="1">
        <v>10.5</v>
      </c>
      <c r="AH32" s="1">
        <v>10.1</v>
      </c>
      <c r="AI32" s="1">
        <v>3.5</v>
      </c>
      <c r="AJ32" s="1">
        <v>-10.199999999999999</v>
      </c>
      <c r="AK32" s="1">
        <v>-21.1</v>
      </c>
      <c r="AL32" s="10">
        <v>-29.3</v>
      </c>
      <c r="AM32" s="1">
        <v>-32.299999999999997</v>
      </c>
      <c r="AN32" s="1">
        <v>-30.1</v>
      </c>
      <c r="AO32" s="1">
        <v>-29.3</v>
      </c>
      <c r="AP32" s="1">
        <v>-18.899999999999999</v>
      </c>
      <c r="AQ32" s="1">
        <v>-5.0999999999999996</v>
      </c>
      <c r="AR32" s="1">
        <v>1.4</v>
      </c>
      <c r="AS32" s="1">
        <v>7.3</v>
      </c>
      <c r="AT32" s="1">
        <v>7.4</v>
      </c>
      <c r="AU32" s="1">
        <v>-1.9</v>
      </c>
      <c r="AV32" s="1">
        <v>-11.8</v>
      </c>
      <c r="AW32" s="1">
        <v>-25.3</v>
      </c>
      <c r="AX32" s="10">
        <v>-33.6</v>
      </c>
      <c r="AY32" s="30">
        <f t="shared" si="3"/>
        <v>-14.35</v>
      </c>
      <c r="AZ32" s="1">
        <f t="shared" si="4"/>
        <v>4.3499999999999996</v>
      </c>
      <c r="BA32" s="1">
        <f t="shared" si="5"/>
        <v>3.5500000000000003</v>
      </c>
    </row>
    <row r="33" spans="1:53" x14ac:dyDescent="0.25">
      <c r="A33" s="1">
        <v>1997</v>
      </c>
      <c r="B33" s="4">
        <v>1.2030000000000001</v>
      </c>
      <c r="C33" s="1">
        <v>1.2849999999999999</v>
      </c>
      <c r="D33" s="4">
        <v>1.2030000000000001</v>
      </c>
      <c r="E33" s="5"/>
      <c r="G33" s="1">
        <v>1997</v>
      </c>
      <c r="H33" s="1">
        <v>38.1</v>
      </c>
      <c r="I33" s="1">
        <v>41.8</v>
      </c>
      <c r="J33" s="1">
        <v>32.4</v>
      </c>
      <c r="K33" s="1">
        <v>13.1</v>
      </c>
      <c r="L33" s="1">
        <v>19.100000000000001</v>
      </c>
      <c r="M33" s="1">
        <v>28.6</v>
      </c>
      <c r="N33" s="10">
        <v>16.2</v>
      </c>
      <c r="O33" s="1">
        <v>7.8</v>
      </c>
      <c r="P33" s="1">
        <v>12.3</v>
      </c>
      <c r="Q33" s="1">
        <v>5.3</v>
      </c>
      <c r="R33" s="1">
        <v>8.1</v>
      </c>
      <c r="S33" s="1">
        <v>6.2</v>
      </c>
      <c r="T33" s="1">
        <v>11.7</v>
      </c>
      <c r="U33" s="1">
        <v>15.7</v>
      </c>
      <c r="V33" s="1">
        <v>48.3</v>
      </c>
      <c r="W33" s="1">
        <v>35.299999999999997</v>
      </c>
      <c r="X33" s="1">
        <v>16.8</v>
      </c>
      <c r="Y33" s="1">
        <v>9.8000000000000007</v>
      </c>
      <c r="Z33" s="10">
        <v>5</v>
      </c>
      <c r="AA33" s="32">
        <f t="shared" si="0"/>
        <v>182.3</v>
      </c>
      <c r="AB33" s="30">
        <f t="shared" si="1"/>
        <v>27.4</v>
      </c>
      <c r="AC33" s="30">
        <f t="shared" si="2"/>
        <v>110.99999999999999</v>
      </c>
      <c r="AD33" s="30"/>
      <c r="AE33" s="1">
        <v>1997</v>
      </c>
      <c r="AF33" s="1">
        <v>1.4</v>
      </c>
      <c r="AG33" s="1">
        <v>7.3</v>
      </c>
      <c r="AH33" s="1">
        <v>7.4</v>
      </c>
      <c r="AI33" s="1">
        <v>-1.9</v>
      </c>
      <c r="AJ33" s="1">
        <v>-11.8</v>
      </c>
      <c r="AK33" s="1">
        <v>-25.3</v>
      </c>
      <c r="AL33" s="10">
        <v>-33.6</v>
      </c>
      <c r="AM33" s="1">
        <v>-33.700000000000003</v>
      </c>
      <c r="AN33" s="1">
        <v>-31</v>
      </c>
      <c r="AO33" s="1">
        <v>-29</v>
      </c>
      <c r="AP33" s="1">
        <v>-17.600000000000001</v>
      </c>
      <c r="AQ33" s="1">
        <v>-7.3</v>
      </c>
      <c r="AR33" s="1">
        <v>5.9</v>
      </c>
      <c r="AS33" s="1">
        <v>11.9</v>
      </c>
      <c r="AT33" s="1">
        <v>8.1999999999999993</v>
      </c>
      <c r="AU33" s="1">
        <v>-0.5</v>
      </c>
      <c r="AV33" s="1">
        <v>-10.199999999999999</v>
      </c>
      <c r="AW33" s="1">
        <v>-28.6</v>
      </c>
      <c r="AX33" s="10">
        <v>-36</v>
      </c>
      <c r="AY33" s="30">
        <f t="shared" si="3"/>
        <v>-13.991666666666667</v>
      </c>
      <c r="AZ33" s="1">
        <f t="shared" si="4"/>
        <v>8.9</v>
      </c>
      <c r="BA33" s="1">
        <f t="shared" si="5"/>
        <v>6.375</v>
      </c>
    </row>
    <row r="34" spans="1:53" x14ac:dyDescent="0.25">
      <c r="A34" s="1">
        <v>1998</v>
      </c>
      <c r="B34" s="4">
        <v>0.63100000000000001</v>
      </c>
      <c r="C34" s="1">
        <v>0.54500000000000004</v>
      </c>
      <c r="D34" s="4">
        <v>0.63100000000000001</v>
      </c>
      <c r="E34" s="5"/>
      <c r="G34" s="1">
        <v>1998</v>
      </c>
      <c r="H34" s="1">
        <v>11.7</v>
      </c>
      <c r="I34" s="1">
        <v>15.7</v>
      </c>
      <c r="J34" s="1">
        <v>48.3</v>
      </c>
      <c r="K34" s="1">
        <v>35.299999999999997</v>
      </c>
      <c r="L34" s="1">
        <v>16.8</v>
      </c>
      <c r="M34" s="1">
        <v>9.8000000000000007</v>
      </c>
      <c r="N34" s="10">
        <v>5</v>
      </c>
      <c r="O34" s="1">
        <v>9</v>
      </c>
      <c r="P34" s="1">
        <v>5.2</v>
      </c>
      <c r="Q34" s="1">
        <v>15.7</v>
      </c>
      <c r="R34" s="1">
        <v>12.7</v>
      </c>
      <c r="S34" s="1">
        <v>0.4</v>
      </c>
      <c r="T34" s="1">
        <v>14.2</v>
      </c>
      <c r="U34" s="1">
        <v>23.9</v>
      </c>
      <c r="V34" s="1">
        <v>37.6</v>
      </c>
      <c r="W34" s="1">
        <v>17.600000000000001</v>
      </c>
      <c r="X34" s="1">
        <v>20.3</v>
      </c>
      <c r="Y34" s="1">
        <v>20.399999999999999</v>
      </c>
      <c r="Z34" s="10">
        <v>4.7</v>
      </c>
      <c r="AA34" s="32">
        <f t="shared" ref="AA34:AA57" si="6">SUM(O34:Z34)</f>
        <v>181.7</v>
      </c>
      <c r="AB34" s="30">
        <f t="shared" ref="AB34:AB57" si="7">SUM(T34:U34)</f>
        <v>38.099999999999994</v>
      </c>
      <c r="AC34" s="30">
        <f t="shared" ref="AC34:AC57" si="8">SUM(T34:W34)</f>
        <v>93.299999999999983</v>
      </c>
      <c r="AD34" s="30"/>
      <c r="AE34" s="1">
        <v>1998</v>
      </c>
      <c r="AF34" s="1">
        <v>5.9</v>
      </c>
      <c r="AG34" s="1">
        <v>11.9</v>
      </c>
      <c r="AH34" s="1">
        <v>8.1999999999999993</v>
      </c>
      <c r="AI34" s="1">
        <v>-0.5</v>
      </c>
      <c r="AJ34" s="1">
        <v>-10.199999999999999</v>
      </c>
      <c r="AK34" s="1">
        <v>-28.6</v>
      </c>
      <c r="AL34" s="10">
        <v>-36</v>
      </c>
      <c r="AM34" s="1">
        <v>-32.5</v>
      </c>
      <c r="AN34" s="1">
        <v>-33.6</v>
      </c>
      <c r="AO34" s="1">
        <v>-31.4</v>
      </c>
      <c r="AP34" s="1">
        <v>-21</v>
      </c>
      <c r="AQ34" s="1">
        <v>-9.6999999999999993</v>
      </c>
      <c r="AR34" s="1">
        <v>7</v>
      </c>
      <c r="AS34" s="1">
        <v>10.199999999999999</v>
      </c>
      <c r="AT34" s="1">
        <v>4.8</v>
      </c>
      <c r="AU34" s="1">
        <v>0.7</v>
      </c>
      <c r="AV34" s="1">
        <v>-14.2</v>
      </c>
      <c r="AW34" s="1">
        <v>-23.7</v>
      </c>
      <c r="AX34" s="10">
        <v>-35.299999999999997</v>
      </c>
      <c r="AY34" s="30">
        <f t="shared" ref="AY34:AY57" si="9">AVERAGE(AM34:AX34)</f>
        <v>-14.891666666666666</v>
      </c>
      <c r="AZ34" s="1">
        <f t="shared" ref="AZ34:AZ57" si="10">AVERAGE(AR34:AS34)</f>
        <v>8.6</v>
      </c>
      <c r="BA34" s="1">
        <f t="shared" ref="BA34:BA57" si="11">AVERAGE(AR34:AU34)</f>
        <v>5.6749999999999998</v>
      </c>
    </row>
    <row r="35" spans="1:53" x14ac:dyDescent="0.25">
      <c r="A35" s="1">
        <v>1999</v>
      </c>
      <c r="B35" s="4">
        <v>1.228</v>
      </c>
      <c r="C35" s="1">
        <v>1.3919999999999999</v>
      </c>
      <c r="D35" s="4">
        <v>1.228</v>
      </c>
      <c r="E35" s="5"/>
      <c r="G35" s="1">
        <v>1999</v>
      </c>
      <c r="H35" s="1">
        <v>14.2</v>
      </c>
      <c r="I35" s="1">
        <v>23.9</v>
      </c>
      <c r="J35" s="1">
        <v>37.6</v>
      </c>
      <c r="K35" s="1">
        <v>17.600000000000001</v>
      </c>
      <c r="L35" s="1">
        <v>20.3</v>
      </c>
      <c r="M35" s="1">
        <v>20.399999999999999</v>
      </c>
      <c r="N35" s="10">
        <v>4.7</v>
      </c>
      <c r="O35" s="1">
        <v>1.7</v>
      </c>
      <c r="P35" s="1">
        <v>2.8</v>
      </c>
      <c r="Q35" s="1">
        <v>7.6</v>
      </c>
      <c r="R35" s="1">
        <v>1.5</v>
      </c>
      <c r="S35" s="1">
        <v>28.1</v>
      </c>
      <c r="T35" s="1">
        <v>13.1</v>
      </c>
      <c r="U35" s="1">
        <v>22.4</v>
      </c>
      <c r="V35" s="1">
        <v>18.2</v>
      </c>
      <c r="W35" s="1">
        <v>31.2</v>
      </c>
      <c r="X35" s="1">
        <v>20.100000000000001</v>
      </c>
      <c r="Y35" s="1">
        <v>20.7</v>
      </c>
      <c r="Z35" s="10">
        <v>15.2</v>
      </c>
      <c r="AA35" s="32">
        <f t="shared" si="6"/>
        <v>182.6</v>
      </c>
      <c r="AB35" s="30">
        <f t="shared" si="7"/>
        <v>35.5</v>
      </c>
      <c r="AC35" s="30">
        <f t="shared" si="8"/>
        <v>84.9</v>
      </c>
      <c r="AD35" s="30"/>
      <c r="AE35" s="1">
        <v>1999</v>
      </c>
      <c r="AF35" s="1">
        <v>7</v>
      </c>
      <c r="AG35" s="1">
        <v>10.199999999999999</v>
      </c>
      <c r="AH35" s="1">
        <v>4.8</v>
      </c>
      <c r="AI35" s="1">
        <v>0.7</v>
      </c>
      <c r="AJ35" s="1">
        <v>-14.2</v>
      </c>
      <c r="AK35" s="1">
        <v>-23.7</v>
      </c>
      <c r="AL35" s="10">
        <v>-35.299999999999997</v>
      </c>
      <c r="AM35" s="1">
        <v>-35.4</v>
      </c>
      <c r="AN35" s="1">
        <v>-38</v>
      </c>
      <c r="AO35" s="1">
        <v>-32.6</v>
      </c>
      <c r="AP35" s="1">
        <v>-22.3</v>
      </c>
      <c r="AQ35" s="1">
        <v>-5.5</v>
      </c>
      <c r="AR35" s="1">
        <v>7.5</v>
      </c>
      <c r="AS35" s="1">
        <v>7.8</v>
      </c>
      <c r="AT35" s="1">
        <v>7.2</v>
      </c>
      <c r="AU35" s="1">
        <v>0.8</v>
      </c>
      <c r="AV35" s="1">
        <v>-10.199999999999999</v>
      </c>
      <c r="AW35" s="1">
        <v>-27.9</v>
      </c>
      <c r="AX35" s="10">
        <v>-30.1</v>
      </c>
      <c r="AY35" s="30">
        <f t="shared" si="9"/>
        <v>-14.891666666666667</v>
      </c>
      <c r="AZ35" s="1">
        <f t="shared" si="10"/>
        <v>7.65</v>
      </c>
      <c r="BA35" s="1">
        <f t="shared" si="11"/>
        <v>5.8250000000000002</v>
      </c>
    </row>
    <row r="36" spans="1:53" x14ac:dyDescent="0.25">
      <c r="A36" s="1">
        <v>2000</v>
      </c>
      <c r="B36" s="4">
        <v>0.65400000000000003</v>
      </c>
      <c r="C36" s="1">
        <v>0.63100000000000001</v>
      </c>
      <c r="D36" s="4">
        <v>0.65400000000000003</v>
      </c>
      <c r="E36" s="5"/>
      <c r="G36" s="1">
        <v>2000</v>
      </c>
      <c r="H36" s="1">
        <v>13.1</v>
      </c>
      <c r="I36" s="1">
        <v>22.4</v>
      </c>
      <c r="J36" s="1">
        <v>18.2</v>
      </c>
      <c r="K36" s="1">
        <v>31.2</v>
      </c>
      <c r="L36" s="1">
        <v>20.100000000000001</v>
      </c>
      <c r="M36" s="1">
        <v>20.7</v>
      </c>
      <c r="N36" s="10">
        <v>15.2</v>
      </c>
      <c r="O36" s="1">
        <v>24.7</v>
      </c>
      <c r="P36" s="1">
        <v>30.7</v>
      </c>
      <c r="Q36" s="1">
        <v>13.3</v>
      </c>
      <c r="R36" s="1">
        <v>5.9</v>
      </c>
      <c r="S36" s="1">
        <v>10.9</v>
      </c>
      <c r="T36" s="1">
        <v>27.2</v>
      </c>
      <c r="U36" s="1">
        <v>69.8</v>
      </c>
      <c r="V36" s="1">
        <v>12.6</v>
      </c>
      <c r="W36" s="1">
        <v>37.799999999999997</v>
      </c>
      <c r="X36" s="1">
        <v>24.6</v>
      </c>
      <c r="Y36" s="1">
        <v>13.9</v>
      </c>
      <c r="Z36" s="10">
        <v>5.8</v>
      </c>
      <c r="AA36" s="32">
        <f t="shared" si="6"/>
        <v>277.2</v>
      </c>
      <c r="AB36" s="30">
        <f t="shared" si="7"/>
        <v>97</v>
      </c>
      <c r="AC36" s="30">
        <f t="shared" si="8"/>
        <v>147.39999999999998</v>
      </c>
      <c r="AD36" s="30"/>
      <c r="AE36" s="1">
        <v>2000</v>
      </c>
      <c r="AF36" s="1">
        <v>7.5</v>
      </c>
      <c r="AG36" s="1">
        <v>7.8</v>
      </c>
      <c r="AH36" s="1">
        <v>7.2</v>
      </c>
      <c r="AI36" s="1">
        <v>0.8</v>
      </c>
      <c r="AJ36" s="1">
        <v>-10.199999999999999</v>
      </c>
      <c r="AK36" s="1">
        <v>-27.9</v>
      </c>
      <c r="AL36" s="10">
        <v>-30.1</v>
      </c>
      <c r="AM36" s="1">
        <v>-35.4</v>
      </c>
      <c r="AN36" s="1">
        <v>-30.3</v>
      </c>
      <c r="AO36" s="1">
        <v>-27.2</v>
      </c>
      <c r="AP36" s="1">
        <v>-17.2</v>
      </c>
      <c r="AQ36" s="1">
        <v>-5.0999999999999996</v>
      </c>
      <c r="AR36" s="1">
        <v>6.9</v>
      </c>
      <c r="AS36" s="1">
        <v>9.9</v>
      </c>
      <c r="AT36" s="1">
        <v>6.2</v>
      </c>
      <c r="AU36" s="1">
        <v>1.1000000000000001</v>
      </c>
      <c r="AV36" s="1">
        <v>-10.6</v>
      </c>
      <c r="AW36" s="1">
        <v>-25.8</v>
      </c>
      <c r="AX36" s="10">
        <v>-28.7</v>
      </c>
      <c r="AY36" s="30">
        <f t="shared" si="9"/>
        <v>-13.016666666666666</v>
      </c>
      <c r="AZ36" s="1">
        <f t="shared" si="10"/>
        <v>8.4</v>
      </c>
      <c r="BA36" s="1">
        <f t="shared" si="11"/>
        <v>6.0250000000000004</v>
      </c>
    </row>
    <row r="37" spans="1:53" x14ac:dyDescent="0.25">
      <c r="A37" s="1">
        <v>2001</v>
      </c>
      <c r="B37" s="4">
        <v>0.98299999999999998</v>
      </c>
      <c r="C37" s="1">
        <v>1.145</v>
      </c>
      <c r="D37" s="4">
        <v>0.98299999999999998</v>
      </c>
      <c r="E37" s="5"/>
      <c r="G37" s="1">
        <v>2001</v>
      </c>
      <c r="H37" s="1">
        <v>27.2</v>
      </c>
      <c r="I37" s="1">
        <v>69.8</v>
      </c>
      <c r="J37" s="1">
        <v>12.6</v>
      </c>
      <c r="K37" s="1">
        <v>37.799999999999997</v>
      </c>
      <c r="L37" s="1">
        <v>24.6</v>
      </c>
      <c r="M37" s="1">
        <v>13.9</v>
      </c>
      <c r="N37" s="10">
        <v>5.8</v>
      </c>
      <c r="O37" s="1">
        <v>8.4</v>
      </c>
      <c r="P37" s="1">
        <v>6.2</v>
      </c>
      <c r="Q37" s="1">
        <v>2.9</v>
      </c>
      <c r="R37" s="1">
        <v>8.3000000000000007</v>
      </c>
      <c r="S37" s="1">
        <v>21.6</v>
      </c>
      <c r="T37" s="1">
        <v>9.1999999999999993</v>
      </c>
      <c r="U37" s="1">
        <v>7.3</v>
      </c>
      <c r="V37" s="1">
        <v>41.6</v>
      </c>
      <c r="W37" s="1">
        <v>48.7</v>
      </c>
      <c r="X37" s="1">
        <v>26.2</v>
      </c>
      <c r="Y37" s="1">
        <v>22.4</v>
      </c>
      <c r="Z37" s="10">
        <v>8.9</v>
      </c>
      <c r="AA37" s="32">
        <f t="shared" si="6"/>
        <v>211.7</v>
      </c>
      <c r="AB37" s="30">
        <f t="shared" si="7"/>
        <v>16.5</v>
      </c>
      <c r="AC37" s="30">
        <f t="shared" si="8"/>
        <v>106.80000000000001</v>
      </c>
      <c r="AD37" s="30"/>
      <c r="AE37" s="1">
        <v>2001</v>
      </c>
      <c r="AF37" s="1">
        <v>6.9</v>
      </c>
      <c r="AG37" s="1">
        <v>9.9</v>
      </c>
      <c r="AH37" s="1">
        <v>6.2</v>
      </c>
      <c r="AI37" s="1">
        <v>1.1000000000000001</v>
      </c>
      <c r="AJ37" s="1">
        <v>-10.6</v>
      </c>
      <c r="AK37" s="1">
        <v>-25.8</v>
      </c>
      <c r="AL37" s="10">
        <v>-28.7</v>
      </c>
      <c r="AM37" s="1">
        <v>-34.4</v>
      </c>
      <c r="AN37" s="1">
        <v>-32.299999999999997</v>
      </c>
      <c r="AO37" s="1">
        <v>-28.6</v>
      </c>
      <c r="AP37" s="1">
        <v>-16.8</v>
      </c>
      <c r="AQ37" s="1">
        <v>-4.3</v>
      </c>
      <c r="AR37" s="1">
        <v>5</v>
      </c>
      <c r="AS37" s="1">
        <v>15.1</v>
      </c>
      <c r="AT37" s="1">
        <v>5.9</v>
      </c>
      <c r="AU37" s="1">
        <v>-2.2000000000000002</v>
      </c>
      <c r="AV37" s="1">
        <v>-12.6</v>
      </c>
      <c r="AW37" s="1">
        <v>-24</v>
      </c>
      <c r="AX37" s="10">
        <v>-31.6</v>
      </c>
      <c r="AY37" s="30">
        <f t="shared" si="9"/>
        <v>-13.399999999999999</v>
      </c>
      <c r="AZ37" s="1">
        <f t="shared" si="10"/>
        <v>10.050000000000001</v>
      </c>
      <c r="BA37" s="1">
        <f t="shared" si="11"/>
        <v>5.95</v>
      </c>
    </row>
    <row r="38" spans="1:53" x14ac:dyDescent="0.25">
      <c r="A38" s="1">
        <v>2002</v>
      </c>
      <c r="B38" s="4">
        <v>0.85399999999999998</v>
      </c>
      <c r="C38" s="1">
        <v>0.873</v>
      </c>
      <c r="D38" s="4">
        <v>0.85399999999999998</v>
      </c>
      <c r="E38" s="5"/>
      <c r="G38" s="1">
        <v>2002</v>
      </c>
      <c r="H38" s="1">
        <v>9.1999999999999993</v>
      </c>
      <c r="I38" s="1">
        <v>7.3</v>
      </c>
      <c r="J38" s="1">
        <v>41.6</v>
      </c>
      <c r="K38" s="1">
        <v>48.7</v>
      </c>
      <c r="L38" s="1">
        <v>26.2</v>
      </c>
      <c r="M38" s="1">
        <v>22.4</v>
      </c>
      <c r="N38" s="10">
        <v>8.9</v>
      </c>
      <c r="O38" s="1">
        <v>6.5</v>
      </c>
      <c r="P38" s="1">
        <v>13.1</v>
      </c>
      <c r="Q38" s="1">
        <v>27.4</v>
      </c>
      <c r="R38" s="1">
        <v>6.2</v>
      </c>
      <c r="S38" s="1">
        <v>8.4</v>
      </c>
      <c r="T38" s="1">
        <v>2.7</v>
      </c>
      <c r="U38" s="1">
        <v>18.3</v>
      </c>
      <c r="V38" s="1">
        <v>11.7</v>
      </c>
      <c r="W38" s="1">
        <v>15.6</v>
      </c>
      <c r="X38" s="1">
        <v>21.8</v>
      </c>
      <c r="Y38" s="1">
        <v>6.8</v>
      </c>
      <c r="Z38" s="10">
        <v>49.4</v>
      </c>
      <c r="AA38" s="32">
        <f t="shared" si="6"/>
        <v>187.9</v>
      </c>
      <c r="AB38" s="30">
        <f t="shared" si="7"/>
        <v>21</v>
      </c>
      <c r="AC38" s="30">
        <f t="shared" si="8"/>
        <v>48.300000000000004</v>
      </c>
      <c r="AD38" s="30"/>
      <c r="AE38" s="1">
        <v>2002</v>
      </c>
      <c r="AF38" s="1">
        <v>5</v>
      </c>
      <c r="AG38" s="1">
        <v>15.1</v>
      </c>
      <c r="AH38" s="1">
        <v>5.9</v>
      </c>
      <c r="AI38" s="1">
        <v>-2.2000000000000002</v>
      </c>
      <c r="AJ38" s="1">
        <v>-12.6</v>
      </c>
      <c r="AK38" s="1">
        <v>-24</v>
      </c>
      <c r="AL38" s="10">
        <v>-31.6</v>
      </c>
      <c r="AM38" s="1">
        <v>-35.9</v>
      </c>
      <c r="AN38" s="1">
        <v>-39.299999999999997</v>
      </c>
      <c r="AO38" s="1">
        <v>-23.7</v>
      </c>
      <c r="AP38" s="1">
        <v>-17.899999999999999</v>
      </c>
      <c r="AQ38" s="1">
        <v>-6.9</v>
      </c>
      <c r="AR38" s="1">
        <v>7.1</v>
      </c>
      <c r="AS38" s="1">
        <v>10.3</v>
      </c>
      <c r="AT38" s="1">
        <v>10.9</v>
      </c>
      <c r="AU38" s="1">
        <v>1.1000000000000001</v>
      </c>
      <c r="AV38" s="1">
        <v>-10.199999999999999</v>
      </c>
      <c r="AW38" s="1">
        <v>-22.3</v>
      </c>
      <c r="AX38" s="10">
        <v>-30.8</v>
      </c>
      <c r="AY38" s="30">
        <f t="shared" si="9"/>
        <v>-13.133333333333333</v>
      </c>
      <c r="AZ38" s="1">
        <f t="shared" si="10"/>
        <v>8.6999999999999993</v>
      </c>
      <c r="BA38" s="1">
        <f t="shared" si="11"/>
        <v>7.35</v>
      </c>
    </row>
    <row r="39" spans="1:53" x14ac:dyDescent="0.25">
      <c r="A39" s="1">
        <v>2003</v>
      </c>
      <c r="B39" s="4">
        <v>0.78900000000000003</v>
      </c>
      <c r="C39" s="1">
        <v>0.86</v>
      </c>
      <c r="D39" s="4">
        <v>0.78900000000000003</v>
      </c>
      <c r="E39" s="5"/>
      <c r="G39" s="1">
        <v>2003</v>
      </c>
      <c r="H39" s="1">
        <v>2.7</v>
      </c>
      <c r="I39" s="1">
        <v>18.3</v>
      </c>
      <c r="J39" s="1">
        <v>11.7</v>
      </c>
      <c r="K39" s="1">
        <v>15.6</v>
      </c>
      <c r="L39" s="1">
        <v>21.8</v>
      </c>
      <c r="M39" s="1">
        <v>6.8</v>
      </c>
      <c r="N39" s="10">
        <v>49.4</v>
      </c>
      <c r="O39" s="1">
        <v>12.9</v>
      </c>
      <c r="P39" s="1">
        <v>9.4</v>
      </c>
      <c r="Q39" s="1">
        <v>5.7</v>
      </c>
      <c r="R39" s="1">
        <v>6.7</v>
      </c>
      <c r="S39" s="1">
        <v>16.399999999999999</v>
      </c>
      <c r="T39" s="1">
        <v>36.200000000000003</v>
      </c>
      <c r="U39" s="1">
        <v>37.200000000000003</v>
      </c>
      <c r="V39" s="1">
        <v>6.1</v>
      </c>
      <c r="W39" s="1">
        <v>16.5</v>
      </c>
      <c r="X39" s="1">
        <v>30.6</v>
      </c>
      <c r="Y39" s="1">
        <v>16.2</v>
      </c>
      <c r="Z39" s="10">
        <v>10.6</v>
      </c>
      <c r="AA39" s="32">
        <f t="shared" si="6"/>
        <v>204.5</v>
      </c>
      <c r="AB39" s="30">
        <f t="shared" si="7"/>
        <v>73.400000000000006</v>
      </c>
      <c r="AC39" s="30">
        <f t="shared" si="8"/>
        <v>96</v>
      </c>
      <c r="AD39" s="30"/>
      <c r="AE39" s="1">
        <v>2003</v>
      </c>
      <c r="AF39" s="1">
        <v>7.1</v>
      </c>
      <c r="AG39" s="1">
        <v>10.3</v>
      </c>
      <c r="AH39" s="1">
        <v>10.9</v>
      </c>
      <c r="AI39" s="1">
        <v>1.1000000000000001</v>
      </c>
      <c r="AJ39" s="1">
        <v>-10.199999999999999</v>
      </c>
      <c r="AK39" s="1">
        <v>-22.3</v>
      </c>
      <c r="AL39" s="10">
        <v>-30.8</v>
      </c>
      <c r="AM39" s="1">
        <v>-32.799999999999997</v>
      </c>
      <c r="AN39" s="1">
        <v>-34.4</v>
      </c>
      <c r="AO39" s="1">
        <v>-24.3</v>
      </c>
      <c r="AP39" s="1">
        <v>-16.7</v>
      </c>
      <c r="AQ39" s="1">
        <v>-4.9000000000000004</v>
      </c>
      <c r="AR39" s="1">
        <v>3.5</v>
      </c>
      <c r="AS39" s="1">
        <v>11.8</v>
      </c>
      <c r="AT39" s="1">
        <v>8.6</v>
      </c>
      <c r="AU39" s="1">
        <v>3.3</v>
      </c>
      <c r="AV39" s="1">
        <v>-10.199999999999999</v>
      </c>
      <c r="AW39" s="1">
        <v>-23.5</v>
      </c>
      <c r="AX39" s="10">
        <v>-33.299999999999997</v>
      </c>
      <c r="AY39" s="30">
        <f t="shared" si="9"/>
        <v>-12.741666666666667</v>
      </c>
      <c r="AZ39" s="1">
        <f t="shared" si="10"/>
        <v>7.65</v>
      </c>
      <c r="BA39" s="1">
        <f t="shared" si="11"/>
        <v>6.8</v>
      </c>
    </row>
    <row r="40" spans="1:53" x14ac:dyDescent="0.25">
      <c r="A40" s="1">
        <v>2004</v>
      </c>
      <c r="B40" s="4">
        <v>1.006</v>
      </c>
      <c r="C40" s="1">
        <v>1.08</v>
      </c>
      <c r="D40" s="4">
        <v>1.006</v>
      </c>
      <c r="E40" s="5"/>
      <c r="G40" s="1">
        <v>2004</v>
      </c>
      <c r="H40" s="1">
        <v>36.200000000000003</v>
      </c>
      <c r="I40" s="1">
        <v>37.200000000000003</v>
      </c>
      <c r="J40" s="1">
        <v>6.1</v>
      </c>
      <c r="K40" s="1">
        <v>16.5</v>
      </c>
      <c r="L40" s="1">
        <v>30.6</v>
      </c>
      <c r="M40" s="1">
        <v>16.2</v>
      </c>
      <c r="N40" s="10">
        <v>10.6</v>
      </c>
      <c r="O40" s="1">
        <v>4.0999999999999996</v>
      </c>
      <c r="P40" s="1">
        <v>7.5</v>
      </c>
      <c r="Q40" s="1">
        <v>9.9</v>
      </c>
      <c r="R40" s="1">
        <v>15.4</v>
      </c>
      <c r="S40" s="1">
        <v>16</v>
      </c>
      <c r="T40" s="1">
        <v>6.3</v>
      </c>
      <c r="U40" s="1">
        <v>7.4</v>
      </c>
      <c r="V40" s="1">
        <v>16</v>
      </c>
      <c r="W40" s="1">
        <v>25.8</v>
      </c>
      <c r="X40" s="1">
        <v>27.9</v>
      </c>
      <c r="Y40" s="1">
        <v>10.199999999999999</v>
      </c>
      <c r="Z40" s="10">
        <v>16.899999999999999</v>
      </c>
      <c r="AA40" s="32">
        <f t="shared" si="6"/>
        <v>163.39999999999998</v>
      </c>
      <c r="AB40" s="30">
        <f t="shared" si="7"/>
        <v>13.7</v>
      </c>
      <c r="AC40" s="30">
        <f t="shared" si="8"/>
        <v>55.5</v>
      </c>
      <c r="AD40" s="30"/>
      <c r="AE40" s="1">
        <v>2004</v>
      </c>
      <c r="AF40" s="1">
        <v>3.5</v>
      </c>
      <c r="AG40" s="1">
        <v>11.8</v>
      </c>
      <c r="AH40" s="1">
        <v>8.6</v>
      </c>
      <c r="AI40" s="1">
        <v>3.3</v>
      </c>
      <c r="AJ40" s="1">
        <v>-10.199999999999999</v>
      </c>
      <c r="AK40" s="1">
        <v>-23.5</v>
      </c>
      <c r="AL40" s="10">
        <v>-33.299999999999997</v>
      </c>
      <c r="AM40" s="1">
        <v>-32.4</v>
      </c>
      <c r="AN40" s="1">
        <v>-34</v>
      </c>
      <c r="AO40" s="1">
        <v>-26.9</v>
      </c>
      <c r="AP40" s="1">
        <v>-19.8</v>
      </c>
      <c r="AQ40" s="1">
        <v>-7</v>
      </c>
      <c r="AR40" s="1">
        <v>4.2</v>
      </c>
      <c r="AS40" s="1">
        <v>9.5</v>
      </c>
      <c r="AT40" s="1">
        <v>8.1999999999999993</v>
      </c>
      <c r="AU40" s="1">
        <v>1.2</v>
      </c>
      <c r="AV40" s="1">
        <v>-14.7</v>
      </c>
      <c r="AW40" s="1">
        <v>-25.7</v>
      </c>
      <c r="AX40" s="10">
        <v>-31.6</v>
      </c>
      <c r="AY40" s="30">
        <f t="shared" si="9"/>
        <v>-14.083333333333334</v>
      </c>
      <c r="AZ40" s="1">
        <f t="shared" si="10"/>
        <v>6.85</v>
      </c>
      <c r="BA40" s="1">
        <f t="shared" si="11"/>
        <v>5.7749999999999995</v>
      </c>
    </row>
    <row r="41" spans="1:53" x14ac:dyDescent="0.25">
      <c r="A41" s="1">
        <v>2005</v>
      </c>
      <c r="B41" s="4">
        <v>1.0489999999999999</v>
      </c>
      <c r="C41" s="1">
        <v>1.1319999999999999</v>
      </c>
      <c r="D41" s="4">
        <v>1.0489999999999999</v>
      </c>
      <c r="E41" s="5"/>
      <c r="G41" s="1">
        <v>2005</v>
      </c>
      <c r="H41" s="1">
        <v>6.3</v>
      </c>
      <c r="I41" s="1">
        <v>7.4</v>
      </c>
      <c r="J41" s="1">
        <v>16</v>
      </c>
      <c r="K41" s="1">
        <v>25.8</v>
      </c>
      <c r="L41" s="1">
        <v>27.9</v>
      </c>
      <c r="M41" s="1">
        <v>10.199999999999999</v>
      </c>
      <c r="N41" s="10">
        <v>16.899999999999999</v>
      </c>
      <c r="O41" s="1">
        <v>9.8000000000000007</v>
      </c>
      <c r="P41" s="1">
        <v>3.3</v>
      </c>
      <c r="Q41" s="1">
        <v>10</v>
      </c>
      <c r="R41" s="1">
        <v>1.6</v>
      </c>
      <c r="S41" s="1">
        <v>2.1</v>
      </c>
      <c r="T41" s="1">
        <v>5.8</v>
      </c>
      <c r="U41" s="1">
        <v>22</v>
      </c>
      <c r="V41" s="1">
        <v>28.9</v>
      </c>
      <c r="W41" s="1">
        <v>15.5</v>
      </c>
      <c r="X41" s="1">
        <v>10.3</v>
      </c>
      <c r="Y41" s="1">
        <v>10.8</v>
      </c>
      <c r="Z41" s="10">
        <v>14.4</v>
      </c>
      <c r="AA41" s="32">
        <f t="shared" si="6"/>
        <v>134.5</v>
      </c>
      <c r="AB41" s="30">
        <f t="shared" si="7"/>
        <v>27.8</v>
      </c>
      <c r="AC41" s="30">
        <f t="shared" si="8"/>
        <v>72.2</v>
      </c>
      <c r="AD41" s="30"/>
      <c r="AE41" s="1">
        <v>2005</v>
      </c>
      <c r="AF41" s="1">
        <v>4.2</v>
      </c>
      <c r="AG41" s="1">
        <v>9.5</v>
      </c>
      <c r="AH41" s="1">
        <v>8.1999999999999993</v>
      </c>
      <c r="AI41" s="1">
        <v>1.2</v>
      </c>
      <c r="AJ41" s="1">
        <v>-14.7</v>
      </c>
      <c r="AK41" s="1">
        <v>-25.7</v>
      </c>
      <c r="AL41" s="10">
        <v>-31.6</v>
      </c>
      <c r="AM41" s="1">
        <v>-35</v>
      </c>
      <c r="AN41" s="1">
        <v>-34.5</v>
      </c>
      <c r="AO41" s="1">
        <v>-26.9</v>
      </c>
      <c r="AP41" s="1">
        <v>-15.7</v>
      </c>
      <c r="AQ41" s="1">
        <v>-4</v>
      </c>
      <c r="AR41" s="1">
        <v>8.6</v>
      </c>
      <c r="AS41" s="1">
        <v>12.2</v>
      </c>
      <c r="AT41" s="1">
        <v>8.4</v>
      </c>
      <c r="AU41" s="1">
        <v>2.1</v>
      </c>
      <c r="AV41" s="1">
        <v>-9</v>
      </c>
      <c r="AW41" s="1">
        <v>-19.899999999999999</v>
      </c>
      <c r="AX41" s="10">
        <v>-28.1</v>
      </c>
      <c r="AY41" s="30">
        <f t="shared" si="9"/>
        <v>-11.816666666666668</v>
      </c>
      <c r="AZ41" s="1">
        <f t="shared" si="10"/>
        <v>10.399999999999999</v>
      </c>
      <c r="BA41" s="1">
        <f t="shared" si="11"/>
        <v>7.8249999999999993</v>
      </c>
    </row>
    <row r="42" spans="1:53" x14ac:dyDescent="0.25">
      <c r="A42" s="1">
        <v>2006</v>
      </c>
      <c r="B42" s="4">
        <v>0.91900000000000004</v>
      </c>
      <c r="C42" s="1">
        <v>0.94399999999999995</v>
      </c>
      <c r="D42" s="4">
        <v>0.91900000000000004</v>
      </c>
      <c r="E42" s="5"/>
      <c r="G42" s="1">
        <v>2006</v>
      </c>
      <c r="H42" s="1">
        <v>5.8</v>
      </c>
      <c r="I42" s="1">
        <v>22</v>
      </c>
      <c r="J42" s="1">
        <v>28.9</v>
      </c>
      <c r="K42" s="1">
        <v>15.5</v>
      </c>
      <c r="L42" s="1">
        <v>10.3</v>
      </c>
      <c r="M42" s="1">
        <v>10.8</v>
      </c>
      <c r="N42" s="10">
        <v>14.4</v>
      </c>
      <c r="O42" s="1">
        <v>7.1</v>
      </c>
      <c r="P42" s="1">
        <v>13</v>
      </c>
      <c r="Q42" s="1">
        <v>14.1</v>
      </c>
      <c r="R42" s="1">
        <v>2.2000000000000002</v>
      </c>
      <c r="S42" s="1">
        <v>6.1</v>
      </c>
      <c r="T42" s="1">
        <v>28.5</v>
      </c>
      <c r="U42" s="1">
        <v>24.3</v>
      </c>
      <c r="V42" s="1">
        <v>5.7</v>
      </c>
      <c r="W42" s="1">
        <v>23.7</v>
      </c>
      <c r="X42" s="1">
        <v>24.3</v>
      </c>
      <c r="Y42" s="1">
        <v>50</v>
      </c>
      <c r="Z42" s="10">
        <v>10.7</v>
      </c>
      <c r="AA42" s="32">
        <f t="shared" si="6"/>
        <v>209.7</v>
      </c>
      <c r="AB42" s="30">
        <f t="shared" si="7"/>
        <v>52.8</v>
      </c>
      <c r="AC42" s="30">
        <f t="shared" si="8"/>
        <v>82.2</v>
      </c>
      <c r="AD42" s="30"/>
      <c r="AE42" s="1">
        <v>2006</v>
      </c>
      <c r="AF42" s="1">
        <v>8.6</v>
      </c>
      <c r="AG42" s="1">
        <v>12.2</v>
      </c>
      <c r="AH42" s="1">
        <v>8.4</v>
      </c>
      <c r="AI42" s="1">
        <v>2.1</v>
      </c>
      <c r="AJ42" s="1">
        <v>-9</v>
      </c>
      <c r="AK42" s="1">
        <v>-19.899999999999999</v>
      </c>
      <c r="AL42" s="10">
        <v>-28.1</v>
      </c>
      <c r="AM42" s="1">
        <v>-33.299999999999997</v>
      </c>
      <c r="AN42" s="1">
        <v>-30.7</v>
      </c>
      <c r="AO42" s="1">
        <v>-29.4</v>
      </c>
      <c r="AP42" s="1">
        <v>-24.2</v>
      </c>
      <c r="AQ42" s="1">
        <v>-4.5</v>
      </c>
      <c r="AR42" s="1">
        <v>7.1</v>
      </c>
      <c r="AS42" s="1">
        <v>9.1999999999999993</v>
      </c>
      <c r="AT42" s="1">
        <v>7.1</v>
      </c>
      <c r="AU42" s="1">
        <v>1.8</v>
      </c>
      <c r="AV42" s="1">
        <v>-10.5</v>
      </c>
      <c r="AW42" s="1">
        <v>-19.5</v>
      </c>
      <c r="AX42" s="10">
        <v>-31.1</v>
      </c>
      <c r="AY42" s="30">
        <f t="shared" si="9"/>
        <v>-13.16666666666667</v>
      </c>
      <c r="AZ42" s="1">
        <f t="shared" si="10"/>
        <v>8.1499999999999986</v>
      </c>
      <c r="BA42" s="1">
        <f t="shared" si="11"/>
        <v>6.3</v>
      </c>
    </row>
    <row r="43" spans="1:53" x14ac:dyDescent="0.25">
      <c r="A43" s="1">
        <v>2007</v>
      </c>
      <c r="B43" s="4">
        <v>1.081</v>
      </c>
      <c r="C43" s="1">
        <v>1.1379999999999999</v>
      </c>
      <c r="D43" s="4">
        <v>1.081</v>
      </c>
      <c r="E43" s="5"/>
      <c r="G43" s="1">
        <v>2007</v>
      </c>
      <c r="H43" s="1">
        <v>28.5</v>
      </c>
      <c r="I43" s="1">
        <v>24.3</v>
      </c>
      <c r="J43" s="1">
        <v>5.7</v>
      </c>
      <c r="K43" s="1">
        <v>23.7</v>
      </c>
      <c r="L43" s="1">
        <v>24.3</v>
      </c>
      <c r="M43" s="1">
        <v>50</v>
      </c>
      <c r="N43" s="10">
        <v>10.7</v>
      </c>
      <c r="O43" s="1">
        <v>7.6</v>
      </c>
      <c r="P43" s="1">
        <v>6.3</v>
      </c>
      <c r="Q43" s="1">
        <v>11.5</v>
      </c>
      <c r="R43" s="1">
        <v>4</v>
      </c>
      <c r="S43" s="1">
        <v>2.8</v>
      </c>
      <c r="T43" s="1">
        <v>10.1</v>
      </c>
      <c r="U43" s="1">
        <v>9.1</v>
      </c>
      <c r="V43" s="1">
        <v>10.1</v>
      </c>
      <c r="W43" s="1">
        <v>15.9</v>
      </c>
      <c r="X43" s="1">
        <v>19.399999999999999</v>
      </c>
      <c r="Y43" s="1">
        <v>34.4</v>
      </c>
      <c r="Z43" s="10">
        <v>17.600000000000001</v>
      </c>
      <c r="AA43" s="32">
        <f t="shared" si="6"/>
        <v>148.80000000000001</v>
      </c>
      <c r="AB43" s="30">
        <f t="shared" si="7"/>
        <v>19.2</v>
      </c>
      <c r="AC43" s="30">
        <f t="shared" si="8"/>
        <v>45.199999999999996</v>
      </c>
      <c r="AD43" s="30"/>
      <c r="AE43" s="1">
        <v>2007</v>
      </c>
      <c r="AF43" s="1">
        <v>7.1</v>
      </c>
      <c r="AG43" s="1">
        <v>9.1999999999999993</v>
      </c>
      <c r="AH43" s="1">
        <v>7.1</v>
      </c>
      <c r="AI43" s="1">
        <v>1.8</v>
      </c>
      <c r="AJ43" s="1">
        <v>-10.5</v>
      </c>
      <c r="AK43" s="1">
        <v>-19.5</v>
      </c>
      <c r="AL43" s="10">
        <v>-31.1</v>
      </c>
      <c r="AM43" s="1">
        <v>-33.4</v>
      </c>
      <c r="AN43" s="1">
        <v>-33.6</v>
      </c>
      <c r="AO43" s="1">
        <v>-26.2</v>
      </c>
      <c r="AP43" s="1">
        <v>-13.6</v>
      </c>
      <c r="AQ43" s="1">
        <v>-1.5</v>
      </c>
      <c r="AR43" s="1">
        <v>8.6999999999999993</v>
      </c>
      <c r="AS43" s="1">
        <v>11.6</v>
      </c>
      <c r="AT43" s="1">
        <v>10.3</v>
      </c>
      <c r="AU43" s="1">
        <v>3.5</v>
      </c>
      <c r="AV43" s="1">
        <v>-9.6</v>
      </c>
      <c r="AW43" s="1">
        <v>-18.600000000000001</v>
      </c>
      <c r="AX43" s="10">
        <v>-28.1</v>
      </c>
      <c r="AY43" s="30">
        <f t="shared" si="9"/>
        <v>-10.875</v>
      </c>
      <c r="AZ43" s="1">
        <f t="shared" si="10"/>
        <v>10.149999999999999</v>
      </c>
      <c r="BA43" s="1">
        <f t="shared" si="11"/>
        <v>8.5249999999999986</v>
      </c>
    </row>
    <row r="44" spans="1:53" x14ac:dyDescent="0.25">
      <c r="A44" s="1">
        <v>2008</v>
      </c>
      <c r="B44" s="4">
        <v>0.73399999999999999</v>
      </c>
      <c r="C44" s="1">
        <v>0.69699999999999995</v>
      </c>
      <c r="D44" s="4">
        <v>0.73399999999999999</v>
      </c>
      <c r="E44" s="5"/>
      <c r="G44" s="1">
        <v>2008</v>
      </c>
      <c r="H44" s="1">
        <v>10.1</v>
      </c>
      <c r="I44" s="1">
        <v>9.1</v>
      </c>
      <c r="J44" s="1">
        <v>10.1</v>
      </c>
      <c r="K44" s="1">
        <v>15.9</v>
      </c>
      <c r="L44" s="1">
        <v>19.399999999999999</v>
      </c>
      <c r="M44" s="1">
        <v>34.4</v>
      </c>
      <c r="N44" s="10">
        <v>17.600000000000001</v>
      </c>
      <c r="O44" s="1">
        <v>8</v>
      </c>
      <c r="P44" s="1">
        <v>7.4</v>
      </c>
      <c r="Q44" s="1">
        <v>11</v>
      </c>
      <c r="R44" s="1">
        <v>15.9</v>
      </c>
      <c r="S44" s="1">
        <v>3.3</v>
      </c>
      <c r="T44" s="1">
        <v>22</v>
      </c>
      <c r="U44" s="1">
        <v>21</v>
      </c>
      <c r="V44" s="1">
        <v>2.5</v>
      </c>
      <c r="W44" s="1">
        <v>11.1</v>
      </c>
      <c r="X44" s="1">
        <v>9.3000000000000007</v>
      </c>
      <c r="Y44" s="1">
        <v>9.6999999999999993</v>
      </c>
      <c r="Z44" s="10">
        <v>24</v>
      </c>
      <c r="AA44" s="32">
        <f t="shared" si="6"/>
        <v>145.19999999999999</v>
      </c>
      <c r="AB44" s="30">
        <f t="shared" si="7"/>
        <v>43</v>
      </c>
      <c r="AC44" s="30">
        <f t="shared" si="8"/>
        <v>56.6</v>
      </c>
      <c r="AD44" s="30"/>
      <c r="AE44" s="1">
        <v>2008</v>
      </c>
      <c r="AF44" s="1">
        <v>8.6999999999999993</v>
      </c>
      <c r="AG44" s="1">
        <v>11.6</v>
      </c>
      <c r="AH44" s="1">
        <v>10.3</v>
      </c>
      <c r="AI44" s="1">
        <v>3.5</v>
      </c>
      <c r="AJ44" s="1">
        <v>-9.6</v>
      </c>
      <c r="AK44" s="1">
        <v>-18.600000000000001</v>
      </c>
      <c r="AL44" s="10">
        <v>-28.1</v>
      </c>
      <c r="AM44" s="1">
        <v>-34.299999999999997</v>
      </c>
      <c r="AN44" s="1">
        <v>-33.5</v>
      </c>
      <c r="AO44" s="1">
        <v>-23</v>
      </c>
      <c r="AP44" s="1">
        <v>-20.3</v>
      </c>
      <c r="AQ44" s="1">
        <v>-1.5</v>
      </c>
      <c r="AR44" s="1">
        <v>3.7</v>
      </c>
      <c r="AS44" s="1">
        <v>9.4</v>
      </c>
      <c r="AT44" s="1">
        <v>12.9</v>
      </c>
      <c r="AU44" s="1">
        <v>2.2000000000000002</v>
      </c>
      <c r="AV44" s="1">
        <v>-8.5</v>
      </c>
      <c r="AW44" s="1">
        <v>-23.4</v>
      </c>
      <c r="AX44" s="10">
        <v>-30.6</v>
      </c>
      <c r="AY44" s="30">
        <f t="shared" si="9"/>
        <v>-12.241666666666665</v>
      </c>
      <c r="AZ44" s="1">
        <f t="shared" si="10"/>
        <v>6.5500000000000007</v>
      </c>
      <c r="BA44" s="1">
        <f t="shared" si="11"/>
        <v>7.05</v>
      </c>
    </row>
    <row r="45" spans="1:53" x14ac:dyDescent="0.25">
      <c r="A45" s="1">
        <v>2009</v>
      </c>
      <c r="B45" s="4">
        <v>0.71599999999999997</v>
      </c>
      <c r="C45" s="1">
        <v>0.76100000000000001</v>
      </c>
      <c r="D45" s="4">
        <v>0.71599999999999997</v>
      </c>
      <c r="E45" s="5"/>
      <c r="G45" s="1">
        <v>2009</v>
      </c>
      <c r="H45" s="1">
        <v>22</v>
      </c>
      <c r="I45" s="1">
        <v>21</v>
      </c>
      <c r="J45" s="1">
        <v>2.5</v>
      </c>
      <c r="K45" s="1">
        <v>11.1</v>
      </c>
      <c r="L45" s="1">
        <v>9.3000000000000007</v>
      </c>
      <c r="M45" s="1">
        <v>9.6999999999999993</v>
      </c>
      <c r="N45" s="10">
        <v>24</v>
      </c>
      <c r="O45" s="1">
        <v>3.5</v>
      </c>
      <c r="P45" s="1">
        <v>11.2</v>
      </c>
      <c r="Q45" s="1">
        <v>7.3</v>
      </c>
      <c r="R45" s="1">
        <v>10.199999999999999</v>
      </c>
      <c r="S45" s="1">
        <v>15.4</v>
      </c>
      <c r="T45" s="1">
        <v>14.8</v>
      </c>
      <c r="U45" s="1">
        <v>24.5</v>
      </c>
      <c r="V45" s="1">
        <v>19.399999999999999</v>
      </c>
      <c r="W45" s="1">
        <v>18.7</v>
      </c>
      <c r="X45" s="1">
        <v>23.4</v>
      </c>
      <c r="Y45" s="1">
        <v>19.100000000000001</v>
      </c>
      <c r="Z45" s="10">
        <v>23.8</v>
      </c>
      <c r="AA45" s="32">
        <f t="shared" si="6"/>
        <v>191.3</v>
      </c>
      <c r="AB45" s="30">
        <f t="shared" si="7"/>
        <v>39.299999999999997</v>
      </c>
      <c r="AC45" s="30">
        <f t="shared" si="8"/>
        <v>77.399999999999991</v>
      </c>
      <c r="AD45" s="30"/>
      <c r="AE45" s="1">
        <v>2009</v>
      </c>
      <c r="AF45" s="1">
        <v>3.7</v>
      </c>
      <c r="AG45" s="1">
        <v>9.4</v>
      </c>
      <c r="AH45" s="1">
        <v>12.9</v>
      </c>
      <c r="AI45" s="1">
        <v>2.2000000000000002</v>
      </c>
      <c r="AJ45" s="1">
        <v>-8.5</v>
      </c>
      <c r="AK45" s="1">
        <v>-23.4</v>
      </c>
      <c r="AL45" s="10">
        <v>-30.6</v>
      </c>
      <c r="AM45" s="1">
        <v>-31.3</v>
      </c>
      <c r="AN45" s="1">
        <v>-38.1</v>
      </c>
      <c r="AO45" s="1">
        <v>-25.5</v>
      </c>
      <c r="AP45" s="1">
        <v>-16.2</v>
      </c>
      <c r="AQ45" s="1">
        <v>-5.0999999999999996</v>
      </c>
      <c r="AR45" s="1">
        <v>6.9</v>
      </c>
      <c r="AS45" s="1">
        <v>8.5</v>
      </c>
      <c r="AT45" s="1">
        <v>7.3</v>
      </c>
      <c r="AU45" s="1">
        <v>2.4</v>
      </c>
      <c r="AV45" s="1">
        <v>-8.9</v>
      </c>
      <c r="AW45" s="1">
        <v>-24.7</v>
      </c>
      <c r="AX45" s="10">
        <v>-28.2</v>
      </c>
      <c r="AY45" s="30">
        <f t="shared" si="9"/>
        <v>-12.741666666666667</v>
      </c>
      <c r="AZ45" s="1">
        <f t="shared" si="10"/>
        <v>7.7</v>
      </c>
      <c r="BA45" s="1">
        <f t="shared" si="11"/>
        <v>6.2749999999999995</v>
      </c>
    </row>
    <row r="46" spans="1:53" x14ac:dyDescent="0.25">
      <c r="A46" s="1">
        <v>2010</v>
      </c>
      <c r="B46" s="4">
        <v>0.59399999999999997</v>
      </c>
      <c r="C46" s="1">
        <v>0.69299999999999995</v>
      </c>
      <c r="D46" s="4">
        <v>0.59399999999999997</v>
      </c>
      <c r="E46" s="5"/>
      <c r="G46" s="1">
        <v>2010</v>
      </c>
      <c r="H46" s="1">
        <v>14.8</v>
      </c>
      <c r="I46" s="1">
        <v>24.5</v>
      </c>
      <c r="J46" s="1">
        <v>19.399999999999999</v>
      </c>
      <c r="K46" s="1">
        <v>18.7</v>
      </c>
      <c r="L46" s="1">
        <v>23.4</v>
      </c>
      <c r="M46" s="1">
        <v>19.100000000000001</v>
      </c>
      <c r="N46" s="10">
        <v>23.8</v>
      </c>
      <c r="O46" s="1">
        <v>22.4</v>
      </c>
      <c r="P46" s="1">
        <v>12.5</v>
      </c>
      <c r="Q46" s="1">
        <v>23.1</v>
      </c>
      <c r="R46" s="1">
        <v>18.7</v>
      </c>
      <c r="S46" s="1">
        <v>6.9</v>
      </c>
      <c r="T46" s="1">
        <v>22.6</v>
      </c>
      <c r="U46" s="1">
        <v>8.3000000000000007</v>
      </c>
      <c r="V46" s="1">
        <v>20</v>
      </c>
      <c r="W46" s="1">
        <v>28.9</v>
      </c>
      <c r="X46" s="1">
        <v>27.9</v>
      </c>
      <c r="Y46" s="1">
        <v>23.3</v>
      </c>
      <c r="Z46" s="10">
        <v>22.5</v>
      </c>
      <c r="AA46" s="32">
        <f t="shared" si="6"/>
        <v>237.10000000000002</v>
      </c>
      <c r="AB46" s="30">
        <f t="shared" si="7"/>
        <v>30.900000000000002</v>
      </c>
      <c r="AC46" s="30">
        <f t="shared" si="8"/>
        <v>79.800000000000011</v>
      </c>
      <c r="AD46" s="30"/>
      <c r="AE46" s="1">
        <v>2010</v>
      </c>
      <c r="AF46" s="1">
        <v>6.9</v>
      </c>
      <c r="AG46" s="1">
        <v>8.5</v>
      </c>
      <c r="AH46" s="1">
        <v>7.3</v>
      </c>
      <c r="AI46" s="1">
        <v>2.4</v>
      </c>
      <c r="AJ46" s="1">
        <v>-8.9</v>
      </c>
      <c r="AK46" s="1">
        <v>-24.7</v>
      </c>
      <c r="AL46" s="10">
        <v>-28.2</v>
      </c>
      <c r="AM46" s="1">
        <v>-32.700000000000003</v>
      </c>
      <c r="AN46" s="1">
        <v>-32</v>
      </c>
      <c r="AO46" s="1">
        <v>-28.5</v>
      </c>
      <c r="AP46" s="1">
        <v>-17.5</v>
      </c>
      <c r="AQ46" s="1">
        <v>-3.5</v>
      </c>
      <c r="AR46" s="1">
        <v>6.3</v>
      </c>
      <c r="AS46" s="1">
        <v>15.5</v>
      </c>
      <c r="AT46" s="1">
        <v>8.4</v>
      </c>
      <c r="AU46" s="1">
        <v>1.8</v>
      </c>
      <c r="AV46" s="1">
        <v>-8.9</v>
      </c>
      <c r="AW46" s="1">
        <v>-20.399999999999999</v>
      </c>
      <c r="AX46" s="10">
        <v>-28.9</v>
      </c>
      <c r="AY46" s="30">
        <f t="shared" si="9"/>
        <v>-11.700000000000001</v>
      </c>
      <c r="AZ46" s="1">
        <f t="shared" si="10"/>
        <v>10.9</v>
      </c>
      <c r="BA46" s="1">
        <f t="shared" si="11"/>
        <v>8</v>
      </c>
    </row>
    <row r="47" spans="1:53" x14ac:dyDescent="0.25">
      <c r="A47" s="1">
        <v>2011</v>
      </c>
      <c r="B47" s="4">
        <v>0.86099999999999999</v>
      </c>
      <c r="C47" s="1">
        <v>1.0900000000000001</v>
      </c>
      <c r="D47" s="4">
        <v>0.86099999999999999</v>
      </c>
      <c r="E47" s="5"/>
      <c r="G47" s="1">
        <v>2011</v>
      </c>
      <c r="H47" s="1">
        <v>22.6</v>
      </c>
      <c r="I47" s="1">
        <v>8.3000000000000007</v>
      </c>
      <c r="J47" s="1">
        <v>20</v>
      </c>
      <c r="K47" s="1">
        <v>28.9</v>
      </c>
      <c r="L47" s="1">
        <v>27.9</v>
      </c>
      <c r="M47" s="1">
        <v>23.3</v>
      </c>
      <c r="N47" s="10">
        <v>22.5</v>
      </c>
      <c r="O47" s="1">
        <v>21.1</v>
      </c>
      <c r="P47" s="1">
        <v>20</v>
      </c>
      <c r="Q47" s="1">
        <v>23.7</v>
      </c>
      <c r="R47" s="1">
        <v>9.6</v>
      </c>
      <c r="S47" s="1">
        <v>14.5</v>
      </c>
      <c r="T47" s="1">
        <v>22.8</v>
      </c>
      <c r="U47" s="1">
        <v>93.9</v>
      </c>
      <c r="V47" s="1">
        <v>74.7</v>
      </c>
      <c r="W47" s="1">
        <v>67</v>
      </c>
      <c r="X47" s="1">
        <v>56</v>
      </c>
      <c r="Y47" s="1">
        <v>12.5</v>
      </c>
      <c r="Z47" s="10">
        <v>12</v>
      </c>
      <c r="AA47" s="32">
        <f t="shared" si="6"/>
        <v>427.8</v>
      </c>
      <c r="AB47" s="30">
        <f t="shared" si="7"/>
        <v>116.7</v>
      </c>
      <c r="AC47" s="30">
        <f t="shared" si="8"/>
        <v>258.39999999999998</v>
      </c>
      <c r="AD47" s="30"/>
      <c r="AE47" s="1">
        <v>2011</v>
      </c>
      <c r="AF47" s="1">
        <v>6.3</v>
      </c>
      <c r="AG47" s="1">
        <v>15.5</v>
      </c>
      <c r="AH47" s="1">
        <v>8.4</v>
      </c>
      <c r="AI47" s="1">
        <v>1.8</v>
      </c>
      <c r="AJ47" s="1">
        <v>-8.9</v>
      </c>
      <c r="AK47" s="1">
        <v>-20.399999999999999</v>
      </c>
      <c r="AL47" s="10">
        <v>-28.9</v>
      </c>
      <c r="AM47" s="1">
        <v>-30.9</v>
      </c>
      <c r="AN47" s="1">
        <v>-33.6</v>
      </c>
      <c r="AO47" s="1">
        <v>-20.8</v>
      </c>
      <c r="AP47" s="1">
        <v>-11.7</v>
      </c>
      <c r="AQ47" s="1">
        <v>-7.6</v>
      </c>
      <c r="AR47" s="1">
        <v>7.8</v>
      </c>
      <c r="AS47" s="1">
        <v>12.9</v>
      </c>
      <c r="AT47" s="1">
        <v>7.1</v>
      </c>
      <c r="AU47" s="1">
        <v>1.1000000000000001</v>
      </c>
      <c r="AV47" s="1">
        <v>-10.3</v>
      </c>
      <c r="AW47" s="1">
        <v>-27.6</v>
      </c>
      <c r="AX47" s="10">
        <v>-31.6</v>
      </c>
      <c r="AY47" s="30">
        <f t="shared" si="9"/>
        <v>-12.1</v>
      </c>
      <c r="AZ47" s="1">
        <f t="shared" si="10"/>
        <v>10.35</v>
      </c>
      <c r="BA47" s="1">
        <f t="shared" si="11"/>
        <v>7.2249999999999996</v>
      </c>
    </row>
    <row r="48" spans="1:53" x14ac:dyDescent="0.25">
      <c r="A48" s="1">
        <v>2012</v>
      </c>
      <c r="B48" s="4">
        <v>0.875</v>
      </c>
      <c r="C48" s="1">
        <v>1.0069999999999999</v>
      </c>
      <c r="D48" s="4">
        <v>0.875</v>
      </c>
      <c r="E48" s="5"/>
      <c r="G48" s="1">
        <v>2012</v>
      </c>
      <c r="H48" s="1">
        <v>22.8</v>
      </c>
      <c r="I48" s="1">
        <v>93.9</v>
      </c>
      <c r="J48" s="1">
        <v>74.7</v>
      </c>
      <c r="K48" s="1">
        <v>67</v>
      </c>
      <c r="L48" s="1">
        <v>56</v>
      </c>
      <c r="M48" s="1">
        <v>12.5</v>
      </c>
      <c r="N48" s="10">
        <v>12</v>
      </c>
      <c r="O48" s="1">
        <v>19.7</v>
      </c>
      <c r="P48" s="1">
        <v>6.4</v>
      </c>
      <c r="Q48" s="1">
        <v>5.7</v>
      </c>
      <c r="R48" s="1">
        <v>4.5999999999999996</v>
      </c>
      <c r="S48" s="1">
        <v>20.100000000000001</v>
      </c>
      <c r="T48" s="1">
        <v>10.1</v>
      </c>
      <c r="U48" s="1">
        <v>17.399999999999999</v>
      </c>
      <c r="V48" s="1">
        <v>29.3</v>
      </c>
      <c r="W48" s="1">
        <v>15.2</v>
      </c>
      <c r="X48" s="1">
        <v>31.5</v>
      </c>
      <c r="Y48" s="1">
        <v>52.7</v>
      </c>
      <c r="Z48" s="10">
        <v>23.5</v>
      </c>
      <c r="AA48" s="32">
        <f t="shared" si="6"/>
        <v>236.2</v>
      </c>
      <c r="AB48" s="30">
        <f t="shared" si="7"/>
        <v>27.5</v>
      </c>
      <c r="AC48" s="30">
        <f t="shared" si="8"/>
        <v>72</v>
      </c>
      <c r="AD48" s="30"/>
      <c r="AE48" s="1">
        <v>2012</v>
      </c>
      <c r="AF48" s="1">
        <v>7.8</v>
      </c>
      <c r="AG48" s="1">
        <v>12.9</v>
      </c>
      <c r="AH48" s="1">
        <v>7.1</v>
      </c>
      <c r="AI48" s="1">
        <v>1.1000000000000001</v>
      </c>
      <c r="AJ48" s="1">
        <v>-10.3</v>
      </c>
      <c r="AK48" s="1">
        <v>-27.6</v>
      </c>
      <c r="AL48" s="10">
        <v>-31.6</v>
      </c>
      <c r="AM48" s="1">
        <v>-30.7</v>
      </c>
      <c r="AN48" s="1">
        <v>-32.4</v>
      </c>
      <c r="AO48" s="1">
        <v>-28.9</v>
      </c>
      <c r="AP48" s="1">
        <v>-17.100000000000001</v>
      </c>
      <c r="AQ48" s="1">
        <v>-1.8</v>
      </c>
      <c r="AR48" s="1">
        <v>7.4</v>
      </c>
      <c r="AS48" s="1">
        <v>9.3000000000000007</v>
      </c>
      <c r="AT48" s="1">
        <v>7.7</v>
      </c>
      <c r="AU48" s="1">
        <v>1.3</v>
      </c>
      <c r="AV48" s="1">
        <v>-9</v>
      </c>
      <c r="AW48" s="1">
        <v>-20.9</v>
      </c>
      <c r="AX48" s="10">
        <v>-29.3</v>
      </c>
      <c r="AY48" s="30">
        <f t="shared" si="9"/>
        <v>-12.033333333333333</v>
      </c>
      <c r="AZ48" s="1">
        <f t="shared" si="10"/>
        <v>8.3500000000000014</v>
      </c>
      <c r="BA48" s="1">
        <f t="shared" si="11"/>
        <v>6.4250000000000007</v>
      </c>
    </row>
    <row r="49" spans="1:53" x14ac:dyDescent="0.25">
      <c r="A49" s="1">
        <v>2013</v>
      </c>
      <c r="B49" s="4">
        <v>0.71599999999999997</v>
      </c>
      <c r="C49" s="1">
        <v>0.85799999999999998</v>
      </c>
      <c r="D49" s="4">
        <v>0.71599999999999997</v>
      </c>
      <c r="G49" s="1">
        <v>2013</v>
      </c>
      <c r="H49" s="1">
        <v>10.1</v>
      </c>
      <c r="I49" s="1">
        <v>17.399999999999999</v>
      </c>
      <c r="J49" s="1">
        <v>29.3</v>
      </c>
      <c r="K49" s="1">
        <v>15.2</v>
      </c>
      <c r="L49" s="1">
        <v>31.5</v>
      </c>
      <c r="M49" s="1">
        <v>52.7</v>
      </c>
      <c r="N49" s="10">
        <v>23.5</v>
      </c>
      <c r="O49" s="1">
        <v>20.6</v>
      </c>
      <c r="P49" s="1">
        <v>1.8</v>
      </c>
      <c r="Q49" s="1">
        <v>13</v>
      </c>
      <c r="R49" s="1">
        <v>12</v>
      </c>
      <c r="S49" s="1">
        <v>10.1</v>
      </c>
      <c r="T49" s="1">
        <v>14.1</v>
      </c>
      <c r="U49" s="1">
        <v>7.8</v>
      </c>
      <c r="V49" s="1">
        <v>17.3</v>
      </c>
      <c r="W49" s="1">
        <v>41.9</v>
      </c>
      <c r="X49" s="1">
        <v>31.4</v>
      </c>
      <c r="Y49" s="1">
        <v>20.5</v>
      </c>
      <c r="Z49" s="10">
        <v>10.4</v>
      </c>
      <c r="AA49" s="32">
        <f t="shared" si="6"/>
        <v>200.9</v>
      </c>
      <c r="AB49" s="30">
        <f t="shared" si="7"/>
        <v>21.9</v>
      </c>
      <c r="AC49" s="30">
        <f t="shared" si="8"/>
        <v>81.099999999999994</v>
      </c>
      <c r="AD49" s="30"/>
      <c r="AE49" s="1">
        <v>2013</v>
      </c>
      <c r="AF49" s="1">
        <v>7.4</v>
      </c>
      <c r="AG49" s="1">
        <v>9.3000000000000007</v>
      </c>
      <c r="AH49" s="1">
        <v>7.7</v>
      </c>
      <c r="AI49" s="1">
        <v>1.3</v>
      </c>
      <c r="AJ49" s="1">
        <v>-9</v>
      </c>
      <c r="AK49" s="1">
        <v>-20.9</v>
      </c>
      <c r="AL49" s="10">
        <v>-29.3</v>
      </c>
      <c r="AM49" s="1">
        <v>-32.5</v>
      </c>
      <c r="AN49" s="1">
        <v>-41.7</v>
      </c>
      <c r="AO49" s="1">
        <v>-30</v>
      </c>
      <c r="AP49" s="1">
        <v>-12.5</v>
      </c>
      <c r="AQ49" s="1">
        <v>-2.2999999999999998</v>
      </c>
      <c r="AR49" s="1">
        <v>6.7</v>
      </c>
      <c r="AS49" s="1">
        <v>10.7</v>
      </c>
      <c r="AT49" s="1">
        <v>7.1</v>
      </c>
      <c r="AU49" s="1">
        <v>-0.2</v>
      </c>
      <c r="AV49" s="1">
        <v>-10.7</v>
      </c>
      <c r="AW49" s="1">
        <v>-25</v>
      </c>
      <c r="AX49" s="10">
        <v>-28.5</v>
      </c>
      <c r="AY49" s="30">
        <f t="shared" si="9"/>
        <v>-13.241666666666667</v>
      </c>
      <c r="AZ49" s="1">
        <f t="shared" si="10"/>
        <v>8.6999999999999993</v>
      </c>
      <c r="BA49" s="1">
        <f t="shared" si="11"/>
        <v>6.0750000000000002</v>
      </c>
    </row>
    <row r="50" spans="1:53" x14ac:dyDescent="0.25">
      <c r="A50" s="1">
        <v>2014</v>
      </c>
      <c r="B50" s="4">
        <v>0.52200000000000002</v>
      </c>
      <c r="C50" s="1">
        <v>0.66600000000000004</v>
      </c>
      <c r="D50" s="4">
        <v>0.52200000000000002</v>
      </c>
      <c r="G50" s="1">
        <v>2014</v>
      </c>
      <c r="H50" s="1">
        <v>14.1</v>
      </c>
      <c r="I50" s="1">
        <v>7.8</v>
      </c>
      <c r="J50" s="1">
        <v>17.3</v>
      </c>
      <c r="K50" s="1">
        <v>41.9</v>
      </c>
      <c r="L50" s="1">
        <v>31.4</v>
      </c>
      <c r="M50" s="1">
        <v>20.5</v>
      </c>
      <c r="N50" s="10">
        <v>10.4</v>
      </c>
      <c r="O50" s="1">
        <v>20.399999999999999</v>
      </c>
      <c r="P50" s="1">
        <v>12.8</v>
      </c>
      <c r="Q50" s="1">
        <v>8.1</v>
      </c>
      <c r="R50" s="1">
        <v>26.3</v>
      </c>
      <c r="S50" s="1">
        <v>9</v>
      </c>
      <c r="T50" s="1">
        <v>1.7</v>
      </c>
      <c r="U50" s="1">
        <v>36</v>
      </c>
      <c r="V50" s="1">
        <v>6</v>
      </c>
      <c r="W50" s="1">
        <v>17.8</v>
      </c>
      <c r="X50" s="1">
        <v>19.7</v>
      </c>
      <c r="Y50" s="1">
        <v>20.9</v>
      </c>
      <c r="Z50" s="10">
        <v>6.5</v>
      </c>
      <c r="AA50" s="32">
        <f t="shared" si="6"/>
        <v>185.20000000000002</v>
      </c>
      <c r="AB50" s="30">
        <f t="shared" si="7"/>
        <v>37.700000000000003</v>
      </c>
      <c r="AC50" s="30">
        <f t="shared" si="8"/>
        <v>61.5</v>
      </c>
      <c r="AD50" s="30"/>
      <c r="AE50" s="1">
        <v>2014</v>
      </c>
      <c r="AF50" s="1">
        <v>6.7</v>
      </c>
      <c r="AG50" s="1">
        <v>10.7</v>
      </c>
      <c r="AH50" s="1">
        <v>7.1</v>
      </c>
      <c r="AI50" s="1">
        <v>-0.2</v>
      </c>
      <c r="AJ50" s="1">
        <v>-10.7</v>
      </c>
      <c r="AK50" s="1">
        <v>-25</v>
      </c>
      <c r="AL50" s="10">
        <v>-28.5</v>
      </c>
      <c r="AM50" s="1">
        <v>-33.4</v>
      </c>
      <c r="AN50" s="1">
        <v>-29.9</v>
      </c>
      <c r="AO50" s="1">
        <v>-25.3</v>
      </c>
      <c r="AP50" s="1">
        <v>-12.1</v>
      </c>
      <c r="AQ50" s="1">
        <v>-4.4000000000000004</v>
      </c>
      <c r="AR50" s="1">
        <v>6.1</v>
      </c>
      <c r="AS50" s="1">
        <v>9.9</v>
      </c>
      <c r="AT50" s="1">
        <v>12.6</v>
      </c>
      <c r="AU50" s="1">
        <v>3.6</v>
      </c>
      <c r="AV50" s="1">
        <v>-7.4</v>
      </c>
      <c r="AW50" s="1">
        <v>-24.3</v>
      </c>
      <c r="AX50" s="10">
        <v>-32.299999999999997</v>
      </c>
      <c r="AY50" s="30">
        <f t="shared" si="9"/>
        <v>-11.408333333333333</v>
      </c>
      <c r="AZ50" s="1">
        <f t="shared" si="10"/>
        <v>8</v>
      </c>
      <c r="BA50" s="1">
        <f t="shared" si="11"/>
        <v>8.0500000000000007</v>
      </c>
    </row>
    <row r="51" spans="1:53" x14ac:dyDescent="0.25">
      <c r="A51" s="1">
        <v>2015</v>
      </c>
      <c r="B51" s="4">
        <v>0.83599999999999997</v>
      </c>
      <c r="C51" s="1">
        <v>1.071</v>
      </c>
      <c r="D51" s="4">
        <v>0.83599999999999997</v>
      </c>
      <c r="G51" s="1">
        <v>2015</v>
      </c>
      <c r="H51" s="1">
        <v>1.7</v>
      </c>
      <c r="I51" s="1">
        <v>36</v>
      </c>
      <c r="J51" s="1">
        <v>6</v>
      </c>
      <c r="K51" s="1">
        <v>17.8</v>
      </c>
      <c r="L51" s="1">
        <v>19.7</v>
      </c>
      <c r="M51" s="1">
        <v>20.9</v>
      </c>
      <c r="N51" s="10">
        <v>6.5</v>
      </c>
      <c r="O51" s="1">
        <v>12.1</v>
      </c>
      <c r="P51" s="1">
        <v>7.5</v>
      </c>
      <c r="Q51" s="1">
        <v>2.5</v>
      </c>
      <c r="R51" s="1">
        <v>11.8</v>
      </c>
      <c r="S51" s="1">
        <v>17.100000000000001</v>
      </c>
      <c r="T51" s="1">
        <v>16.5</v>
      </c>
      <c r="U51" s="1">
        <v>9</v>
      </c>
      <c r="V51" s="1">
        <v>13.7</v>
      </c>
      <c r="W51" s="1">
        <v>50.1</v>
      </c>
      <c r="X51" s="1">
        <v>15</v>
      </c>
      <c r="Y51" s="1">
        <v>24.6</v>
      </c>
      <c r="Z51" s="10">
        <v>6.2</v>
      </c>
      <c r="AA51" s="32">
        <f t="shared" si="6"/>
        <v>186.1</v>
      </c>
      <c r="AB51" s="30">
        <f t="shared" si="7"/>
        <v>25.5</v>
      </c>
      <c r="AC51" s="30">
        <f t="shared" si="8"/>
        <v>89.300000000000011</v>
      </c>
      <c r="AE51" s="1">
        <v>2015</v>
      </c>
      <c r="AF51" s="1">
        <v>6.1</v>
      </c>
      <c r="AG51" s="1">
        <v>9.9</v>
      </c>
      <c r="AH51" s="1">
        <v>12.6</v>
      </c>
      <c r="AI51" s="1">
        <v>3.6</v>
      </c>
      <c r="AJ51" s="1">
        <v>-7.4</v>
      </c>
      <c r="AK51" s="1">
        <v>-24.3</v>
      </c>
      <c r="AL51" s="10">
        <v>-32.299999999999997</v>
      </c>
      <c r="AM51" s="1">
        <v>-32.299999999999997</v>
      </c>
      <c r="AN51" s="1">
        <v>-31.1</v>
      </c>
      <c r="AO51" s="1">
        <v>-23.3</v>
      </c>
      <c r="AP51" s="1">
        <v>-18.8</v>
      </c>
      <c r="AQ51" s="1">
        <v>-6.9</v>
      </c>
      <c r="AR51" s="1">
        <v>7.8</v>
      </c>
      <c r="AS51" s="1">
        <v>10.5</v>
      </c>
      <c r="AT51" s="1">
        <v>6.5</v>
      </c>
      <c r="AU51" s="1">
        <v>2.5</v>
      </c>
      <c r="AV51" s="1">
        <v>-11.1</v>
      </c>
      <c r="AW51" s="1">
        <v>-21.5</v>
      </c>
      <c r="AX51" s="10">
        <v>-33.700000000000003</v>
      </c>
      <c r="AY51" s="30">
        <f t="shared" si="9"/>
        <v>-12.616666666666667</v>
      </c>
      <c r="AZ51" s="1">
        <f t="shared" si="10"/>
        <v>9.15</v>
      </c>
      <c r="BA51" s="1">
        <f t="shared" si="11"/>
        <v>6.8250000000000002</v>
      </c>
    </row>
    <row r="52" spans="1:53" x14ac:dyDescent="0.25">
      <c r="A52" s="1">
        <v>2016</v>
      </c>
      <c r="B52" s="4">
        <v>0.76600000000000001</v>
      </c>
      <c r="C52" s="1">
        <v>0.87</v>
      </c>
      <c r="D52" s="4">
        <v>0.76600000000000001</v>
      </c>
      <c r="G52" s="1">
        <v>2016</v>
      </c>
      <c r="H52" s="1">
        <v>16.5</v>
      </c>
      <c r="I52" s="1">
        <v>9</v>
      </c>
      <c r="J52" s="1">
        <v>13.7</v>
      </c>
      <c r="K52" s="1">
        <v>50.1</v>
      </c>
      <c r="L52" s="1">
        <v>15</v>
      </c>
      <c r="M52" s="1">
        <v>24.6</v>
      </c>
      <c r="N52" s="10">
        <v>6.2</v>
      </c>
      <c r="O52" s="1">
        <v>15.9</v>
      </c>
      <c r="P52" s="1">
        <v>10.1</v>
      </c>
      <c r="Q52" s="1">
        <v>9</v>
      </c>
      <c r="R52" s="1">
        <v>11.4</v>
      </c>
      <c r="S52" s="1">
        <v>11</v>
      </c>
      <c r="T52" s="1">
        <v>6</v>
      </c>
      <c r="U52" s="1">
        <v>6</v>
      </c>
      <c r="V52" s="1">
        <v>15</v>
      </c>
      <c r="W52" s="1">
        <v>5</v>
      </c>
      <c r="X52" s="1">
        <v>62.5</v>
      </c>
      <c r="Y52" s="1">
        <v>17.8</v>
      </c>
      <c r="Z52" s="10">
        <v>19</v>
      </c>
      <c r="AA52" s="32">
        <f t="shared" si="6"/>
        <v>188.70000000000002</v>
      </c>
      <c r="AB52" s="30">
        <f t="shared" si="7"/>
        <v>12</v>
      </c>
      <c r="AC52" s="30">
        <f t="shared" si="8"/>
        <v>32</v>
      </c>
      <c r="AE52" s="1">
        <v>2016</v>
      </c>
      <c r="AF52" s="1">
        <v>7.8</v>
      </c>
      <c r="AG52" s="1">
        <v>10.5</v>
      </c>
      <c r="AH52" s="1">
        <v>6.5</v>
      </c>
      <c r="AI52" s="1">
        <v>2.5</v>
      </c>
      <c r="AJ52" s="1">
        <v>-11.1</v>
      </c>
      <c r="AK52" s="1">
        <v>-21.5</v>
      </c>
      <c r="AL52" s="10">
        <v>-33.700000000000003</v>
      </c>
      <c r="AM52" s="1">
        <v>-29</v>
      </c>
      <c r="AN52" s="1">
        <v>-32.6</v>
      </c>
      <c r="AO52" s="1">
        <v>-26.1</v>
      </c>
      <c r="AP52" s="1">
        <v>-17.8</v>
      </c>
      <c r="AQ52" s="1">
        <v>-4.2</v>
      </c>
      <c r="AR52" s="1">
        <v>8.9</v>
      </c>
      <c r="AS52" s="1">
        <v>8.8000000000000007</v>
      </c>
      <c r="AT52" s="1">
        <v>9</v>
      </c>
      <c r="AU52" s="1">
        <v>3.6</v>
      </c>
      <c r="AV52" s="1">
        <v>-5.3</v>
      </c>
      <c r="AW52" s="1">
        <v>-18.399999999999999</v>
      </c>
      <c r="AX52" s="10">
        <v>-30</v>
      </c>
      <c r="AY52" s="30">
        <f t="shared" si="9"/>
        <v>-11.091666666666667</v>
      </c>
      <c r="AZ52" s="1">
        <f t="shared" si="10"/>
        <v>8.8500000000000014</v>
      </c>
      <c r="BA52" s="1">
        <f t="shared" si="11"/>
        <v>7.5750000000000011</v>
      </c>
    </row>
    <row r="53" spans="1:53" x14ac:dyDescent="0.25">
      <c r="A53" s="1">
        <v>2017</v>
      </c>
      <c r="B53" s="4">
        <v>0.47699999999999998</v>
      </c>
      <c r="C53" s="1">
        <v>0.64700000000000002</v>
      </c>
      <c r="D53" s="4">
        <v>0.47699999999999998</v>
      </c>
      <c r="G53" s="1">
        <v>2017</v>
      </c>
      <c r="H53" s="1">
        <v>6</v>
      </c>
      <c r="I53" s="1">
        <v>6</v>
      </c>
      <c r="J53" s="1">
        <v>15</v>
      </c>
      <c r="K53" s="1">
        <v>5</v>
      </c>
      <c r="L53" s="1">
        <v>62.5</v>
      </c>
      <c r="M53" s="1">
        <v>17.8</v>
      </c>
      <c r="N53" s="10">
        <v>19</v>
      </c>
      <c r="O53" s="1">
        <v>0</v>
      </c>
      <c r="P53" s="1">
        <v>9.1</v>
      </c>
      <c r="Q53" s="1">
        <v>13.2</v>
      </c>
      <c r="R53" s="1">
        <v>5.9</v>
      </c>
      <c r="S53" s="1">
        <v>5.6</v>
      </c>
      <c r="T53" s="1">
        <v>7.6</v>
      </c>
      <c r="U53" s="1">
        <v>8.6</v>
      </c>
      <c r="V53" s="1">
        <v>12.8</v>
      </c>
      <c r="W53" s="1">
        <v>17.2</v>
      </c>
      <c r="X53" s="1">
        <v>16.100000000000001</v>
      </c>
      <c r="Y53" s="1">
        <v>38.9</v>
      </c>
      <c r="Z53" s="10">
        <v>16.100000000000001</v>
      </c>
      <c r="AA53" s="32">
        <f t="shared" si="6"/>
        <v>151.1</v>
      </c>
      <c r="AB53" s="30">
        <f t="shared" si="7"/>
        <v>16.2</v>
      </c>
      <c r="AC53" s="30">
        <f t="shared" si="8"/>
        <v>46.2</v>
      </c>
      <c r="AE53" s="1">
        <v>2017</v>
      </c>
      <c r="AF53" s="1">
        <v>8.9</v>
      </c>
      <c r="AG53" s="1">
        <v>8.8000000000000007</v>
      </c>
      <c r="AH53" s="1">
        <v>9</v>
      </c>
      <c r="AI53" s="1">
        <v>3.6</v>
      </c>
      <c r="AJ53" s="1">
        <v>-5.3</v>
      </c>
      <c r="AK53" s="1">
        <v>-18.399999999999999</v>
      </c>
      <c r="AL53" s="10">
        <v>-30</v>
      </c>
      <c r="AM53" s="1">
        <v>-33.4</v>
      </c>
      <c r="AN53" s="1">
        <v>-30.9</v>
      </c>
      <c r="AO53" s="1">
        <v>-18.7</v>
      </c>
      <c r="AP53" s="1">
        <v>-10.9</v>
      </c>
      <c r="AQ53" s="1">
        <v>-6.1</v>
      </c>
      <c r="AR53" s="1">
        <v>3.7</v>
      </c>
      <c r="AS53" s="1">
        <v>8.3000000000000007</v>
      </c>
      <c r="AT53" s="1">
        <v>10.1</v>
      </c>
      <c r="AU53" s="1">
        <v>1.5</v>
      </c>
      <c r="AV53" s="1">
        <v>-11</v>
      </c>
      <c r="AW53" s="1">
        <v>-17.399999999999999</v>
      </c>
      <c r="AX53" s="10">
        <v>-25.7</v>
      </c>
      <c r="AY53" s="30">
        <f t="shared" si="9"/>
        <v>-10.875</v>
      </c>
      <c r="AZ53" s="1">
        <f t="shared" si="10"/>
        <v>6</v>
      </c>
      <c r="BA53" s="1">
        <f t="shared" si="11"/>
        <v>5.9</v>
      </c>
    </row>
    <row r="54" spans="1:53" x14ac:dyDescent="0.25">
      <c r="A54" s="1">
        <v>2018</v>
      </c>
      <c r="B54" s="4">
        <v>0.72299999999999998</v>
      </c>
      <c r="C54" s="1">
        <v>0.997</v>
      </c>
      <c r="D54" s="4">
        <v>0.72299999999999998</v>
      </c>
      <c r="G54" s="1">
        <v>2018</v>
      </c>
      <c r="H54" s="1">
        <v>7.6</v>
      </c>
      <c r="I54" s="1">
        <v>8.6</v>
      </c>
      <c r="J54" s="1">
        <v>12.8</v>
      </c>
      <c r="K54" s="1">
        <v>17.2</v>
      </c>
      <c r="L54" s="1">
        <v>16.100000000000001</v>
      </c>
      <c r="M54" s="1">
        <v>38.9</v>
      </c>
      <c r="N54" s="10">
        <v>16.100000000000001</v>
      </c>
      <c r="O54" s="1">
        <v>13.6</v>
      </c>
      <c r="P54" s="1">
        <v>14.9</v>
      </c>
      <c r="Q54" s="1">
        <v>5</v>
      </c>
      <c r="R54" s="1">
        <v>6.1</v>
      </c>
      <c r="S54" s="1">
        <v>9.4</v>
      </c>
      <c r="T54" s="1">
        <v>1.1000000000000001</v>
      </c>
      <c r="U54" s="1">
        <v>3.3</v>
      </c>
      <c r="V54" s="1">
        <v>1.8</v>
      </c>
      <c r="W54" s="1">
        <v>13.3</v>
      </c>
      <c r="X54" s="1">
        <v>13.2</v>
      </c>
      <c r="Y54" s="1">
        <v>6.6</v>
      </c>
      <c r="Z54" s="10">
        <v>5</v>
      </c>
      <c r="AA54" s="32">
        <f t="shared" si="6"/>
        <v>93.3</v>
      </c>
      <c r="AB54" s="30">
        <f t="shared" si="7"/>
        <v>4.4000000000000004</v>
      </c>
      <c r="AC54" s="30">
        <f t="shared" si="8"/>
        <v>19.5</v>
      </c>
      <c r="AE54" s="1">
        <v>2018</v>
      </c>
      <c r="AF54" s="1">
        <v>3.7</v>
      </c>
      <c r="AG54" s="1">
        <v>8.3000000000000007</v>
      </c>
      <c r="AH54" s="1">
        <v>10.1</v>
      </c>
      <c r="AI54" s="1">
        <v>1.5</v>
      </c>
      <c r="AJ54" s="1">
        <v>-11</v>
      </c>
      <c r="AK54" s="1">
        <v>-17.399999999999999</v>
      </c>
      <c r="AL54" s="10">
        <v>-25.7</v>
      </c>
      <c r="AM54" s="1">
        <v>-32.5</v>
      </c>
      <c r="AN54" s="1">
        <v>-26.4</v>
      </c>
      <c r="AO54" s="1">
        <v>-30.9</v>
      </c>
      <c r="AP54" s="1">
        <v>-13.6</v>
      </c>
      <c r="AQ54" s="1">
        <v>-7.4</v>
      </c>
      <c r="AR54" s="1">
        <v>5.0999999999999996</v>
      </c>
      <c r="AS54" s="1">
        <v>9.6999999999999993</v>
      </c>
      <c r="AT54" s="1">
        <v>8.5</v>
      </c>
      <c r="AU54" s="1">
        <v>3.7</v>
      </c>
      <c r="AV54" s="1">
        <v>-6.2</v>
      </c>
      <c r="AW54" s="1">
        <v>-22.5</v>
      </c>
      <c r="AX54" s="10">
        <v>-32.9</v>
      </c>
      <c r="AY54" s="30">
        <f t="shared" si="9"/>
        <v>-12.116666666666667</v>
      </c>
      <c r="AZ54" s="1">
        <f t="shared" si="10"/>
        <v>7.3999999999999995</v>
      </c>
      <c r="BA54" s="1">
        <f t="shared" si="11"/>
        <v>6.7499999999999991</v>
      </c>
    </row>
    <row r="55" spans="1:53" x14ac:dyDescent="0.25">
      <c r="A55" s="1">
        <v>2019</v>
      </c>
      <c r="B55" s="4">
        <v>0.91900000000000004</v>
      </c>
      <c r="C55" s="1">
        <v>1.1020000000000001</v>
      </c>
      <c r="D55" s="4">
        <v>0.91900000000000004</v>
      </c>
      <c r="G55" s="1">
        <v>2019</v>
      </c>
      <c r="H55" s="1">
        <v>1.1000000000000001</v>
      </c>
      <c r="I55" s="1">
        <v>3.3</v>
      </c>
      <c r="J55" s="1">
        <v>1.8</v>
      </c>
      <c r="K55" s="1">
        <v>13.3</v>
      </c>
      <c r="L55" s="1">
        <v>13.2</v>
      </c>
      <c r="M55" s="1">
        <v>6.6</v>
      </c>
      <c r="N55" s="10">
        <v>5</v>
      </c>
      <c r="O55" s="1">
        <v>4.7</v>
      </c>
      <c r="P55" s="1">
        <v>5.9</v>
      </c>
      <c r="Q55" s="1">
        <v>4.9000000000000004</v>
      </c>
      <c r="R55" s="1">
        <v>5.6</v>
      </c>
      <c r="S55" s="1">
        <v>8.1</v>
      </c>
      <c r="T55" s="1">
        <v>0.1</v>
      </c>
      <c r="U55" s="1">
        <v>15</v>
      </c>
      <c r="V55" s="1">
        <v>4.8</v>
      </c>
      <c r="W55" s="1">
        <v>10.1</v>
      </c>
      <c r="X55" s="1">
        <v>12.8</v>
      </c>
      <c r="Y55" s="1">
        <v>10.8</v>
      </c>
      <c r="Z55" s="10">
        <v>13.9</v>
      </c>
      <c r="AA55" s="32">
        <f t="shared" si="6"/>
        <v>96.7</v>
      </c>
      <c r="AB55" s="30">
        <f t="shared" si="7"/>
        <v>15.1</v>
      </c>
      <c r="AC55" s="30">
        <f t="shared" si="8"/>
        <v>30</v>
      </c>
      <c r="AE55" s="1">
        <v>2019</v>
      </c>
      <c r="AF55" s="1">
        <v>5.0999999999999996</v>
      </c>
      <c r="AG55" s="1">
        <v>9.6999999999999993</v>
      </c>
      <c r="AH55" s="1">
        <v>8.5</v>
      </c>
      <c r="AI55" s="1">
        <v>3.7</v>
      </c>
      <c r="AJ55" s="1">
        <v>-6.2</v>
      </c>
      <c r="AK55" s="1">
        <v>-22.5</v>
      </c>
      <c r="AL55" s="10">
        <v>-32.9</v>
      </c>
      <c r="AM55" s="1">
        <v>-34.700000000000003</v>
      </c>
      <c r="AN55" s="1">
        <v>-34</v>
      </c>
      <c r="AO55" s="1">
        <v>-24.6</v>
      </c>
      <c r="AP55" s="1">
        <v>-10.3</v>
      </c>
      <c r="AQ55" s="1">
        <v>-4.0999999999999996</v>
      </c>
      <c r="AR55" s="1">
        <v>12.4</v>
      </c>
      <c r="AS55" s="1">
        <v>8.6</v>
      </c>
      <c r="AT55" s="1">
        <v>10.4</v>
      </c>
      <c r="AU55" s="1">
        <v>2.2000000000000002</v>
      </c>
      <c r="AV55" s="1">
        <v>-10.8</v>
      </c>
      <c r="AW55" s="1">
        <v>-22</v>
      </c>
      <c r="AX55" s="10">
        <v>-31.6</v>
      </c>
      <c r="AY55" s="30">
        <f t="shared" si="9"/>
        <v>-11.541666666666666</v>
      </c>
      <c r="AZ55" s="1">
        <f t="shared" si="10"/>
        <v>10.5</v>
      </c>
      <c r="BA55" s="1">
        <f t="shared" si="11"/>
        <v>8.4</v>
      </c>
    </row>
    <row r="56" spans="1:53" x14ac:dyDescent="0.25">
      <c r="A56" s="1">
        <v>2020</v>
      </c>
      <c r="B56" s="4">
        <v>0.68100000000000005</v>
      </c>
      <c r="C56" s="1">
        <v>0.79900000000000004</v>
      </c>
      <c r="D56" s="4">
        <v>0.68100000000000005</v>
      </c>
      <c r="G56" s="1">
        <v>2020</v>
      </c>
      <c r="H56" s="1">
        <v>0.1</v>
      </c>
      <c r="I56" s="1">
        <v>15</v>
      </c>
      <c r="J56" s="1">
        <v>4.8</v>
      </c>
      <c r="K56" s="1">
        <v>10.1</v>
      </c>
      <c r="L56" s="1">
        <v>12.8</v>
      </c>
      <c r="M56" s="1">
        <v>10.8</v>
      </c>
      <c r="N56" s="10">
        <v>13.9</v>
      </c>
      <c r="O56" s="1">
        <v>3.2</v>
      </c>
      <c r="P56" s="1">
        <v>19.100000000000001</v>
      </c>
      <c r="Q56" s="1">
        <v>8.6</v>
      </c>
      <c r="R56" s="1">
        <v>5.4</v>
      </c>
      <c r="S56" s="1">
        <v>0.9</v>
      </c>
      <c r="T56" s="1">
        <v>5</v>
      </c>
      <c r="U56" s="1">
        <v>18.7</v>
      </c>
      <c r="V56" s="1">
        <v>17.5</v>
      </c>
      <c r="W56" s="1">
        <v>15.2</v>
      </c>
      <c r="X56" s="1">
        <v>21.2</v>
      </c>
      <c r="Y56" s="1">
        <v>17.600000000000001</v>
      </c>
      <c r="Z56" s="1">
        <v>11</v>
      </c>
      <c r="AA56" s="32">
        <f t="shared" si="6"/>
        <v>143.4</v>
      </c>
      <c r="AB56" s="30">
        <f t="shared" si="7"/>
        <v>23.7</v>
      </c>
      <c r="AC56" s="30">
        <f t="shared" si="8"/>
        <v>56.400000000000006</v>
      </c>
      <c r="AE56" s="1">
        <v>2020</v>
      </c>
      <c r="AF56" s="1">
        <v>12.4</v>
      </c>
      <c r="AG56" s="1">
        <v>8.6</v>
      </c>
      <c r="AH56" s="1">
        <v>10.4</v>
      </c>
      <c r="AI56" s="1">
        <v>2.2000000000000002</v>
      </c>
      <c r="AJ56" s="1">
        <v>-10.8</v>
      </c>
      <c r="AK56" s="1">
        <v>-22</v>
      </c>
      <c r="AL56" s="10">
        <v>-31.6</v>
      </c>
      <c r="AM56" s="33">
        <v>-34.4</v>
      </c>
      <c r="AN56" s="33">
        <v>-29.3</v>
      </c>
      <c r="AO56" s="33">
        <v>-24.4</v>
      </c>
      <c r="AP56" s="33">
        <v>-14.1</v>
      </c>
      <c r="AQ56" s="33">
        <v>-0.2</v>
      </c>
      <c r="AR56" s="33">
        <v>14.3</v>
      </c>
      <c r="AS56" s="33">
        <v>11.8</v>
      </c>
      <c r="AT56" s="33">
        <v>6</v>
      </c>
      <c r="AU56" s="33">
        <v>5.0999999999999996</v>
      </c>
      <c r="AV56" s="33">
        <v>-6</v>
      </c>
      <c r="AW56" s="33">
        <v>-19.5</v>
      </c>
      <c r="AX56" s="34">
        <v>-28.3</v>
      </c>
      <c r="AY56" s="30">
        <f t="shared" si="9"/>
        <v>-9.9166666666666661</v>
      </c>
      <c r="AZ56" s="1">
        <f t="shared" si="10"/>
        <v>13.05</v>
      </c>
      <c r="BA56" s="1">
        <f t="shared" si="11"/>
        <v>9.3000000000000007</v>
      </c>
    </row>
    <row r="57" spans="1:53" x14ac:dyDescent="0.25">
      <c r="A57" s="1">
        <v>2021</v>
      </c>
      <c r="B57" s="1">
        <v>0.78500000000000003</v>
      </c>
      <c r="C57" s="1">
        <v>0.96899999999999997</v>
      </c>
      <c r="D57" s="1">
        <v>0.78500000000000003</v>
      </c>
      <c r="G57" s="1">
        <v>2021</v>
      </c>
      <c r="H57" s="1">
        <v>5</v>
      </c>
      <c r="I57" s="1">
        <v>18.7</v>
      </c>
      <c r="J57" s="1">
        <v>17.5</v>
      </c>
      <c r="K57" s="1">
        <v>15.2</v>
      </c>
      <c r="L57" s="1">
        <v>21.2</v>
      </c>
      <c r="M57" s="1">
        <v>17.600000000000001</v>
      </c>
      <c r="N57" s="1">
        <v>11</v>
      </c>
      <c r="O57" s="1">
        <v>12.8</v>
      </c>
      <c r="P57" s="1">
        <v>9.8000000000000007</v>
      </c>
      <c r="Q57" s="1">
        <v>4.9000000000000004</v>
      </c>
      <c r="R57" s="1">
        <v>5.0999999999999996</v>
      </c>
      <c r="S57" s="1">
        <v>8.4</v>
      </c>
      <c r="T57" s="1">
        <v>19.7</v>
      </c>
      <c r="U57" s="1">
        <v>48.7</v>
      </c>
      <c r="V57" s="1">
        <v>14.5</v>
      </c>
      <c r="W57" s="1">
        <v>34.200000000000003</v>
      </c>
      <c r="X57" s="1">
        <v>14.9</v>
      </c>
      <c r="Y57" s="1">
        <v>14.5</v>
      </c>
      <c r="Z57" s="1">
        <v>11.9</v>
      </c>
      <c r="AA57" s="32">
        <f t="shared" si="6"/>
        <v>199.40000000000003</v>
      </c>
      <c r="AB57" s="30">
        <f t="shared" si="7"/>
        <v>68.400000000000006</v>
      </c>
      <c r="AC57" s="30">
        <f t="shared" si="8"/>
        <v>117.10000000000001</v>
      </c>
      <c r="AE57" s="1">
        <v>2021</v>
      </c>
      <c r="AF57" s="33">
        <v>14.3</v>
      </c>
      <c r="AG57" s="33">
        <v>11.8</v>
      </c>
      <c r="AH57" s="33">
        <v>6</v>
      </c>
      <c r="AI57" s="33">
        <v>5.0999999999999996</v>
      </c>
      <c r="AJ57" s="33">
        <v>-6</v>
      </c>
      <c r="AK57" s="33">
        <v>-19.5</v>
      </c>
      <c r="AL57" s="34">
        <v>-28.3</v>
      </c>
      <c r="AM57" s="1">
        <v>-34.6</v>
      </c>
      <c r="AN57" s="1">
        <v>-28.8</v>
      </c>
      <c r="AO57" s="1">
        <v>-26.4</v>
      </c>
      <c r="AP57" s="1">
        <v>-16</v>
      </c>
      <c r="AQ57" s="1">
        <v>-0.5</v>
      </c>
      <c r="AR57" s="1">
        <v>12</v>
      </c>
      <c r="AS57" s="1">
        <v>10.3</v>
      </c>
      <c r="AT57" s="1">
        <v>8.4</v>
      </c>
      <c r="AU57" s="1">
        <v>1.6</v>
      </c>
      <c r="AV57" s="1">
        <v>-11.9</v>
      </c>
      <c r="AW57" s="1">
        <v>-21.9</v>
      </c>
      <c r="AX57" s="10">
        <v>-34.5</v>
      </c>
      <c r="AY57" s="30">
        <f t="shared" si="9"/>
        <v>-11.858333333333334</v>
      </c>
      <c r="AZ57" s="1">
        <f t="shared" si="10"/>
        <v>11.15</v>
      </c>
      <c r="BA57" s="1">
        <f t="shared" si="11"/>
        <v>8.0750000000000011</v>
      </c>
    </row>
    <row r="58" spans="1:53" x14ac:dyDescent="0.25">
      <c r="AA58" s="35">
        <f>AVERAGE(AA2:AA57)</f>
        <v>210.44107142857146</v>
      </c>
      <c r="AB58" s="35">
        <f>AVERAGE(AB2:AB57)</f>
        <v>52.339285714285715</v>
      </c>
      <c r="AC58" s="30">
        <f>AVERAGE(AC2:AC57)</f>
        <v>104.35535714285713</v>
      </c>
      <c r="AE58" s="1" t="s">
        <v>27</v>
      </c>
      <c r="AM58" s="1">
        <f t="shared" ref="AM58:BA58" si="12">AVERAGE(AM2:AM57)</f>
        <v>-33.812500000000014</v>
      </c>
      <c r="AN58" s="1">
        <f t="shared" si="12"/>
        <v>-33.053571428571423</v>
      </c>
      <c r="AO58" s="1">
        <f t="shared" si="12"/>
        <v>-27.39107142857144</v>
      </c>
      <c r="AP58" s="1">
        <f t="shared" si="12"/>
        <v>-17.801785714285717</v>
      </c>
      <c r="AQ58" s="1">
        <f t="shared" si="12"/>
        <v>-5.0589285714285719</v>
      </c>
      <c r="AR58" s="1">
        <f t="shared" si="12"/>
        <v>6.4357142857142851</v>
      </c>
      <c r="AS58" s="1">
        <f t="shared" si="12"/>
        <v>10.194642857142854</v>
      </c>
      <c r="AT58" s="1">
        <f t="shared" si="12"/>
        <v>7.6428571428571432</v>
      </c>
      <c r="AU58" s="1">
        <f t="shared" si="12"/>
        <v>1.3607142857142855</v>
      </c>
      <c r="AV58" s="1">
        <f t="shared" si="12"/>
        <v>-11.335714285714284</v>
      </c>
      <c r="AW58" s="1">
        <f t="shared" si="12"/>
        <v>-24.858928571428578</v>
      </c>
      <c r="AX58" s="1">
        <f t="shared" si="12"/>
        <v>-31.649999999999984</v>
      </c>
      <c r="AY58" s="1">
        <f t="shared" si="12"/>
        <v>-13.277380952380954</v>
      </c>
      <c r="AZ58" s="1">
        <f t="shared" si="12"/>
        <v>8.3151785714285698</v>
      </c>
      <c r="BA58" s="1">
        <f t="shared" si="12"/>
        <v>6.4084821428571415</v>
      </c>
    </row>
    <row r="59" spans="1:53" s="1" customFormat="1" x14ac:dyDescent="0.25">
      <c r="G59" s="30"/>
      <c r="AA59" s="35"/>
      <c r="AB59" s="35"/>
      <c r="AC59" s="30"/>
    </row>
    <row r="60" spans="1:53" s="1" customFormat="1" x14ac:dyDescent="0.25">
      <c r="G60" s="30" t="s">
        <v>1</v>
      </c>
      <c r="H60" s="17" t="s">
        <v>5</v>
      </c>
      <c r="I60" s="17" t="s">
        <v>6</v>
      </c>
      <c r="J60" s="17" t="s">
        <v>7</v>
      </c>
      <c r="K60" s="17" t="s">
        <v>8</v>
      </c>
      <c r="L60" s="17" t="s">
        <v>9</v>
      </c>
      <c r="M60" s="17" t="s">
        <v>10</v>
      </c>
      <c r="N60" s="17" t="s">
        <v>11</v>
      </c>
      <c r="O60" s="17" t="s">
        <v>12</v>
      </c>
      <c r="P60" s="17" t="s">
        <v>13</v>
      </c>
      <c r="Q60" s="17" t="s">
        <v>14</v>
      </c>
      <c r="R60" s="17" t="s">
        <v>15</v>
      </c>
      <c r="S60" s="17" t="s">
        <v>16</v>
      </c>
      <c r="T60" s="17" t="s">
        <v>17</v>
      </c>
      <c r="U60" s="17" t="s">
        <v>18</v>
      </c>
      <c r="V60" s="17" t="s">
        <v>19</v>
      </c>
      <c r="W60" s="17" t="s">
        <v>20</v>
      </c>
      <c r="X60" s="17" t="s">
        <v>21</v>
      </c>
      <c r="Y60" s="1" t="s">
        <v>28</v>
      </c>
      <c r="Z60" s="1" t="s">
        <v>29</v>
      </c>
      <c r="AA60" s="35"/>
      <c r="AB60" s="35"/>
      <c r="AC60" s="30"/>
    </row>
    <row r="61" spans="1:53" x14ac:dyDescent="0.25">
      <c r="G61" s="1" t="s">
        <v>30</v>
      </c>
      <c r="H61" s="1">
        <f t="shared" ref="H61:Z61" si="13">CORREL($B$2:$B$57,H2:H57)</f>
        <v>0.18780792973346899</v>
      </c>
      <c r="I61" s="1">
        <f t="shared" si="13"/>
        <v>0.37489350315691478</v>
      </c>
      <c r="J61" s="1">
        <f t="shared" si="13"/>
        <v>0.26822160670576106</v>
      </c>
      <c r="K61" s="1">
        <f t="shared" si="13"/>
        <v>1.2957795762402502E-2</v>
      </c>
      <c r="L61" s="1">
        <f t="shared" si="13"/>
        <v>0.1265705045025883</v>
      </c>
      <c r="M61" s="1">
        <f t="shared" si="13"/>
        <v>5.3543626259799477E-2</v>
      </c>
      <c r="N61" s="1">
        <f t="shared" si="13"/>
        <v>-6.5821690546147588E-2</v>
      </c>
      <c r="O61" s="1">
        <f t="shared" si="13"/>
        <v>5.9562632282960284E-2</v>
      </c>
      <c r="P61" s="1">
        <f t="shared" si="13"/>
        <v>0.12740607307823032</v>
      </c>
      <c r="Q61" s="1">
        <f t="shared" si="13"/>
        <v>-0.16452958874955234</v>
      </c>
      <c r="R61" s="1">
        <f t="shared" si="13"/>
        <v>-0.18644630712911595</v>
      </c>
      <c r="S61" s="1">
        <f t="shared" si="13"/>
        <v>6.4616787827989186E-2</v>
      </c>
      <c r="T61" s="1">
        <f t="shared" si="13"/>
        <v>0.27400837745103646</v>
      </c>
      <c r="U61" s="1">
        <f t="shared" si="13"/>
        <v>0.22713882781460853</v>
      </c>
      <c r="V61" s="1">
        <f t="shared" si="13"/>
        <v>0.24405823736969054</v>
      </c>
      <c r="W61" s="1">
        <f t="shared" si="13"/>
        <v>0.18283367287810234</v>
      </c>
      <c r="X61" s="1">
        <f t="shared" si="13"/>
        <v>4.900066897711601E-2</v>
      </c>
      <c r="Y61" s="1">
        <f t="shared" si="13"/>
        <v>-6.8307294478242866E-2</v>
      </c>
      <c r="Z61" s="1">
        <f t="shared" si="13"/>
        <v>-3.7986314933303555E-3</v>
      </c>
      <c r="AA61" s="35"/>
      <c r="AB61" s="35"/>
      <c r="AC61" s="30"/>
    </row>
    <row r="62" spans="1:53" x14ac:dyDescent="0.25">
      <c r="G62" s="1" t="s">
        <v>31</v>
      </c>
      <c r="H62" s="1">
        <f t="shared" ref="H62:X62" si="14">CORREL($B$2:$B$57,AF2:AF57)</f>
        <v>-0.14198980512655454</v>
      </c>
      <c r="I62" s="1">
        <f t="shared" si="14"/>
        <v>-0.18442596919547691</v>
      </c>
      <c r="J62" s="1">
        <f t="shared" si="14"/>
        <v>-0.48328033792497582</v>
      </c>
      <c r="K62" s="1">
        <f t="shared" si="14"/>
        <v>-0.25242772872916125</v>
      </c>
      <c r="L62" s="1">
        <f t="shared" si="14"/>
        <v>-0.4209832483913617</v>
      </c>
      <c r="M62" s="1">
        <f t="shared" si="14"/>
        <v>-0.35119629239312505</v>
      </c>
      <c r="N62" s="1">
        <f t="shared" si="14"/>
        <v>-0.28431141219272205</v>
      </c>
      <c r="O62" s="1">
        <f t="shared" si="14"/>
        <v>-0.12357301573518331</v>
      </c>
      <c r="P62" s="1">
        <f t="shared" si="14"/>
        <v>-0.17485110754501501</v>
      </c>
      <c r="Q62" s="1">
        <f t="shared" si="14"/>
        <v>-0.33268568558652745</v>
      </c>
      <c r="R62" s="1">
        <f t="shared" si="14"/>
        <v>-0.23283318933198366</v>
      </c>
      <c r="S62" s="1">
        <f t="shared" si="14"/>
        <v>-6.3904772236999086E-2</v>
      </c>
      <c r="T62" s="1">
        <f t="shared" si="14"/>
        <v>0.24452776083063321</v>
      </c>
      <c r="U62" s="1">
        <f t="shared" si="14"/>
        <v>0.15218848025880699</v>
      </c>
      <c r="V62" s="1">
        <f t="shared" si="14"/>
        <v>-0.10806873842711388</v>
      </c>
      <c r="W62" s="1">
        <f t="shared" si="14"/>
        <v>-1.8898242786696457E-2</v>
      </c>
      <c r="X62" s="1">
        <f t="shared" si="14"/>
        <v>-0.28347036565508077</v>
      </c>
      <c r="Y62" s="1">
        <f>CORREL($B$2:$B$56,AZ2:AZ56)</f>
        <v>0.2872402208106592</v>
      </c>
      <c r="Z62" s="1">
        <f>CORREL($B$2:$B$56,BA2:BA56)</f>
        <v>0.1403071181221395</v>
      </c>
      <c r="AA62" s="35"/>
      <c r="AC62" s="30"/>
    </row>
    <row r="63" spans="1:53" x14ac:dyDescent="0.25">
      <c r="G63" s="1" t="s">
        <v>32</v>
      </c>
      <c r="H63" s="1">
        <v>0.222</v>
      </c>
      <c r="I63" s="1">
        <v>0.222</v>
      </c>
      <c r="J63" s="1">
        <v>0.222</v>
      </c>
      <c r="K63" s="1">
        <v>0.222</v>
      </c>
      <c r="L63" s="1">
        <v>0.222</v>
      </c>
      <c r="M63" s="1">
        <v>0.222</v>
      </c>
      <c r="N63" s="1">
        <v>0.222</v>
      </c>
      <c r="O63" s="1">
        <v>0.222</v>
      </c>
      <c r="P63" s="1">
        <v>0.222</v>
      </c>
      <c r="Q63" s="1">
        <v>0.222</v>
      </c>
      <c r="R63" s="1">
        <v>0.222</v>
      </c>
      <c r="S63" s="1">
        <v>0.222</v>
      </c>
      <c r="T63" s="1">
        <v>0.222</v>
      </c>
      <c r="U63" s="1">
        <v>0.222</v>
      </c>
      <c r="V63" s="1">
        <v>0.222</v>
      </c>
      <c r="W63" s="1">
        <v>0.222</v>
      </c>
      <c r="X63" s="1">
        <v>0.222</v>
      </c>
      <c r="Y63" s="1">
        <v>0.222</v>
      </c>
      <c r="Z63" s="1">
        <v>0.222</v>
      </c>
      <c r="AA63" s="35"/>
      <c r="AC63" s="30"/>
    </row>
    <row r="64" spans="1:53" x14ac:dyDescent="0.25">
      <c r="G64" s="1" t="s">
        <v>33</v>
      </c>
      <c r="H64" s="1">
        <v>0.31</v>
      </c>
      <c r="I64" s="1">
        <v>0.31</v>
      </c>
      <c r="J64" s="1">
        <v>0.31</v>
      </c>
      <c r="K64" s="1">
        <v>0.31</v>
      </c>
      <c r="L64" s="1">
        <v>0.31</v>
      </c>
      <c r="M64" s="1">
        <v>0.31</v>
      </c>
      <c r="N64" s="1">
        <v>0.31</v>
      </c>
      <c r="O64" s="1">
        <v>0.31</v>
      </c>
      <c r="P64" s="1">
        <v>0.31</v>
      </c>
      <c r="Q64" s="1">
        <v>0.31</v>
      </c>
      <c r="R64" s="1">
        <v>0.31</v>
      </c>
      <c r="S64" s="1">
        <v>0.31</v>
      </c>
      <c r="T64" s="1">
        <v>0.31</v>
      </c>
      <c r="U64" s="1">
        <v>0.31</v>
      </c>
      <c r="V64" s="1">
        <v>0.31</v>
      </c>
      <c r="W64" s="1">
        <v>0.31</v>
      </c>
      <c r="X64" s="1">
        <v>0.31</v>
      </c>
      <c r="Y64" s="1">
        <v>0.31</v>
      </c>
      <c r="Z64" s="1">
        <v>0.31</v>
      </c>
      <c r="AA64" s="35"/>
      <c r="AC64" s="30"/>
    </row>
    <row r="65" spans="6:29" x14ac:dyDescent="0.25">
      <c r="G65" s="1" t="s">
        <v>34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35"/>
      <c r="AC65" s="30"/>
    </row>
    <row r="66" spans="6:29" x14ac:dyDescent="0.25">
      <c r="G66" s="1" t="s">
        <v>35</v>
      </c>
      <c r="H66" s="1">
        <v>-0.222</v>
      </c>
      <c r="I66" s="1">
        <v>-0.222</v>
      </c>
      <c r="J66" s="1">
        <v>-0.222</v>
      </c>
      <c r="K66" s="1">
        <v>-0.222</v>
      </c>
      <c r="L66" s="1">
        <v>-0.222</v>
      </c>
      <c r="M66" s="1">
        <v>-0.222</v>
      </c>
      <c r="N66" s="1">
        <v>-0.222</v>
      </c>
      <c r="O66" s="1">
        <v>-0.222</v>
      </c>
      <c r="P66" s="1">
        <v>-0.222</v>
      </c>
      <c r="Q66" s="1">
        <v>-0.222</v>
      </c>
      <c r="R66" s="1">
        <v>-0.222</v>
      </c>
      <c r="S66" s="1">
        <v>-0.222</v>
      </c>
      <c r="T66" s="1">
        <v>-0.222</v>
      </c>
      <c r="U66" s="1">
        <v>-0.222</v>
      </c>
      <c r="V66" s="1">
        <v>-0.222</v>
      </c>
      <c r="W66" s="1">
        <v>-0.222</v>
      </c>
      <c r="X66" s="1">
        <v>-0.222</v>
      </c>
      <c r="Y66" s="1">
        <v>-0.222</v>
      </c>
      <c r="Z66" s="1">
        <v>-0.222</v>
      </c>
      <c r="AA66" s="35"/>
      <c r="AC66" s="30"/>
    </row>
    <row r="67" spans="6:29" x14ac:dyDescent="0.25">
      <c r="G67" s="1" t="s">
        <v>36</v>
      </c>
      <c r="H67" s="1">
        <v>-0.31</v>
      </c>
      <c r="I67" s="1">
        <v>-0.31</v>
      </c>
      <c r="J67" s="1">
        <v>-0.31</v>
      </c>
      <c r="K67" s="1">
        <v>-0.31</v>
      </c>
      <c r="L67" s="1">
        <v>-0.31</v>
      </c>
      <c r="M67" s="1">
        <v>-0.31</v>
      </c>
      <c r="N67" s="1">
        <v>-0.31</v>
      </c>
      <c r="O67" s="1">
        <v>-0.31</v>
      </c>
      <c r="P67" s="1">
        <v>-0.31</v>
      </c>
      <c r="Q67" s="1">
        <v>-0.31</v>
      </c>
      <c r="R67" s="1">
        <v>-0.31</v>
      </c>
      <c r="S67" s="1">
        <v>-0.31</v>
      </c>
      <c r="T67" s="1">
        <v>-0.31</v>
      </c>
      <c r="U67" s="1">
        <v>-0.31</v>
      </c>
      <c r="V67" s="1">
        <v>-0.31</v>
      </c>
      <c r="W67" s="1">
        <v>-0.31</v>
      </c>
      <c r="X67" s="1">
        <v>-0.31</v>
      </c>
      <c r="Y67" s="1">
        <v>-0.31</v>
      </c>
      <c r="Z67" s="1">
        <v>-0.31</v>
      </c>
      <c r="AA67" s="35"/>
      <c r="AC67" s="30"/>
    </row>
    <row r="68" spans="6:29" x14ac:dyDescent="0.25">
      <c r="G68" s="1" t="s">
        <v>37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35"/>
      <c r="AC68" s="30"/>
    </row>
    <row r="69" spans="6:29" x14ac:dyDescent="0.25">
      <c r="F69" s="1" t="s">
        <v>38</v>
      </c>
      <c r="G69" s="36">
        <f>MAX(H61:X61)</f>
        <v>0.37489350315691478</v>
      </c>
      <c r="AA69" s="35"/>
      <c r="AC69" s="30"/>
    </row>
    <row r="70" spans="6:29" x14ac:dyDescent="0.25">
      <c r="F70" s="1" t="s">
        <v>39</v>
      </c>
      <c r="G70" s="37">
        <f>MIN(H61:X61)</f>
        <v>-0.18644630712911595</v>
      </c>
      <c r="AA70" s="35"/>
      <c r="AC70" s="30"/>
    </row>
    <row r="71" spans="6:29" x14ac:dyDescent="0.25">
      <c r="F71" s="1" t="s">
        <v>40</v>
      </c>
      <c r="G71" s="36">
        <f>MAX(H62:X62)</f>
        <v>0.24452776083063321</v>
      </c>
      <c r="AA71" s="35"/>
      <c r="AC71" s="30"/>
    </row>
    <row r="72" spans="6:29" x14ac:dyDescent="0.25">
      <c r="F72" s="1" t="s">
        <v>41</v>
      </c>
      <c r="G72" s="37">
        <f>MIN(H62:X62)</f>
        <v>-0.48328033792497582</v>
      </c>
      <c r="AA72" s="35"/>
      <c r="AC72" s="30"/>
    </row>
    <row r="73" spans="6:29" x14ac:dyDescent="0.25">
      <c r="AA73" s="35"/>
    </row>
    <row r="74" spans="6:29" x14ac:dyDescent="0.25">
      <c r="AA74" s="35"/>
    </row>
    <row r="75" spans="6:29" x14ac:dyDescent="0.25">
      <c r="AA75" s="35"/>
    </row>
    <row r="76" spans="6:29" x14ac:dyDescent="0.25">
      <c r="AA76" s="35"/>
    </row>
    <row r="77" spans="6:29" x14ac:dyDescent="0.25">
      <c r="AA77" s="35"/>
    </row>
    <row r="78" spans="6:29" x14ac:dyDescent="0.25">
      <c r="AA78" s="35"/>
    </row>
    <row r="94" spans="5:18" x14ac:dyDescent="0.25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5" spans="5:18" x14ac:dyDescent="0.2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5:18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5:18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5:18" x14ac:dyDescent="0.25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5:18" x14ac:dyDescent="0.25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2" spans="5:18" x14ac:dyDescent="0.25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</row>
    <row r="103" spans="5:18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5:18" x14ac:dyDescent="0.2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5:18" x14ac:dyDescent="0.2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5:18" x14ac:dyDescent="0.25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5:18" x14ac:dyDescent="0.2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5:18" x14ac:dyDescent="0.25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5:18" x14ac:dyDescent="0.2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5:18" x14ac:dyDescent="0.25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</row>
    <row r="111" spans="5:18" x14ac:dyDescent="0.25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5:18" x14ac:dyDescent="0.25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5:18" x14ac:dyDescent="0.25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5:18" x14ac:dyDescent="0.25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5:18" x14ac:dyDescent="0.25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8" spans="5:18" x14ac:dyDescent="0.25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</row>
    <row r="119" spans="5:18" x14ac:dyDescent="0.25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5:18" x14ac:dyDescent="0.25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5:18" x14ac:dyDescent="0.25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5:18" x14ac:dyDescent="0.25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5:18" x14ac:dyDescent="0.25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6" spans="5:18" x14ac:dyDescent="0.25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</row>
    <row r="127" spans="5:18" x14ac:dyDescent="0.25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5:18" x14ac:dyDescent="0.25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5:18" x14ac:dyDescent="0.25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5:18" x14ac:dyDescent="0.25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5:18" x14ac:dyDescent="0.25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4" spans="5:18" x14ac:dyDescent="0.25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</row>
    <row r="135" spans="5:18" x14ac:dyDescent="0.2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5:18" x14ac:dyDescent="0.25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5:18" x14ac:dyDescent="0.25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5:18" x14ac:dyDescent="0.25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5:18" x14ac:dyDescent="0.25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</sheetData>
  <conditionalFormatting sqref="E95:R99 E103:R107 E111:R115 E119:R123 E127:R131 E135:R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R10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3 I65:Z65 H65:H66 H68:Z68">
    <cfRule type="top10" dxfId="89" priority="3" bottom="1" rank="5"/>
    <cfRule type="top10" dxfId="88" priority="6" bottom="1" rank="5"/>
    <cfRule type="top10" dxfId="87" priority="7" rank="5"/>
    <cfRule type="top10" dxfId="86" priority="15" rank="5"/>
  </conditionalFormatting>
  <conditionalFormatting sqref="H61:X61 Y61:Z62">
    <cfRule type="top10" dxfId="85" priority="19" bottom="1" rank="5"/>
    <cfRule type="top10" dxfId="84" priority="20" rank="5"/>
  </conditionalFormatting>
  <conditionalFormatting sqref="H61:Z62 AA85:AA86">
    <cfRule type="top10" dxfId="83" priority="17" rank="5"/>
    <cfRule type="top10" dxfId="82" priority="18" bottom="1" rank="5"/>
  </conditionalFormatting>
  <conditionalFormatting sqref="H62:Z62">
    <cfRule type="top10" dxfId="81" priority="21" bottom="1" rank="5"/>
    <cfRule type="top10" dxfId="80" priority="22" rank="5"/>
  </conditionalFormatting>
  <conditionalFormatting sqref="I63:Z63">
    <cfRule type="top10" dxfId="79" priority="8" rank="5"/>
    <cfRule type="top10" dxfId="78" priority="9" rank="5"/>
    <cfRule type="top10" dxfId="77" priority="10" bottom="1" rank="5"/>
    <cfRule type="top10" dxfId="76" priority="11" bottom="1" rank="5"/>
  </conditionalFormatting>
  <conditionalFormatting sqref="I66:Z66">
    <cfRule type="top10" dxfId="75" priority="2" bottom="1" rank="5"/>
    <cfRule type="top10" dxfId="74" priority="12" rank="5"/>
    <cfRule type="top10" dxfId="73" priority="13" rank="5"/>
    <cfRule type="top10" dxfId="72" priority="14" bottom="1" rank="5"/>
  </conditionalFormatting>
  <conditionalFormatting sqref="Y65:Z65">
    <cfRule type="top10" dxfId="71" priority="4" rank="5"/>
    <cfRule type="top10" dxfId="7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137"/>
  <sheetViews>
    <sheetView zoomScale="60" zoomScaleNormal="60" workbookViewId="0"/>
  </sheetViews>
  <sheetFormatPr defaultColWidth="8.875" defaultRowHeight="15.75" x14ac:dyDescent="0.25"/>
  <cols>
    <col min="1" max="17" width="8.875" style="1"/>
    <col min="18" max="18" width="8.875" style="10"/>
    <col min="19" max="29" width="8.875" style="1"/>
    <col min="30" max="30" width="8.875" style="10"/>
    <col min="31" max="40" width="8.875" style="1"/>
    <col min="41" max="41" width="8.875" style="10"/>
    <col min="42" max="52" width="8.875" style="1"/>
    <col min="53" max="53" width="8.875" style="10"/>
    <col min="54" max="1024" width="8.875" style="1"/>
  </cols>
  <sheetData>
    <row r="1" spans="1:54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0" t="s">
        <v>11</v>
      </c>
      <c r="AP1" s="1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spans="1:54" x14ac:dyDescent="0.25">
      <c r="A2" s="1">
        <v>1966</v>
      </c>
      <c r="B2" s="1">
        <v>0.96399999999999997</v>
      </c>
      <c r="C2" s="5"/>
      <c r="K2" s="1">
        <v>1966</v>
      </c>
      <c r="S2" s="1">
        <v>15.9</v>
      </c>
      <c r="T2" s="1">
        <v>13.5</v>
      </c>
      <c r="U2" s="1">
        <v>10.6</v>
      </c>
      <c r="V2" s="1">
        <v>9.8000000000000007</v>
      </c>
      <c r="W2" s="1">
        <v>11.8</v>
      </c>
      <c r="X2" s="1">
        <v>79.099999999999994</v>
      </c>
      <c r="Y2" s="1">
        <v>80.900000000000006</v>
      </c>
      <c r="Z2" s="1">
        <v>28.8</v>
      </c>
      <c r="AA2" s="1">
        <v>24.6</v>
      </c>
      <c r="AB2" s="1">
        <v>21.9</v>
      </c>
      <c r="AC2" s="1">
        <v>43.7</v>
      </c>
      <c r="AD2" s="10">
        <v>21.9</v>
      </c>
      <c r="AE2" s="38"/>
      <c r="AF2" s="2"/>
      <c r="AG2" s="2"/>
      <c r="AH2" s="1">
        <v>1966</v>
      </c>
      <c r="AP2" s="1">
        <v>-43.6</v>
      </c>
      <c r="AQ2" s="1">
        <v>-40.799999999999997</v>
      </c>
      <c r="AR2" s="1">
        <v>-32.200000000000003</v>
      </c>
      <c r="AS2" s="1">
        <v>-19</v>
      </c>
      <c r="AT2" s="1">
        <v>-0.8</v>
      </c>
      <c r="AU2" s="1">
        <v>10.1</v>
      </c>
      <c r="AV2" s="1">
        <v>10.3</v>
      </c>
      <c r="AW2" s="1">
        <v>9.8000000000000007</v>
      </c>
      <c r="AX2" s="1">
        <v>1</v>
      </c>
      <c r="AY2" s="1">
        <v>-16.600000000000001</v>
      </c>
      <c r="AZ2" s="1">
        <v>-26.9</v>
      </c>
      <c r="BA2" s="10">
        <v>-32.799999999999997</v>
      </c>
      <c r="BB2" s="8">
        <f t="shared" ref="BB2:BB33" si="0">AVERAGE(AP2:BA2)</f>
        <v>-15.125000000000005</v>
      </c>
    </row>
    <row r="3" spans="1:54" x14ac:dyDescent="0.25">
      <c r="A3" s="1">
        <v>1967</v>
      </c>
      <c r="B3" s="1">
        <v>1.599</v>
      </c>
      <c r="C3" s="5"/>
      <c r="K3" s="1">
        <v>1967</v>
      </c>
      <c r="L3" s="1">
        <v>79.099999999999994</v>
      </c>
      <c r="M3" s="1">
        <v>80.900000000000006</v>
      </c>
      <c r="N3" s="1">
        <v>28.8</v>
      </c>
      <c r="O3" s="1">
        <v>24.6</v>
      </c>
      <c r="P3" s="1">
        <v>21.9</v>
      </c>
      <c r="Q3" s="1">
        <v>43.7</v>
      </c>
      <c r="R3" s="10">
        <v>21.9</v>
      </c>
      <c r="S3" s="1">
        <v>4.0999999999999996</v>
      </c>
      <c r="T3" s="1">
        <v>9.3000000000000007</v>
      </c>
      <c r="U3" s="1">
        <v>11.5</v>
      </c>
      <c r="V3" s="1">
        <v>8.9</v>
      </c>
      <c r="W3" s="1">
        <v>42.6</v>
      </c>
      <c r="X3" s="1">
        <v>28.7</v>
      </c>
      <c r="Y3" s="1">
        <v>32.5</v>
      </c>
      <c r="Z3" s="1">
        <v>17.3</v>
      </c>
      <c r="AA3" s="1">
        <v>34.6</v>
      </c>
      <c r="AB3" s="1">
        <v>18.7</v>
      </c>
      <c r="AC3" s="1">
        <v>11.1</v>
      </c>
      <c r="AD3" s="10">
        <v>4.4000000000000004</v>
      </c>
      <c r="AE3" s="38"/>
      <c r="AF3" s="2"/>
      <c r="AG3" s="2"/>
      <c r="AH3" s="1">
        <v>1967</v>
      </c>
      <c r="AI3" s="1">
        <v>10.1</v>
      </c>
      <c r="AJ3" s="1">
        <v>10.3</v>
      </c>
      <c r="AK3" s="1">
        <v>9.8000000000000007</v>
      </c>
      <c r="AL3" s="1">
        <v>1</v>
      </c>
      <c r="AM3" s="1">
        <v>-16.600000000000001</v>
      </c>
      <c r="AN3" s="1">
        <v>-26.9</v>
      </c>
      <c r="AO3" s="10">
        <v>-32.799999999999997</v>
      </c>
      <c r="AP3" s="1">
        <v>-44.4</v>
      </c>
      <c r="AQ3" s="1">
        <v>-37.6</v>
      </c>
      <c r="AR3" s="1">
        <v>-29.4</v>
      </c>
      <c r="AS3" s="1">
        <v>-19.5</v>
      </c>
      <c r="AT3" s="1">
        <v>-1.2</v>
      </c>
      <c r="AU3" s="1">
        <v>8.6</v>
      </c>
      <c r="AV3" s="1">
        <v>10.6</v>
      </c>
      <c r="AW3" s="1">
        <v>6.4</v>
      </c>
      <c r="AX3" s="1">
        <v>1.8</v>
      </c>
      <c r="AY3" s="1">
        <v>-12.5</v>
      </c>
      <c r="AZ3" s="1">
        <v>-30.3</v>
      </c>
      <c r="BA3" s="10">
        <v>-39.1</v>
      </c>
      <c r="BB3" s="8">
        <f t="shared" si="0"/>
        <v>-15.549999999999999</v>
      </c>
    </row>
    <row r="4" spans="1:54" x14ac:dyDescent="0.25">
      <c r="A4" s="1">
        <v>1968</v>
      </c>
      <c r="B4" s="1">
        <v>1.48</v>
      </c>
      <c r="C4" s="5"/>
      <c r="K4" s="1">
        <v>1968</v>
      </c>
      <c r="L4" s="1">
        <v>28.7</v>
      </c>
      <c r="M4" s="1">
        <v>32.5</v>
      </c>
      <c r="N4" s="1">
        <v>17.3</v>
      </c>
      <c r="O4" s="1">
        <v>34.6</v>
      </c>
      <c r="P4" s="1">
        <v>18.7</v>
      </c>
      <c r="Q4" s="1">
        <v>11.1</v>
      </c>
      <c r="R4" s="10">
        <v>4.4000000000000004</v>
      </c>
      <c r="S4" s="1">
        <v>11.8</v>
      </c>
      <c r="T4" s="1">
        <v>6.9</v>
      </c>
      <c r="U4" s="1">
        <v>7.9</v>
      </c>
      <c r="V4" s="1">
        <v>16.899999999999999</v>
      </c>
      <c r="W4" s="1">
        <v>8.1</v>
      </c>
      <c r="X4" s="1">
        <v>27.1</v>
      </c>
      <c r="Y4" s="1">
        <v>52</v>
      </c>
      <c r="Z4" s="1">
        <v>54</v>
      </c>
      <c r="AA4" s="1">
        <v>18.600000000000001</v>
      </c>
      <c r="AB4" s="1">
        <v>24.7</v>
      </c>
      <c r="AC4" s="1">
        <v>12.5</v>
      </c>
      <c r="AD4" s="10">
        <v>11.5</v>
      </c>
      <c r="AE4" s="38"/>
      <c r="AF4" s="2"/>
      <c r="AG4" s="2"/>
      <c r="AH4" s="1">
        <v>1968</v>
      </c>
      <c r="AI4" s="1">
        <v>8.6</v>
      </c>
      <c r="AJ4" s="1">
        <v>10.6</v>
      </c>
      <c r="AK4" s="1">
        <v>6.4</v>
      </c>
      <c r="AL4" s="1">
        <v>1.8</v>
      </c>
      <c r="AM4" s="1">
        <v>-12.5</v>
      </c>
      <c r="AN4" s="1">
        <v>-30.3</v>
      </c>
      <c r="AO4" s="10">
        <v>-39.1</v>
      </c>
      <c r="AP4" s="1">
        <v>-34.700000000000003</v>
      </c>
      <c r="AQ4" s="1">
        <v>-27.2</v>
      </c>
      <c r="AR4" s="1">
        <v>-27.7</v>
      </c>
      <c r="AS4" s="1">
        <v>-14.8</v>
      </c>
      <c r="AT4" s="1">
        <v>-3.1</v>
      </c>
      <c r="AU4" s="1">
        <v>9.3000000000000007</v>
      </c>
      <c r="AV4" s="1">
        <v>10.5</v>
      </c>
      <c r="AW4" s="1">
        <v>8.1999999999999993</v>
      </c>
      <c r="AX4" s="1">
        <v>1.1000000000000001</v>
      </c>
      <c r="AY4" s="1">
        <v>-13.9</v>
      </c>
      <c r="AZ4" s="1">
        <v>-35.1</v>
      </c>
      <c r="BA4" s="10">
        <v>-39.700000000000003</v>
      </c>
      <c r="BB4" s="8">
        <f t="shared" si="0"/>
        <v>-13.925000000000002</v>
      </c>
    </row>
    <row r="5" spans="1:54" x14ac:dyDescent="0.25">
      <c r="A5" s="1">
        <v>1969</v>
      </c>
      <c r="B5" s="1">
        <v>1.3740000000000001</v>
      </c>
      <c r="C5" s="5"/>
      <c r="K5" s="1">
        <v>1969</v>
      </c>
      <c r="L5" s="1">
        <v>27.1</v>
      </c>
      <c r="M5" s="1">
        <v>52</v>
      </c>
      <c r="N5" s="1">
        <v>54</v>
      </c>
      <c r="O5" s="1">
        <v>18.600000000000001</v>
      </c>
      <c r="P5" s="1">
        <v>24.7</v>
      </c>
      <c r="Q5" s="1">
        <v>12.5</v>
      </c>
      <c r="R5" s="10">
        <v>11.5</v>
      </c>
      <c r="S5" s="1">
        <v>29.6</v>
      </c>
      <c r="T5" s="1">
        <v>14.3</v>
      </c>
      <c r="U5" s="1">
        <v>3.6</v>
      </c>
      <c r="V5" s="1">
        <v>13.2</v>
      </c>
      <c r="W5" s="1">
        <v>4.7</v>
      </c>
      <c r="X5" s="1">
        <v>64.3</v>
      </c>
      <c r="Y5" s="1">
        <v>65.599999999999994</v>
      </c>
      <c r="Z5" s="1">
        <v>39.9</v>
      </c>
      <c r="AA5" s="1">
        <v>24.3</v>
      </c>
      <c r="AB5" s="1">
        <v>14</v>
      </c>
      <c r="AC5" s="1">
        <v>5.5</v>
      </c>
      <c r="AD5" s="10">
        <v>11.8</v>
      </c>
      <c r="AE5" s="38"/>
      <c r="AF5" s="2"/>
      <c r="AG5" s="2"/>
      <c r="AH5" s="1">
        <v>1969</v>
      </c>
      <c r="AI5" s="1">
        <v>9.3000000000000007</v>
      </c>
      <c r="AJ5" s="1">
        <v>10.5</v>
      </c>
      <c r="AK5" s="1">
        <v>8.1999999999999993</v>
      </c>
      <c r="AL5" s="1">
        <v>1.1000000000000001</v>
      </c>
      <c r="AM5" s="1">
        <v>-13.9</v>
      </c>
      <c r="AN5" s="1">
        <v>-35.1</v>
      </c>
      <c r="AO5" s="10">
        <v>-39.700000000000003</v>
      </c>
      <c r="AP5" s="1">
        <v>-35</v>
      </c>
      <c r="AQ5" s="1">
        <v>-41.3</v>
      </c>
      <c r="AR5" s="1">
        <v>-34.799999999999997</v>
      </c>
      <c r="AS5" s="1">
        <v>-19.7</v>
      </c>
      <c r="AT5" s="1">
        <v>-2.4</v>
      </c>
      <c r="AU5" s="1">
        <v>11.3</v>
      </c>
      <c r="AV5" s="1">
        <v>12</v>
      </c>
      <c r="AW5" s="1">
        <v>9.9</v>
      </c>
      <c r="AX5" s="1">
        <v>0</v>
      </c>
      <c r="AY5" s="1">
        <v>-16.5</v>
      </c>
      <c r="AZ5" s="1">
        <v>-33.6</v>
      </c>
      <c r="BA5" s="10">
        <v>-34.799999999999997</v>
      </c>
      <c r="BB5" s="8">
        <f t="shared" si="0"/>
        <v>-15.408333333333331</v>
      </c>
    </row>
    <row r="6" spans="1:54" x14ac:dyDescent="0.25">
      <c r="A6" s="1">
        <v>1970</v>
      </c>
      <c r="B6" s="1">
        <v>1.516</v>
      </c>
      <c r="C6" s="5"/>
      <c r="K6" s="1">
        <v>1970</v>
      </c>
      <c r="L6" s="1">
        <v>64.3</v>
      </c>
      <c r="M6" s="1">
        <v>65.599999999999994</v>
      </c>
      <c r="N6" s="1">
        <v>39.9</v>
      </c>
      <c r="O6" s="1">
        <v>24.3</v>
      </c>
      <c r="P6" s="1">
        <v>14</v>
      </c>
      <c r="Q6" s="1">
        <v>5.5</v>
      </c>
      <c r="R6" s="10">
        <v>11.8</v>
      </c>
      <c r="S6" s="1">
        <v>9.1999999999999993</v>
      </c>
      <c r="T6" s="1">
        <v>7.2</v>
      </c>
      <c r="U6" s="1">
        <v>7.2</v>
      </c>
      <c r="V6" s="1">
        <v>9.6999999999999993</v>
      </c>
      <c r="W6" s="1">
        <v>21.2</v>
      </c>
      <c r="X6" s="1">
        <v>51.6</v>
      </c>
      <c r="Y6" s="1">
        <v>47.7</v>
      </c>
      <c r="Z6" s="1">
        <v>49.4</v>
      </c>
      <c r="AA6" s="1">
        <v>31.4</v>
      </c>
      <c r="AB6" s="1">
        <v>9.8000000000000007</v>
      </c>
      <c r="AC6" s="1">
        <v>14.6</v>
      </c>
      <c r="AD6" s="10">
        <v>20.399999999999999</v>
      </c>
      <c r="AE6" s="38"/>
      <c r="AF6" s="2"/>
      <c r="AG6" s="2"/>
      <c r="AH6" s="1">
        <v>1970</v>
      </c>
      <c r="AI6" s="1">
        <v>11.3</v>
      </c>
      <c r="AJ6" s="1">
        <v>12</v>
      </c>
      <c r="AK6" s="1">
        <v>9.9</v>
      </c>
      <c r="AL6" s="1">
        <v>0</v>
      </c>
      <c r="AM6" s="1">
        <v>-16.5</v>
      </c>
      <c r="AN6" s="1">
        <v>-33.6</v>
      </c>
      <c r="AO6" s="10">
        <v>-34.799999999999997</v>
      </c>
      <c r="AP6" s="1">
        <v>-38.1</v>
      </c>
      <c r="AQ6" s="1">
        <v>-37.700000000000003</v>
      </c>
      <c r="AR6" s="1">
        <v>-29.1</v>
      </c>
      <c r="AS6" s="1">
        <v>-21.8</v>
      </c>
      <c r="AT6" s="1">
        <v>-2.9</v>
      </c>
      <c r="AU6" s="1">
        <v>9.5</v>
      </c>
      <c r="AV6" s="1">
        <v>14.1</v>
      </c>
      <c r="AW6" s="1">
        <v>5.9</v>
      </c>
      <c r="AX6" s="1">
        <v>1.9</v>
      </c>
      <c r="AY6" s="1">
        <v>-14.7</v>
      </c>
      <c r="AZ6" s="1">
        <v>-30.7</v>
      </c>
      <c r="BA6" s="10">
        <v>-34.6</v>
      </c>
      <c r="BB6" s="8">
        <f t="shared" si="0"/>
        <v>-14.85</v>
      </c>
    </row>
    <row r="7" spans="1:54" x14ac:dyDescent="0.25">
      <c r="A7" s="1">
        <v>1971</v>
      </c>
      <c r="B7" s="1">
        <v>0.39900000000000002</v>
      </c>
      <c r="C7" s="5"/>
      <c r="K7" s="1">
        <v>1971</v>
      </c>
      <c r="L7" s="1">
        <v>51.6</v>
      </c>
      <c r="M7" s="1">
        <v>47.7</v>
      </c>
      <c r="N7" s="1">
        <v>49.4</v>
      </c>
      <c r="O7" s="1">
        <v>31.4</v>
      </c>
      <c r="P7" s="1">
        <v>9.8000000000000007</v>
      </c>
      <c r="Q7" s="1">
        <v>14.6</v>
      </c>
      <c r="R7" s="10">
        <v>20.399999999999999</v>
      </c>
      <c r="S7" s="1">
        <v>2.2000000000000002</v>
      </c>
      <c r="T7" s="1">
        <v>9</v>
      </c>
      <c r="U7" s="1">
        <v>3.7</v>
      </c>
      <c r="V7" s="1">
        <v>5.4</v>
      </c>
      <c r="W7" s="1">
        <v>26.3</v>
      </c>
      <c r="X7" s="1">
        <v>55.8</v>
      </c>
      <c r="Y7" s="1">
        <v>55.6</v>
      </c>
      <c r="Z7" s="1">
        <v>55.8</v>
      </c>
      <c r="AA7" s="1">
        <v>16</v>
      </c>
      <c r="AB7" s="1">
        <v>25.1</v>
      </c>
      <c r="AC7" s="1">
        <v>12.2</v>
      </c>
      <c r="AD7" s="10">
        <v>10</v>
      </c>
      <c r="AE7" s="38"/>
      <c r="AF7" s="2"/>
      <c r="AG7" s="2"/>
      <c r="AH7" s="1">
        <v>1971</v>
      </c>
      <c r="AI7" s="1">
        <v>9.5</v>
      </c>
      <c r="AJ7" s="1">
        <v>14.1</v>
      </c>
      <c r="AK7" s="1">
        <v>5.9</v>
      </c>
      <c r="AL7" s="1">
        <v>1.9</v>
      </c>
      <c r="AM7" s="1">
        <v>-14.7</v>
      </c>
      <c r="AN7" s="1">
        <v>-30.7</v>
      </c>
      <c r="AO7" s="10">
        <v>-34.6</v>
      </c>
      <c r="AP7" s="1">
        <v>-44.7</v>
      </c>
      <c r="AQ7" s="1">
        <v>-34.4</v>
      </c>
      <c r="AR7" s="1">
        <v>-27.1</v>
      </c>
      <c r="AS7" s="1">
        <v>-17.3</v>
      </c>
      <c r="AT7" s="1">
        <v>0.5</v>
      </c>
      <c r="AU7" s="1">
        <v>8</v>
      </c>
      <c r="AV7" s="1">
        <v>14.3</v>
      </c>
      <c r="AW7" s="1">
        <v>9.6999999999999993</v>
      </c>
      <c r="AX7" s="1">
        <v>2.8</v>
      </c>
      <c r="AY7" s="1">
        <v>-12.9</v>
      </c>
      <c r="AZ7" s="1">
        <v>-30.3</v>
      </c>
      <c r="BA7" s="10">
        <v>-37.299999999999997</v>
      </c>
      <c r="BB7" s="8">
        <f t="shared" si="0"/>
        <v>-14.058333333333332</v>
      </c>
    </row>
    <row r="8" spans="1:54" x14ac:dyDescent="0.25">
      <c r="A8" s="1">
        <v>1972</v>
      </c>
      <c r="B8" s="1">
        <v>0.81</v>
      </c>
      <c r="C8" s="5"/>
      <c r="K8" s="1">
        <v>1972</v>
      </c>
      <c r="L8" s="1">
        <v>55.8</v>
      </c>
      <c r="M8" s="1">
        <v>55.6</v>
      </c>
      <c r="N8" s="1">
        <v>55.8</v>
      </c>
      <c r="O8" s="1">
        <v>16</v>
      </c>
      <c r="P8" s="1">
        <v>25.1</v>
      </c>
      <c r="Q8" s="1">
        <v>12.2</v>
      </c>
      <c r="R8" s="10">
        <v>10</v>
      </c>
      <c r="S8" s="1">
        <v>14.3</v>
      </c>
      <c r="T8" s="1">
        <v>9.4</v>
      </c>
      <c r="U8" s="1">
        <v>3.5</v>
      </c>
      <c r="V8" s="1">
        <v>17.3</v>
      </c>
      <c r="W8" s="1">
        <v>19</v>
      </c>
      <c r="X8" s="1">
        <v>11.7</v>
      </c>
      <c r="Y8" s="1">
        <v>46.8</v>
      </c>
      <c r="Z8" s="1">
        <v>40.799999999999997</v>
      </c>
      <c r="AA8" s="1">
        <v>13.3</v>
      </c>
      <c r="AB8" s="1">
        <v>37.799999999999997</v>
      </c>
      <c r="AC8" s="1">
        <v>14.9</v>
      </c>
      <c r="AD8" s="10">
        <v>17.8</v>
      </c>
      <c r="AE8" s="38"/>
      <c r="AF8" s="2"/>
      <c r="AG8" s="2"/>
      <c r="AH8" s="1">
        <v>1972</v>
      </c>
      <c r="AI8" s="1">
        <v>8</v>
      </c>
      <c r="AJ8" s="1">
        <v>14.3</v>
      </c>
      <c r="AK8" s="1">
        <v>9.6999999999999993</v>
      </c>
      <c r="AL8" s="1">
        <v>2.8</v>
      </c>
      <c r="AM8" s="1">
        <v>-12.9</v>
      </c>
      <c r="AN8" s="1">
        <v>-30.3</v>
      </c>
      <c r="AO8" s="10">
        <v>-37.299999999999997</v>
      </c>
      <c r="AP8" s="1">
        <v>-42.1</v>
      </c>
      <c r="AQ8" s="1">
        <v>-38.799999999999997</v>
      </c>
      <c r="AR8" s="1">
        <v>-29</v>
      </c>
      <c r="AS8" s="1">
        <v>-16.3</v>
      </c>
      <c r="AT8" s="1">
        <v>-0.5</v>
      </c>
      <c r="AU8" s="1">
        <v>6.3</v>
      </c>
      <c r="AV8" s="1">
        <v>11.2</v>
      </c>
      <c r="AW8" s="1">
        <v>5.9</v>
      </c>
      <c r="AX8" s="1">
        <v>-0.7</v>
      </c>
      <c r="AY8" s="1">
        <v>-9.8000000000000007</v>
      </c>
      <c r="AZ8" s="1">
        <v>-33.4</v>
      </c>
      <c r="BA8" s="10">
        <v>-38.200000000000003</v>
      </c>
      <c r="BB8" s="8">
        <f t="shared" si="0"/>
        <v>-15.449999999999998</v>
      </c>
    </row>
    <row r="9" spans="1:54" x14ac:dyDescent="0.25">
      <c r="A9" s="1">
        <v>1973</v>
      </c>
      <c r="B9" s="1">
        <v>1.488</v>
      </c>
      <c r="C9" s="5"/>
      <c r="K9" s="1">
        <v>1973</v>
      </c>
      <c r="L9" s="1">
        <v>11.7</v>
      </c>
      <c r="M9" s="1">
        <v>46.8</v>
      </c>
      <c r="N9" s="1">
        <v>40.799999999999997</v>
      </c>
      <c r="O9" s="1">
        <v>13.3</v>
      </c>
      <c r="P9" s="1">
        <v>37.799999999999997</v>
      </c>
      <c r="Q9" s="1">
        <v>14.9</v>
      </c>
      <c r="R9" s="10">
        <v>17.8</v>
      </c>
      <c r="S9" s="1">
        <v>16.2</v>
      </c>
      <c r="T9" s="1">
        <v>10.7</v>
      </c>
      <c r="U9" s="1">
        <v>0.2</v>
      </c>
      <c r="V9" s="1">
        <v>9.4</v>
      </c>
      <c r="W9" s="1">
        <v>11.6</v>
      </c>
      <c r="X9" s="1">
        <v>33.1</v>
      </c>
      <c r="Y9" s="1">
        <v>12.6</v>
      </c>
      <c r="Z9" s="1">
        <v>43.9</v>
      </c>
      <c r="AA9" s="1">
        <v>65.7</v>
      </c>
      <c r="AB9" s="1">
        <v>10.1</v>
      </c>
      <c r="AC9" s="1">
        <v>12.1</v>
      </c>
      <c r="AD9" s="10">
        <v>14.1</v>
      </c>
      <c r="AE9" s="38"/>
      <c r="AF9" s="2"/>
      <c r="AG9" s="2"/>
      <c r="AH9" s="1">
        <v>1973</v>
      </c>
      <c r="AI9" s="1">
        <v>6.3</v>
      </c>
      <c r="AJ9" s="1">
        <v>11.2</v>
      </c>
      <c r="AK9" s="1">
        <v>5.9</v>
      </c>
      <c r="AL9" s="1">
        <v>-0.7</v>
      </c>
      <c r="AM9" s="1">
        <v>-9.8000000000000007</v>
      </c>
      <c r="AN9" s="1">
        <v>-33.4</v>
      </c>
      <c r="AO9" s="10">
        <v>-38.200000000000003</v>
      </c>
      <c r="AP9" s="1">
        <v>-36</v>
      </c>
      <c r="AQ9" s="1">
        <v>-33.9</v>
      </c>
      <c r="AR9" s="1">
        <v>-33</v>
      </c>
      <c r="AS9" s="1">
        <v>-17</v>
      </c>
      <c r="AT9" s="1">
        <v>-1.9</v>
      </c>
      <c r="AU9" s="1">
        <v>11.9</v>
      </c>
      <c r="AV9" s="1">
        <v>15.2</v>
      </c>
      <c r="AW9" s="1">
        <v>8.1</v>
      </c>
      <c r="AX9" s="1">
        <v>0.2</v>
      </c>
      <c r="AY9" s="1">
        <v>-14.8</v>
      </c>
      <c r="AZ9" s="1">
        <v>-31.8</v>
      </c>
      <c r="BA9" s="10">
        <v>-35.9</v>
      </c>
      <c r="BB9" s="8">
        <f t="shared" si="0"/>
        <v>-14.075000000000001</v>
      </c>
    </row>
    <row r="10" spans="1:54" x14ac:dyDescent="0.25">
      <c r="A10" s="1">
        <v>1974</v>
      </c>
      <c r="B10" s="1">
        <v>1.3759999999999999</v>
      </c>
      <c r="C10" s="5"/>
      <c r="K10" s="1">
        <v>1974</v>
      </c>
      <c r="L10" s="1">
        <v>33.1</v>
      </c>
      <c r="M10" s="1">
        <v>12.6</v>
      </c>
      <c r="N10" s="1">
        <v>43.9</v>
      </c>
      <c r="O10" s="1">
        <v>65.7</v>
      </c>
      <c r="P10" s="1">
        <v>10.1</v>
      </c>
      <c r="Q10" s="1">
        <v>12.1</v>
      </c>
      <c r="R10" s="10">
        <v>14.1</v>
      </c>
      <c r="S10" s="1">
        <v>5</v>
      </c>
      <c r="T10" s="1">
        <v>6.1</v>
      </c>
      <c r="U10" s="1">
        <v>3.8</v>
      </c>
      <c r="V10" s="1">
        <v>4.3</v>
      </c>
      <c r="W10" s="1">
        <v>20.9</v>
      </c>
      <c r="X10" s="1">
        <v>41.3</v>
      </c>
      <c r="Y10" s="1">
        <v>71.2</v>
      </c>
      <c r="Z10" s="1">
        <v>50.1</v>
      </c>
      <c r="AA10" s="1">
        <v>25.8</v>
      </c>
      <c r="AB10" s="1">
        <v>16.399999999999999</v>
      </c>
      <c r="AC10" s="1">
        <v>12.4</v>
      </c>
      <c r="AD10" s="10">
        <v>8.8000000000000007</v>
      </c>
      <c r="AE10" s="38"/>
      <c r="AF10" s="2"/>
      <c r="AG10" s="2"/>
      <c r="AH10" s="1">
        <v>1974</v>
      </c>
      <c r="AI10" s="1">
        <v>11.9</v>
      </c>
      <c r="AJ10" s="1">
        <v>15.2</v>
      </c>
      <c r="AK10" s="1">
        <v>8.1</v>
      </c>
      <c r="AL10" s="1">
        <v>0.2</v>
      </c>
      <c r="AM10" s="1">
        <v>-14.8</v>
      </c>
      <c r="AN10" s="1">
        <v>-31.8</v>
      </c>
      <c r="AO10" s="10">
        <v>-35.9</v>
      </c>
      <c r="AP10" s="1">
        <v>-39.4</v>
      </c>
      <c r="AQ10" s="1">
        <v>-38.200000000000003</v>
      </c>
      <c r="AR10" s="1">
        <v>-30</v>
      </c>
      <c r="AS10" s="1">
        <v>-17</v>
      </c>
      <c r="AT10" s="1">
        <v>-2.5</v>
      </c>
      <c r="AU10" s="1">
        <v>9.3000000000000007</v>
      </c>
      <c r="AV10" s="1">
        <v>13.9</v>
      </c>
      <c r="AW10" s="1">
        <v>8</v>
      </c>
      <c r="AX10" s="1">
        <v>-1</v>
      </c>
      <c r="AY10" s="1">
        <v>-17.8</v>
      </c>
      <c r="AZ10" s="1">
        <v>-33</v>
      </c>
      <c r="BA10" s="10">
        <v>-36.799999999999997</v>
      </c>
      <c r="BB10" s="8">
        <f t="shared" si="0"/>
        <v>-15.375</v>
      </c>
    </row>
    <row r="11" spans="1:54" x14ac:dyDescent="0.25">
      <c r="A11" s="1">
        <v>1975</v>
      </c>
      <c r="B11" s="1">
        <v>0.99099999999999999</v>
      </c>
      <c r="C11" s="5"/>
      <c r="K11" s="1">
        <v>1975</v>
      </c>
      <c r="L11" s="1">
        <v>41.3</v>
      </c>
      <c r="M11" s="1">
        <v>71.2</v>
      </c>
      <c r="N11" s="1">
        <v>50.1</v>
      </c>
      <c r="O11" s="1">
        <v>25.8</v>
      </c>
      <c r="P11" s="1">
        <v>16.399999999999999</v>
      </c>
      <c r="Q11" s="1">
        <v>12.4</v>
      </c>
      <c r="R11" s="10">
        <v>8.8000000000000007</v>
      </c>
      <c r="S11" s="1">
        <v>6.2</v>
      </c>
      <c r="T11" s="1">
        <v>5.3</v>
      </c>
      <c r="U11" s="1">
        <v>2.1</v>
      </c>
      <c r="V11" s="1">
        <v>5.9</v>
      </c>
      <c r="W11" s="1">
        <v>4.5999999999999996</v>
      </c>
      <c r="X11" s="1">
        <v>30.2</v>
      </c>
      <c r="Y11" s="1">
        <v>126.5</v>
      </c>
      <c r="Z11" s="1">
        <v>32.9</v>
      </c>
      <c r="AA11" s="1">
        <v>24.3</v>
      </c>
      <c r="AB11" s="1">
        <v>14.4</v>
      </c>
      <c r="AC11" s="1">
        <v>9</v>
      </c>
      <c r="AD11" s="10">
        <v>7.7</v>
      </c>
      <c r="AE11" s="38"/>
      <c r="AF11" s="2"/>
      <c r="AG11" s="2"/>
      <c r="AH11" s="1">
        <v>1975</v>
      </c>
      <c r="AI11" s="1">
        <v>9.3000000000000007</v>
      </c>
      <c r="AJ11" s="1">
        <v>13.9</v>
      </c>
      <c r="AK11" s="1">
        <v>8</v>
      </c>
      <c r="AL11" s="1">
        <v>-1</v>
      </c>
      <c r="AM11" s="1">
        <v>-17.8</v>
      </c>
      <c r="AN11" s="1">
        <v>-33</v>
      </c>
      <c r="AO11" s="10">
        <v>-36.799999999999997</v>
      </c>
      <c r="AP11" s="1">
        <v>-35.5</v>
      </c>
      <c r="AQ11" s="1">
        <v>-36.200000000000003</v>
      </c>
      <c r="AR11" s="1">
        <v>-29</v>
      </c>
      <c r="AS11" s="1">
        <v>-15.8</v>
      </c>
      <c r="AT11" s="1">
        <v>-0.6</v>
      </c>
      <c r="AU11" s="1">
        <v>10</v>
      </c>
      <c r="AV11" s="1">
        <v>9.5</v>
      </c>
      <c r="AW11" s="1">
        <v>8.6</v>
      </c>
      <c r="AX11" s="1">
        <v>-0.6</v>
      </c>
      <c r="AY11" s="1">
        <v>-15.5</v>
      </c>
      <c r="AZ11" s="1">
        <v>-26.7</v>
      </c>
      <c r="BA11" s="10">
        <v>-29.7</v>
      </c>
      <c r="BB11" s="8">
        <f t="shared" si="0"/>
        <v>-13.45833333333333</v>
      </c>
    </row>
    <row r="12" spans="1:54" x14ac:dyDescent="0.25">
      <c r="A12" s="1">
        <v>1976</v>
      </c>
      <c r="B12" s="1">
        <v>0.80200000000000005</v>
      </c>
      <c r="C12" s="5"/>
      <c r="K12" s="1">
        <v>1976</v>
      </c>
      <c r="L12" s="1">
        <v>30.2</v>
      </c>
      <c r="M12" s="1">
        <v>126.5</v>
      </c>
      <c r="N12" s="1">
        <v>32.9</v>
      </c>
      <c r="O12" s="1">
        <v>24.3</v>
      </c>
      <c r="P12" s="1">
        <v>14.4</v>
      </c>
      <c r="Q12" s="1">
        <v>9</v>
      </c>
      <c r="R12" s="10">
        <v>7.7</v>
      </c>
      <c r="S12" s="1">
        <v>6.8</v>
      </c>
      <c r="T12" s="1">
        <v>9.6</v>
      </c>
      <c r="U12" s="1">
        <v>3.5</v>
      </c>
      <c r="V12" s="1">
        <v>5.7</v>
      </c>
      <c r="W12" s="1">
        <v>1.3</v>
      </c>
      <c r="X12" s="1">
        <v>27.8</v>
      </c>
      <c r="Y12" s="1">
        <v>102.1</v>
      </c>
      <c r="Z12" s="1">
        <v>81.400000000000006</v>
      </c>
      <c r="AA12" s="1">
        <v>33.6</v>
      </c>
      <c r="AB12" s="1">
        <v>3.2</v>
      </c>
      <c r="AC12" s="1">
        <v>2.6</v>
      </c>
      <c r="AD12" s="10">
        <v>2.6</v>
      </c>
      <c r="AE12" s="38"/>
      <c r="AF12" s="2"/>
      <c r="AG12" s="2"/>
      <c r="AH12" s="1">
        <v>1976</v>
      </c>
      <c r="AI12" s="1">
        <v>10</v>
      </c>
      <c r="AJ12" s="1">
        <v>9.5</v>
      </c>
      <c r="AK12" s="1">
        <v>8.6</v>
      </c>
      <c r="AL12" s="1">
        <v>-0.6</v>
      </c>
      <c r="AM12" s="1">
        <v>-15.5</v>
      </c>
      <c r="AN12" s="1">
        <v>-26.7</v>
      </c>
      <c r="AO12" s="10">
        <v>-29.7</v>
      </c>
      <c r="AP12" s="1">
        <v>-38.200000000000003</v>
      </c>
      <c r="AQ12" s="1">
        <v>-37.700000000000003</v>
      </c>
      <c r="AR12" s="1">
        <v>-29.4</v>
      </c>
      <c r="AS12" s="1">
        <v>-14.4</v>
      </c>
      <c r="AT12" s="1">
        <v>-2.7</v>
      </c>
      <c r="AU12" s="1">
        <v>8.1999999999999993</v>
      </c>
      <c r="AV12" s="1">
        <v>10</v>
      </c>
      <c r="AW12" s="1">
        <v>6.9</v>
      </c>
      <c r="AX12" s="1">
        <v>0.2</v>
      </c>
      <c r="AY12" s="1">
        <v>-19.100000000000001</v>
      </c>
      <c r="AZ12" s="1">
        <v>-34.799999999999997</v>
      </c>
      <c r="BA12" s="10">
        <v>-40.6</v>
      </c>
      <c r="BB12" s="8">
        <f t="shared" si="0"/>
        <v>-15.966666666666667</v>
      </c>
    </row>
    <row r="13" spans="1:54" x14ac:dyDescent="0.25">
      <c r="A13" s="1">
        <v>1977</v>
      </c>
      <c r="B13" s="1">
        <v>1.5049999999999999</v>
      </c>
      <c r="C13" s="5"/>
      <c r="K13" s="1">
        <v>1977</v>
      </c>
      <c r="L13" s="1">
        <v>27.8</v>
      </c>
      <c r="M13" s="1">
        <v>102.1</v>
      </c>
      <c r="N13" s="1">
        <v>81.400000000000006</v>
      </c>
      <c r="O13" s="1">
        <v>33.6</v>
      </c>
      <c r="P13" s="1">
        <v>3.2</v>
      </c>
      <c r="Q13" s="1">
        <v>2.6</v>
      </c>
      <c r="R13" s="10">
        <v>2.6</v>
      </c>
      <c r="S13" s="1">
        <v>15.4</v>
      </c>
      <c r="T13" s="1">
        <v>7.8</v>
      </c>
      <c r="U13" s="1">
        <v>3.2</v>
      </c>
      <c r="V13" s="1">
        <v>8.5</v>
      </c>
      <c r="W13" s="1">
        <v>5.4</v>
      </c>
      <c r="X13" s="1">
        <v>57.9</v>
      </c>
      <c r="Y13" s="1">
        <v>103.5</v>
      </c>
      <c r="Z13" s="1">
        <v>88.1</v>
      </c>
      <c r="AA13" s="1">
        <v>31.2</v>
      </c>
      <c r="AB13" s="1">
        <v>32.6</v>
      </c>
      <c r="AC13" s="1">
        <v>7.1</v>
      </c>
      <c r="AD13" s="10">
        <v>0.4</v>
      </c>
      <c r="AE13" s="38"/>
      <c r="AF13" s="2"/>
      <c r="AG13" s="2"/>
      <c r="AH13" s="1">
        <v>1977</v>
      </c>
      <c r="AI13" s="1">
        <v>8.1999999999999993</v>
      </c>
      <c r="AJ13" s="1">
        <v>10</v>
      </c>
      <c r="AK13" s="1">
        <v>6.9</v>
      </c>
      <c r="AL13" s="1">
        <v>0.2</v>
      </c>
      <c r="AM13" s="1">
        <v>-19.100000000000001</v>
      </c>
      <c r="AN13" s="1">
        <v>-34.799999999999997</v>
      </c>
      <c r="AO13" s="10">
        <v>-40.6</v>
      </c>
      <c r="AP13" s="1">
        <v>-34.9</v>
      </c>
      <c r="AQ13" s="1">
        <v>-39</v>
      </c>
      <c r="AR13" s="1">
        <v>-35.799999999999997</v>
      </c>
      <c r="AS13" s="1">
        <v>-15.7</v>
      </c>
      <c r="AT13" s="1">
        <v>-0.7</v>
      </c>
      <c r="AU13" s="1">
        <v>10.199999999999999</v>
      </c>
      <c r="AV13" s="1">
        <v>12.5</v>
      </c>
      <c r="AW13" s="1">
        <v>7.1</v>
      </c>
      <c r="AX13" s="1">
        <v>-1.6</v>
      </c>
      <c r="AY13" s="1">
        <v>-19</v>
      </c>
      <c r="AZ13" s="1">
        <v>-34.9</v>
      </c>
      <c r="BA13" s="10">
        <v>-39.799999999999997</v>
      </c>
      <c r="BB13" s="8">
        <f t="shared" si="0"/>
        <v>-15.966666666666669</v>
      </c>
    </row>
    <row r="14" spans="1:54" x14ac:dyDescent="0.25">
      <c r="A14" s="1">
        <v>1978</v>
      </c>
      <c r="B14" s="1">
        <v>0.754</v>
      </c>
      <c r="C14" s="5"/>
      <c r="K14" s="1">
        <v>1978</v>
      </c>
      <c r="L14" s="1">
        <v>57.9</v>
      </c>
      <c r="M14" s="1">
        <v>103.5</v>
      </c>
      <c r="N14" s="1">
        <v>88.1</v>
      </c>
      <c r="O14" s="1">
        <v>31.2</v>
      </c>
      <c r="P14" s="1">
        <v>32.6</v>
      </c>
      <c r="Q14" s="1">
        <v>7.1</v>
      </c>
      <c r="R14" s="10">
        <v>0.4</v>
      </c>
      <c r="S14" s="1">
        <v>7.1</v>
      </c>
      <c r="T14" s="1">
        <v>5.2</v>
      </c>
      <c r="U14" s="1">
        <v>6</v>
      </c>
      <c r="V14" s="1">
        <v>4.7</v>
      </c>
      <c r="W14" s="1">
        <v>7.8</v>
      </c>
      <c r="X14" s="1">
        <v>11.7</v>
      </c>
      <c r="Y14" s="1">
        <v>85</v>
      </c>
      <c r="Z14" s="1">
        <v>34.200000000000003</v>
      </c>
      <c r="AA14" s="1">
        <v>11.1</v>
      </c>
      <c r="AB14" s="1">
        <v>16.399999999999999</v>
      </c>
      <c r="AC14" s="1">
        <v>7.6</v>
      </c>
      <c r="AD14" s="10">
        <v>12.9</v>
      </c>
      <c r="AE14" s="38"/>
      <c r="AF14" s="2"/>
      <c r="AG14" s="2"/>
      <c r="AH14" s="1">
        <v>1978</v>
      </c>
      <c r="AI14" s="1">
        <v>10.199999999999999</v>
      </c>
      <c r="AJ14" s="1">
        <v>12.5</v>
      </c>
      <c r="AK14" s="1">
        <v>7.1</v>
      </c>
      <c r="AL14" s="1">
        <v>-1.6</v>
      </c>
      <c r="AM14" s="1">
        <v>-19</v>
      </c>
      <c r="AN14" s="1">
        <v>-34.9</v>
      </c>
      <c r="AO14" s="10">
        <v>-39.799999999999997</v>
      </c>
      <c r="AP14" s="1">
        <v>-40.799999999999997</v>
      </c>
      <c r="AQ14" s="1">
        <v>-37.299999999999997</v>
      </c>
      <c r="AR14" s="1">
        <v>-27.7</v>
      </c>
      <c r="AS14" s="1">
        <v>-17.100000000000001</v>
      </c>
      <c r="AT14" s="1">
        <v>-6.1</v>
      </c>
      <c r="AU14" s="1">
        <v>8.8000000000000007</v>
      </c>
      <c r="AV14" s="1">
        <v>8.8000000000000007</v>
      </c>
      <c r="AW14" s="1">
        <v>9</v>
      </c>
      <c r="AX14" s="1">
        <v>0</v>
      </c>
      <c r="AY14" s="1">
        <v>-15.8</v>
      </c>
      <c r="AZ14" s="1">
        <v>-27.3</v>
      </c>
      <c r="BA14" s="10">
        <v>-34.9</v>
      </c>
      <c r="BB14" s="8">
        <f t="shared" si="0"/>
        <v>-15.033333333333333</v>
      </c>
    </row>
    <row r="15" spans="1:54" x14ac:dyDescent="0.25">
      <c r="A15" s="1">
        <v>1979</v>
      </c>
      <c r="B15" s="1">
        <v>0.371</v>
      </c>
      <c r="C15" s="5"/>
      <c r="K15" s="1">
        <v>1979</v>
      </c>
      <c r="L15" s="1">
        <v>11.7</v>
      </c>
      <c r="M15" s="1">
        <v>85</v>
      </c>
      <c r="N15" s="1">
        <v>34.200000000000003</v>
      </c>
      <c r="O15" s="1">
        <v>11.1</v>
      </c>
      <c r="P15" s="1">
        <v>16.399999999999999</v>
      </c>
      <c r="Q15" s="1">
        <v>7.6</v>
      </c>
      <c r="R15" s="10">
        <v>12.9</v>
      </c>
      <c r="S15" s="1">
        <v>7.1</v>
      </c>
      <c r="T15" s="1">
        <v>6.8</v>
      </c>
      <c r="U15" s="1">
        <v>7.1</v>
      </c>
      <c r="V15" s="1">
        <v>6.3</v>
      </c>
      <c r="W15" s="1">
        <v>24.9</v>
      </c>
      <c r="X15" s="1">
        <v>15.8</v>
      </c>
      <c r="Y15" s="1">
        <v>20.2</v>
      </c>
      <c r="Z15" s="1">
        <v>26.4</v>
      </c>
      <c r="AA15" s="1">
        <v>14.9</v>
      </c>
      <c r="AB15" s="1">
        <v>8.5</v>
      </c>
      <c r="AC15" s="1">
        <v>7.3</v>
      </c>
      <c r="AD15" s="10">
        <v>9</v>
      </c>
      <c r="AE15" s="38"/>
      <c r="AF15" s="2"/>
      <c r="AG15" s="2"/>
      <c r="AH15" s="1">
        <v>1979</v>
      </c>
      <c r="AI15" s="1">
        <v>8.8000000000000007</v>
      </c>
      <c r="AJ15" s="1">
        <v>8.8000000000000007</v>
      </c>
      <c r="AK15" s="1">
        <v>9</v>
      </c>
      <c r="AL15" s="1">
        <v>0</v>
      </c>
      <c r="AM15" s="1">
        <v>-15.8</v>
      </c>
      <c r="AN15" s="1">
        <v>-27.3</v>
      </c>
      <c r="AO15" s="10">
        <v>-34.9</v>
      </c>
      <c r="AP15" s="1">
        <v>-40.299999999999997</v>
      </c>
      <c r="AQ15" s="1">
        <v>-40.1</v>
      </c>
      <c r="AR15" s="1">
        <v>-33.200000000000003</v>
      </c>
      <c r="AS15" s="1">
        <v>-20</v>
      </c>
      <c r="AT15" s="1">
        <v>-1.4</v>
      </c>
      <c r="AU15" s="1">
        <v>7.9</v>
      </c>
      <c r="AV15" s="1">
        <v>9.1</v>
      </c>
      <c r="AW15" s="1">
        <v>6.6</v>
      </c>
      <c r="AX15" s="1">
        <v>-2.6</v>
      </c>
      <c r="AY15" s="1">
        <v>-18.7</v>
      </c>
      <c r="AZ15" s="1">
        <v>-36.200000000000003</v>
      </c>
      <c r="BA15" s="10">
        <v>-35.4</v>
      </c>
      <c r="BB15" s="8">
        <f t="shared" si="0"/>
        <v>-17.025000000000002</v>
      </c>
    </row>
    <row r="16" spans="1:54" x14ac:dyDescent="0.25">
      <c r="A16" s="1">
        <v>1980</v>
      </c>
      <c r="B16" s="1">
        <v>0.45800000000000002</v>
      </c>
      <c r="C16" s="5"/>
      <c r="K16" s="1">
        <v>1980</v>
      </c>
      <c r="L16" s="1">
        <v>15.8</v>
      </c>
      <c r="M16" s="1">
        <v>20.2</v>
      </c>
      <c r="N16" s="1">
        <v>26.4</v>
      </c>
      <c r="O16" s="1">
        <v>14.9</v>
      </c>
      <c r="P16" s="1">
        <v>8.5</v>
      </c>
      <c r="Q16" s="1">
        <v>7.3</v>
      </c>
      <c r="R16" s="10">
        <v>9</v>
      </c>
      <c r="S16" s="1">
        <v>7.8</v>
      </c>
      <c r="T16" s="1">
        <v>9.3000000000000007</v>
      </c>
      <c r="U16" s="1">
        <v>5.8</v>
      </c>
      <c r="V16" s="1">
        <v>1.4</v>
      </c>
      <c r="W16" s="1">
        <v>6.3</v>
      </c>
      <c r="X16" s="1">
        <v>38.4</v>
      </c>
      <c r="Y16" s="1">
        <v>55.5</v>
      </c>
      <c r="Z16" s="1">
        <v>40.200000000000003</v>
      </c>
      <c r="AA16" s="1">
        <v>40.1</v>
      </c>
      <c r="AB16" s="1">
        <v>12</v>
      </c>
      <c r="AC16" s="1">
        <v>9.4</v>
      </c>
      <c r="AD16" s="10">
        <v>4.7</v>
      </c>
      <c r="AE16" s="38"/>
      <c r="AF16" s="2"/>
      <c r="AG16" s="2"/>
      <c r="AH16" s="1">
        <v>1980</v>
      </c>
      <c r="AI16" s="1">
        <v>7.9</v>
      </c>
      <c r="AJ16" s="1">
        <v>9.1</v>
      </c>
      <c r="AK16" s="1">
        <v>6.6</v>
      </c>
      <c r="AL16" s="1">
        <v>-2.6</v>
      </c>
      <c r="AM16" s="1">
        <v>-18.7</v>
      </c>
      <c r="AN16" s="1">
        <v>-36.200000000000003</v>
      </c>
      <c r="AO16" s="10">
        <v>-35.4</v>
      </c>
      <c r="AP16" s="1">
        <v>-35.700000000000003</v>
      </c>
      <c r="AQ16" s="1">
        <v>-35.4</v>
      </c>
      <c r="AR16" s="1">
        <v>-30</v>
      </c>
      <c r="AS16" s="1">
        <v>-21.7</v>
      </c>
      <c r="AT16" s="1">
        <v>-1.9</v>
      </c>
      <c r="AU16" s="1">
        <v>7.9</v>
      </c>
      <c r="AV16" s="1">
        <v>11</v>
      </c>
      <c r="AW16" s="1">
        <v>10.5</v>
      </c>
      <c r="AX16" s="1">
        <v>2.7</v>
      </c>
      <c r="AY16" s="1">
        <v>-14.5</v>
      </c>
      <c r="AZ16" s="1">
        <v>-34.6</v>
      </c>
      <c r="BA16" s="10">
        <v>-34.799999999999997</v>
      </c>
      <c r="BB16" s="8">
        <f t="shared" si="0"/>
        <v>-14.708333333333334</v>
      </c>
    </row>
    <row r="17" spans="1:54" x14ac:dyDescent="0.25">
      <c r="A17" s="1">
        <v>1981</v>
      </c>
      <c r="B17" s="1">
        <v>1.3280000000000001</v>
      </c>
      <c r="C17" s="5"/>
      <c r="K17" s="1">
        <v>1981</v>
      </c>
      <c r="L17" s="1">
        <v>38.4</v>
      </c>
      <c r="M17" s="1">
        <v>55.5</v>
      </c>
      <c r="N17" s="1">
        <v>40.200000000000003</v>
      </c>
      <c r="O17" s="1">
        <v>40.1</v>
      </c>
      <c r="P17" s="1">
        <v>12</v>
      </c>
      <c r="Q17" s="1">
        <v>9.4</v>
      </c>
      <c r="R17" s="10">
        <v>4.7</v>
      </c>
      <c r="S17" s="1">
        <v>7.8</v>
      </c>
      <c r="T17" s="1">
        <v>4.5</v>
      </c>
      <c r="U17" s="1">
        <v>10.9</v>
      </c>
      <c r="V17" s="1">
        <v>32.200000000000003</v>
      </c>
      <c r="W17" s="1">
        <v>31.4</v>
      </c>
      <c r="X17" s="1">
        <v>41.4</v>
      </c>
      <c r="Y17" s="1">
        <v>36.799999999999997</v>
      </c>
      <c r="Z17" s="1">
        <v>9</v>
      </c>
      <c r="AA17" s="1">
        <v>51.8</v>
      </c>
      <c r="AB17" s="1">
        <v>8.1</v>
      </c>
      <c r="AC17" s="1">
        <v>10.9</v>
      </c>
      <c r="AD17" s="10">
        <v>15.4</v>
      </c>
      <c r="AE17" s="38"/>
      <c r="AF17" s="2"/>
      <c r="AG17" s="2"/>
      <c r="AH17" s="1">
        <v>1981</v>
      </c>
      <c r="AI17" s="1">
        <v>7.9</v>
      </c>
      <c r="AJ17" s="1">
        <v>11</v>
      </c>
      <c r="AK17" s="1">
        <v>10.5</v>
      </c>
      <c r="AL17" s="1">
        <v>2.7</v>
      </c>
      <c r="AM17" s="1">
        <v>-14.5</v>
      </c>
      <c r="AN17" s="1">
        <v>-34.6</v>
      </c>
      <c r="AO17" s="10">
        <v>-34.799999999999997</v>
      </c>
      <c r="AP17" s="1">
        <v>-31.4</v>
      </c>
      <c r="AQ17" s="1">
        <v>-36.299999999999997</v>
      </c>
      <c r="AR17" s="1">
        <v>-28.4</v>
      </c>
      <c r="AS17" s="1">
        <v>-16.3</v>
      </c>
      <c r="AT17" s="1">
        <v>-2</v>
      </c>
      <c r="AU17" s="1">
        <v>8.6999999999999993</v>
      </c>
      <c r="AV17" s="1">
        <v>11.5</v>
      </c>
      <c r="AW17" s="1">
        <v>9.1</v>
      </c>
      <c r="AX17" s="1">
        <v>-0.9</v>
      </c>
      <c r="AY17" s="1">
        <v>-17.8</v>
      </c>
      <c r="AZ17" s="1">
        <v>-29.7</v>
      </c>
      <c r="BA17" s="10">
        <v>-33.1</v>
      </c>
      <c r="BB17" s="8">
        <f t="shared" si="0"/>
        <v>-13.883333333333333</v>
      </c>
    </row>
    <row r="18" spans="1:54" x14ac:dyDescent="0.25">
      <c r="A18" s="1">
        <v>1982</v>
      </c>
      <c r="B18" s="1">
        <v>1.1539999999999999</v>
      </c>
      <c r="C18" s="5"/>
      <c r="K18" s="1">
        <v>1982</v>
      </c>
      <c r="L18" s="1">
        <v>41.4</v>
      </c>
      <c r="M18" s="1">
        <v>36.799999999999997</v>
      </c>
      <c r="N18" s="1">
        <v>9</v>
      </c>
      <c r="O18" s="1">
        <v>51.8</v>
      </c>
      <c r="P18" s="1">
        <v>8.1</v>
      </c>
      <c r="Q18" s="1">
        <v>10.9</v>
      </c>
      <c r="R18" s="10">
        <v>15.4</v>
      </c>
      <c r="S18" s="1">
        <v>6.4</v>
      </c>
      <c r="T18" s="1">
        <v>3.6</v>
      </c>
      <c r="U18" s="1">
        <v>3.2</v>
      </c>
      <c r="V18" s="1">
        <v>10.199999999999999</v>
      </c>
      <c r="W18" s="1">
        <v>33.799999999999997</v>
      </c>
      <c r="X18" s="1">
        <v>22.9</v>
      </c>
      <c r="Y18" s="1">
        <v>54.5</v>
      </c>
      <c r="Z18" s="1">
        <v>33.299999999999997</v>
      </c>
      <c r="AA18" s="1">
        <v>23.7</v>
      </c>
      <c r="AB18" s="1">
        <v>21.7</v>
      </c>
      <c r="AC18" s="1">
        <v>11.4</v>
      </c>
      <c r="AD18" s="10">
        <v>16.600000000000001</v>
      </c>
      <c r="AE18" s="38"/>
      <c r="AF18" s="2"/>
      <c r="AG18" s="2"/>
      <c r="AH18" s="1">
        <v>1982</v>
      </c>
      <c r="AI18" s="1">
        <v>8.6999999999999993</v>
      </c>
      <c r="AJ18" s="1">
        <v>11.5</v>
      </c>
      <c r="AK18" s="1">
        <v>9.1</v>
      </c>
      <c r="AL18" s="1">
        <v>-0.9</v>
      </c>
      <c r="AM18" s="1">
        <v>-17.8</v>
      </c>
      <c r="AN18" s="1">
        <v>-29.7</v>
      </c>
      <c r="AO18" s="10">
        <v>-33.1</v>
      </c>
      <c r="AP18" s="1">
        <v>-41.4</v>
      </c>
      <c r="AQ18" s="1">
        <v>-34.9</v>
      </c>
      <c r="AR18" s="1">
        <v>-32.9</v>
      </c>
      <c r="AS18" s="1">
        <v>-15.6</v>
      </c>
      <c r="AT18" s="1">
        <v>-7.9</v>
      </c>
      <c r="AU18" s="1">
        <v>7.5</v>
      </c>
      <c r="AV18" s="1">
        <v>13.1</v>
      </c>
      <c r="AW18" s="1">
        <v>7.7</v>
      </c>
      <c r="AX18" s="1">
        <v>1.9</v>
      </c>
      <c r="AY18" s="1">
        <v>-16.899999999999999</v>
      </c>
      <c r="AZ18" s="1">
        <v>-33.700000000000003</v>
      </c>
      <c r="BA18" s="10">
        <v>-36.6</v>
      </c>
      <c r="BB18" s="8">
        <f t="shared" si="0"/>
        <v>-15.80833333333333</v>
      </c>
    </row>
    <row r="19" spans="1:54" x14ac:dyDescent="0.25">
      <c r="A19" s="1">
        <v>1983</v>
      </c>
      <c r="B19" s="1">
        <v>1.204</v>
      </c>
      <c r="C19" s="5"/>
      <c r="K19" s="1">
        <v>1983</v>
      </c>
      <c r="L19" s="1">
        <v>22.9</v>
      </c>
      <c r="M19" s="1">
        <v>54.5</v>
      </c>
      <c r="N19" s="1">
        <v>33.299999999999997</v>
      </c>
      <c r="O19" s="1">
        <v>23.7</v>
      </c>
      <c r="P19" s="1">
        <v>21.7</v>
      </c>
      <c r="Q19" s="1">
        <v>11.4</v>
      </c>
      <c r="R19" s="10">
        <v>16.600000000000001</v>
      </c>
      <c r="S19" s="1">
        <v>6.7</v>
      </c>
      <c r="T19" s="1">
        <v>5.7</v>
      </c>
      <c r="U19" s="1">
        <v>4.7</v>
      </c>
      <c r="V19" s="1">
        <v>1.5</v>
      </c>
      <c r="W19" s="1">
        <v>16.2</v>
      </c>
      <c r="X19" s="1">
        <v>34.5</v>
      </c>
      <c r="Y19" s="1">
        <v>65.400000000000006</v>
      </c>
      <c r="Z19" s="1">
        <v>58.6</v>
      </c>
      <c r="AA19" s="1">
        <v>28.5</v>
      </c>
      <c r="AB19" s="1">
        <v>18.600000000000001</v>
      </c>
      <c r="AC19" s="1">
        <v>9.3000000000000007</v>
      </c>
      <c r="AD19" s="10">
        <v>6.5</v>
      </c>
      <c r="AE19" s="38"/>
      <c r="AF19" s="2"/>
      <c r="AG19" s="2"/>
      <c r="AH19" s="1">
        <v>1983</v>
      </c>
      <c r="AI19" s="1">
        <v>7.5</v>
      </c>
      <c r="AJ19" s="1">
        <v>13.1</v>
      </c>
      <c r="AK19" s="1">
        <v>7.7</v>
      </c>
      <c r="AL19" s="1">
        <v>1.9</v>
      </c>
      <c r="AM19" s="1">
        <v>-16.899999999999999</v>
      </c>
      <c r="AN19" s="1">
        <v>-33.700000000000003</v>
      </c>
      <c r="AO19" s="10">
        <v>-36.6</v>
      </c>
      <c r="AP19" s="1">
        <v>-38.299999999999997</v>
      </c>
      <c r="AQ19" s="1">
        <v>-34</v>
      </c>
      <c r="AR19" s="1">
        <v>-30</v>
      </c>
      <c r="AS19" s="1">
        <v>-19.5</v>
      </c>
      <c r="AT19" s="1">
        <v>-0.5</v>
      </c>
      <c r="AU19" s="1">
        <v>9.6</v>
      </c>
      <c r="AV19" s="1">
        <v>12</v>
      </c>
      <c r="AW19" s="1">
        <v>10.6</v>
      </c>
      <c r="AX19" s="1">
        <v>1.9</v>
      </c>
      <c r="AY19" s="1">
        <v>-15</v>
      </c>
      <c r="AZ19" s="1">
        <v>-31</v>
      </c>
      <c r="BA19" s="10">
        <v>-36.4</v>
      </c>
      <c r="BB19" s="8">
        <f t="shared" si="0"/>
        <v>-14.216666666666667</v>
      </c>
    </row>
    <row r="20" spans="1:54" x14ac:dyDescent="0.25">
      <c r="A20" s="1">
        <v>1984</v>
      </c>
      <c r="B20" s="1">
        <v>0.35899999999999999</v>
      </c>
      <c r="C20" s="5"/>
      <c r="K20" s="1">
        <v>1984</v>
      </c>
      <c r="L20" s="1">
        <v>34.5</v>
      </c>
      <c r="M20" s="1">
        <v>65.400000000000006</v>
      </c>
      <c r="N20" s="1">
        <v>58.6</v>
      </c>
      <c r="O20" s="1">
        <v>28.5</v>
      </c>
      <c r="P20" s="1">
        <v>18.600000000000001</v>
      </c>
      <c r="Q20" s="1">
        <v>9.3000000000000007</v>
      </c>
      <c r="R20" s="10">
        <v>6.5</v>
      </c>
      <c r="S20" s="1">
        <v>9.4</v>
      </c>
      <c r="T20" s="1">
        <v>1.2</v>
      </c>
      <c r="U20" s="1">
        <v>3.3</v>
      </c>
      <c r="V20" s="1">
        <v>4.0999999999999996</v>
      </c>
      <c r="W20" s="1">
        <v>33.299999999999997</v>
      </c>
      <c r="X20" s="1">
        <v>36.9</v>
      </c>
      <c r="Y20" s="1">
        <v>79.599999999999994</v>
      </c>
      <c r="Z20" s="1">
        <v>112.1</v>
      </c>
      <c r="AA20" s="1">
        <v>18.100000000000001</v>
      </c>
      <c r="AB20" s="1">
        <v>14.9</v>
      </c>
      <c r="AC20" s="1">
        <v>22.9</v>
      </c>
      <c r="AD20" s="10">
        <v>18.600000000000001</v>
      </c>
      <c r="AE20" s="38"/>
      <c r="AF20" s="2"/>
      <c r="AG20" s="2"/>
      <c r="AH20" s="1">
        <v>1984</v>
      </c>
      <c r="AI20" s="1">
        <v>9.6</v>
      </c>
      <c r="AJ20" s="1">
        <v>12</v>
      </c>
      <c r="AK20" s="1">
        <v>10.6</v>
      </c>
      <c r="AL20" s="1">
        <v>1.9</v>
      </c>
      <c r="AM20" s="1">
        <v>-15</v>
      </c>
      <c r="AN20" s="1">
        <v>-31</v>
      </c>
      <c r="AO20" s="10">
        <v>-36.4</v>
      </c>
      <c r="AP20" s="1">
        <v>-33.4</v>
      </c>
      <c r="AQ20" s="1">
        <v>-42.4</v>
      </c>
      <c r="AR20" s="1">
        <v>-31.9</v>
      </c>
      <c r="AS20" s="1">
        <v>-15.4</v>
      </c>
      <c r="AT20" s="1">
        <v>-1.8</v>
      </c>
      <c r="AU20" s="1">
        <v>5.8</v>
      </c>
      <c r="AV20" s="1">
        <v>9</v>
      </c>
      <c r="AW20" s="1">
        <v>5.8</v>
      </c>
      <c r="AX20" s="1">
        <v>-2.6</v>
      </c>
      <c r="AY20" s="1">
        <v>-13.7</v>
      </c>
      <c r="AZ20" s="1">
        <v>-28.8</v>
      </c>
      <c r="BA20" s="10">
        <v>-38.700000000000003</v>
      </c>
      <c r="BB20" s="8">
        <f t="shared" si="0"/>
        <v>-15.675000000000002</v>
      </c>
    </row>
    <row r="21" spans="1:54" x14ac:dyDescent="0.25">
      <c r="A21" s="1">
        <v>1985</v>
      </c>
      <c r="B21" s="1">
        <v>1.1910000000000001</v>
      </c>
      <c r="C21" s="5"/>
      <c r="K21" s="1">
        <v>1985</v>
      </c>
      <c r="L21" s="1">
        <v>36.9</v>
      </c>
      <c r="M21" s="1">
        <v>79.599999999999994</v>
      </c>
      <c r="N21" s="1">
        <v>112.1</v>
      </c>
      <c r="O21" s="1">
        <v>18.100000000000001</v>
      </c>
      <c r="P21" s="1">
        <v>14.9</v>
      </c>
      <c r="Q21" s="1">
        <v>22.9</v>
      </c>
      <c r="R21" s="10">
        <v>18.600000000000001</v>
      </c>
      <c r="S21" s="1">
        <v>8.4</v>
      </c>
      <c r="T21" s="1">
        <v>25.5</v>
      </c>
      <c r="U21" s="1">
        <v>7.4</v>
      </c>
      <c r="V21" s="1">
        <v>7.4</v>
      </c>
      <c r="W21" s="1">
        <v>26.9</v>
      </c>
      <c r="X21" s="1">
        <v>2.5</v>
      </c>
      <c r="Y21" s="1">
        <v>61.3</v>
      </c>
      <c r="Z21" s="1">
        <v>62.1</v>
      </c>
      <c r="AA21" s="1">
        <v>16.100000000000001</v>
      </c>
      <c r="AB21" s="1">
        <v>13.1</v>
      </c>
      <c r="AC21" s="1">
        <v>21.2</v>
      </c>
      <c r="AD21" s="10">
        <v>12.2</v>
      </c>
      <c r="AE21" s="38"/>
      <c r="AF21" s="2"/>
      <c r="AG21" s="2"/>
      <c r="AH21" s="1">
        <v>1985</v>
      </c>
      <c r="AI21" s="1">
        <v>5.8</v>
      </c>
      <c r="AJ21" s="1">
        <v>9</v>
      </c>
      <c r="AK21" s="1">
        <v>5.8</v>
      </c>
      <c r="AL21" s="1">
        <v>-2.6</v>
      </c>
      <c r="AM21" s="1">
        <v>-13.7</v>
      </c>
      <c r="AN21" s="1">
        <v>-28.8</v>
      </c>
      <c r="AO21" s="10">
        <v>-38.700000000000003</v>
      </c>
      <c r="AP21" s="1">
        <v>-36.700000000000003</v>
      </c>
      <c r="AQ21" s="1">
        <v>-29</v>
      </c>
      <c r="AR21" s="1">
        <v>-28.9</v>
      </c>
      <c r="AS21" s="1">
        <v>-18.899999999999999</v>
      </c>
      <c r="AT21" s="1">
        <v>-4.0999999999999996</v>
      </c>
      <c r="AU21" s="1">
        <v>8.6</v>
      </c>
      <c r="AV21" s="1">
        <v>12.3</v>
      </c>
      <c r="AW21" s="1">
        <v>6</v>
      </c>
      <c r="AX21" s="1">
        <v>1.8</v>
      </c>
      <c r="AY21" s="1">
        <v>-17.2</v>
      </c>
      <c r="AZ21" s="1">
        <v>-31.1</v>
      </c>
      <c r="BA21" s="10">
        <v>-30.5</v>
      </c>
      <c r="BB21" s="8">
        <f t="shared" si="0"/>
        <v>-13.975000000000001</v>
      </c>
    </row>
    <row r="22" spans="1:54" x14ac:dyDescent="0.25">
      <c r="A22" s="1">
        <v>1986</v>
      </c>
      <c r="B22" s="1">
        <v>1.772</v>
      </c>
      <c r="C22" s="5"/>
      <c r="K22" s="1">
        <v>1986</v>
      </c>
      <c r="L22" s="1">
        <v>2.5</v>
      </c>
      <c r="M22" s="1">
        <v>61.3</v>
      </c>
      <c r="N22" s="1">
        <v>62.1</v>
      </c>
      <c r="O22" s="1">
        <v>16.100000000000001</v>
      </c>
      <c r="P22" s="1">
        <v>13.1</v>
      </c>
      <c r="Q22" s="1">
        <v>21.2</v>
      </c>
      <c r="R22" s="10">
        <v>12.2</v>
      </c>
      <c r="S22" s="1">
        <v>2.7</v>
      </c>
      <c r="T22" s="1">
        <v>3.3</v>
      </c>
      <c r="U22" s="1">
        <v>2.7</v>
      </c>
      <c r="V22" s="1">
        <v>0.8</v>
      </c>
      <c r="W22" s="1">
        <v>9.1</v>
      </c>
      <c r="X22" s="1">
        <v>31.2</v>
      </c>
      <c r="Y22" s="1">
        <v>34.4</v>
      </c>
      <c r="Z22" s="1">
        <v>21</v>
      </c>
      <c r="AA22" s="1">
        <v>36.299999999999997</v>
      </c>
      <c r="AB22" s="1">
        <v>16.600000000000001</v>
      </c>
      <c r="AC22" s="1">
        <v>15.6</v>
      </c>
      <c r="AD22" s="10">
        <v>5.6</v>
      </c>
      <c r="AE22" s="38"/>
      <c r="AF22" s="2"/>
      <c r="AG22" s="2"/>
      <c r="AH22" s="1">
        <v>1986</v>
      </c>
      <c r="AI22" s="1">
        <v>8.6</v>
      </c>
      <c r="AJ22" s="1">
        <v>12.3</v>
      </c>
      <c r="AK22" s="1">
        <v>6</v>
      </c>
      <c r="AL22" s="1">
        <v>1.8</v>
      </c>
      <c r="AM22" s="1">
        <v>-17.2</v>
      </c>
      <c r="AN22" s="1">
        <v>-31.1</v>
      </c>
      <c r="AO22" s="10">
        <v>-30.5</v>
      </c>
      <c r="AP22" s="1">
        <v>-39.6</v>
      </c>
      <c r="AQ22" s="1">
        <v>-35</v>
      </c>
      <c r="AR22" s="1">
        <v>-29.5</v>
      </c>
      <c r="AS22" s="1">
        <v>-17</v>
      </c>
      <c r="AT22" s="1">
        <v>-2.9</v>
      </c>
      <c r="AU22" s="1">
        <v>10.7</v>
      </c>
      <c r="AV22" s="1">
        <v>9.8000000000000007</v>
      </c>
      <c r="AW22" s="1">
        <v>8.1</v>
      </c>
      <c r="AX22" s="1">
        <v>-0.2</v>
      </c>
      <c r="AY22" s="1">
        <v>-12.2</v>
      </c>
      <c r="AZ22" s="1">
        <v>-31.7</v>
      </c>
      <c r="BA22" s="10">
        <v>-36</v>
      </c>
      <c r="BB22" s="8">
        <f t="shared" si="0"/>
        <v>-14.625</v>
      </c>
    </row>
    <row r="23" spans="1:54" x14ac:dyDescent="0.25">
      <c r="A23" s="1">
        <v>1987</v>
      </c>
      <c r="B23" s="1">
        <v>1.2110000000000001</v>
      </c>
      <c r="C23" s="5"/>
      <c r="K23" s="1">
        <v>1987</v>
      </c>
      <c r="L23" s="1">
        <v>31.2</v>
      </c>
      <c r="M23" s="1">
        <v>34.4</v>
      </c>
      <c r="N23" s="1">
        <v>21</v>
      </c>
      <c r="O23" s="1">
        <v>36.299999999999997</v>
      </c>
      <c r="P23" s="1">
        <v>16.600000000000001</v>
      </c>
      <c r="Q23" s="1">
        <v>15.6</v>
      </c>
      <c r="R23" s="10">
        <v>5.6</v>
      </c>
      <c r="S23" s="1">
        <v>4.4000000000000004</v>
      </c>
      <c r="T23" s="1">
        <v>2.9</v>
      </c>
      <c r="U23" s="1">
        <v>7.2</v>
      </c>
      <c r="V23" s="1">
        <v>5</v>
      </c>
      <c r="W23" s="1">
        <v>17.7</v>
      </c>
      <c r="X23" s="1">
        <v>25.5</v>
      </c>
      <c r="Y23" s="1">
        <v>30.3</v>
      </c>
      <c r="Z23" s="1">
        <v>50.2</v>
      </c>
      <c r="AA23" s="1">
        <v>7.6</v>
      </c>
      <c r="AB23" s="1">
        <v>8.4</v>
      </c>
      <c r="AC23" s="1">
        <v>4.5999999999999996</v>
      </c>
      <c r="AD23" s="10">
        <v>10</v>
      </c>
      <c r="AE23" s="38"/>
      <c r="AF23" s="2"/>
      <c r="AG23" s="2"/>
      <c r="AH23" s="1">
        <v>1987</v>
      </c>
      <c r="AI23" s="1">
        <v>10.7</v>
      </c>
      <c r="AJ23" s="1">
        <v>9.8000000000000007</v>
      </c>
      <c r="AK23" s="1">
        <v>8.1</v>
      </c>
      <c r="AL23" s="1">
        <v>-0.2</v>
      </c>
      <c r="AM23" s="1">
        <v>-12.2</v>
      </c>
      <c r="AN23" s="1">
        <v>-31.7</v>
      </c>
      <c r="AO23" s="10">
        <v>-36</v>
      </c>
      <c r="AP23" s="1">
        <v>-39.9</v>
      </c>
      <c r="AQ23" s="1">
        <v>-39.799999999999997</v>
      </c>
      <c r="AR23" s="1">
        <v>-31.5</v>
      </c>
      <c r="AS23" s="1">
        <v>-20.6</v>
      </c>
      <c r="AT23" s="1">
        <v>-6.8</v>
      </c>
      <c r="AU23" s="1">
        <v>8.8000000000000007</v>
      </c>
      <c r="AV23" s="1">
        <v>13.9</v>
      </c>
      <c r="AW23" s="1">
        <v>8.6999999999999993</v>
      </c>
      <c r="AX23" s="1">
        <v>-0.7</v>
      </c>
      <c r="AY23" s="1">
        <v>-20.399999999999999</v>
      </c>
      <c r="AZ23" s="1">
        <v>-34.200000000000003</v>
      </c>
      <c r="BA23" s="10">
        <v>-40.200000000000003</v>
      </c>
      <c r="BB23" s="8">
        <f t="shared" si="0"/>
        <v>-16.891666666666666</v>
      </c>
    </row>
    <row r="24" spans="1:54" x14ac:dyDescent="0.25">
      <c r="A24" s="1">
        <v>1988</v>
      </c>
      <c r="B24" s="1">
        <v>0.97799999999999998</v>
      </c>
      <c r="C24" s="5"/>
      <c r="K24" s="1">
        <v>1988</v>
      </c>
      <c r="L24" s="1">
        <v>25.5</v>
      </c>
      <c r="M24" s="1">
        <v>30.3</v>
      </c>
      <c r="N24" s="1">
        <v>50.2</v>
      </c>
      <c r="O24" s="1">
        <v>7.6</v>
      </c>
      <c r="P24" s="1">
        <v>8.4</v>
      </c>
      <c r="Q24" s="1">
        <v>4.5999999999999996</v>
      </c>
      <c r="R24" s="10">
        <v>10</v>
      </c>
      <c r="S24" s="1">
        <v>8.8000000000000007</v>
      </c>
      <c r="T24" s="1">
        <v>7.6</v>
      </c>
      <c r="U24" s="1">
        <v>4.9000000000000004</v>
      </c>
      <c r="V24" s="1">
        <v>10.5</v>
      </c>
      <c r="W24" s="1">
        <v>20.2</v>
      </c>
      <c r="X24" s="1">
        <v>23.6</v>
      </c>
      <c r="Y24" s="1">
        <v>58.8</v>
      </c>
      <c r="Z24" s="1">
        <v>161.1</v>
      </c>
      <c r="AA24" s="1">
        <v>28.2</v>
      </c>
      <c r="AB24" s="1">
        <v>36.799999999999997</v>
      </c>
      <c r="AC24" s="1">
        <v>5.9</v>
      </c>
      <c r="AD24" s="10">
        <v>1.9</v>
      </c>
      <c r="AE24" s="38"/>
      <c r="AF24" s="2"/>
      <c r="AG24" s="2"/>
      <c r="AH24" s="1">
        <v>1988</v>
      </c>
      <c r="AI24" s="1">
        <v>8.8000000000000007</v>
      </c>
      <c r="AJ24" s="1">
        <v>13.9</v>
      </c>
      <c r="AK24" s="1">
        <v>8.6999999999999993</v>
      </c>
      <c r="AL24" s="1">
        <v>-0.7</v>
      </c>
      <c r="AM24" s="1">
        <v>-20.399999999999999</v>
      </c>
      <c r="AN24" s="1">
        <v>-34.200000000000003</v>
      </c>
      <c r="AO24" s="10">
        <v>-40.200000000000003</v>
      </c>
      <c r="AP24" s="1">
        <v>-40.200000000000003</v>
      </c>
      <c r="AQ24" s="1">
        <v>-33.1</v>
      </c>
      <c r="AR24" s="1">
        <v>-27.4</v>
      </c>
      <c r="AS24" s="1">
        <v>-15.3</v>
      </c>
      <c r="AT24" s="1">
        <v>-0.7</v>
      </c>
      <c r="AU24" s="1">
        <v>10.8</v>
      </c>
      <c r="AV24" s="1">
        <v>15.2</v>
      </c>
      <c r="AW24" s="1">
        <v>6.2</v>
      </c>
      <c r="AX24" s="1">
        <v>3.1</v>
      </c>
      <c r="AY24" s="1">
        <v>-14</v>
      </c>
      <c r="AZ24" s="1">
        <v>-29.5</v>
      </c>
      <c r="BA24" s="10">
        <v>-32.9</v>
      </c>
      <c r="BB24" s="8">
        <f t="shared" si="0"/>
        <v>-13.15</v>
      </c>
    </row>
    <row r="25" spans="1:54" x14ac:dyDescent="0.25">
      <c r="A25" s="1">
        <v>1989</v>
      </c>
      <c r="B25" s="1">
        <v>0.81499999999999995</v>
      </c>
      <c r="C25" s="5"/>
      <c r="K25" s="1">
        <v>1989</v>
      </c>
      <c r="L25" s="1">
        <v>23.6</v>
      </c>
      <c r="M25" s="1">
        <v>58.8</v>
      </c>
      <c r="N25" s="1">
        <v>161.1</v>
      </c>
      <c r="O25" s="1">
        <v>28.2</v>
      </c>
      <c r="P25" s="1">
        <v>36.799999999999997</v>
      </c>
      <c r="Q25" s="1">
        <v>5.9</v>
      </c>
      <c r="R25" s="10">
        <v>1.9</v>
      </c>
      <c r="S25" s="1">
        <v>7.9</v>
      </c>
      <c r="T25" s="1">
        <v>31.8</v>
      </c>
      <c r="U25" s="1">
        <v>2.9</v>
      </c>
      <c r="V25" s="1">
        <v>5.2</v>
      </c>
      <c r="W25" s="1">
        <v>6.8</v>
      </c>
      <c r="X25" s="1">
        <v>84.3</v>
      </c>
      <c r="Y25" s="1">
        <v>75.3</v>
      </c>
      <c r="Z25" s="1">
        <v>72.2</v>
      </c>
      <c r="AA25" s="1">
        <v>44.9</v>
      </c>
      <c r="AB25" s="1">
        <v>13</v>
      </c>
      <c r="AC25" s="1">
        <v>5</v>
      </c>
      <c r="AD25" s="10">
        <v>3.2</v>
      </c>
      <c r="AE25" s="38"/>
      <c r="AF25" s="2"/>
      <c r="AG25" s="2"/>
      <c r="AH25" s="1">
        <v>1989</v>
      </c>
      <c r="AI25" s="1">
        <v>10.8</v>
      </c>
      <c r="AJ25" s="1">
        <v>15.2</v>
      </c>
      <c r="AK25" s="1">
        <v>6.2</v>
      </c>
      <c r="AL25" s="1">
        <v>3.1</v>
      </c>
      <c r="AM25" s="1">
        <v>-14</v>
      </c>
      <c r="AN25" s="1">
        <v>-29.5</v>
      </c>
      <c r="AO25" s="10">
        <v>-32.9</v>
      </c>
      <c r="AP25" s="1">
        <v>-36.9</v>
      </c>
      <c r="AQ25" s="1">
        <v>-33.5</v>
      </c>
      <c r="AR25" s="1">
        <v>-26.7</v>
      </c>
      <c r="AS25" s="1">
        <v>-18.100000000000001</v>
      </c>
      <c r="AT25" s="1">
        <v>-1.7</v>
      </c>
      <c r="AU25" s="1">
        <v>8.3000000000000007</v>
      </c>
      <c r="AV25" s="1">
        <v>11.1</v>
      </c>
      <c r="AW25" s="1">
        <v>7.9</v>
      </c>
      <c r="AX25" s="1">
        <v>1.5</v>
      </c>
      <c r="AY25" s="1">
        <v>-18.3</v>
      </c>
      <c r="AZ25" s="1">
        <v>-29.7</v>
      </c>
      <c r="BA25" s="10">
        <v>-33</v>
      </c>
      <c r="BB25" s="8">
        <f t="shared" si="0"/>
        <v>-14.091666666666669</v>
      </c>
    </row>
    <row r="26" spans="1:54" x14ac:dyDescent="0.25">
      <c r="A26" s="1">
        <v>1990</v>
      </c>
      <c r="B26" s="1">
        <v>1.071</v>
      </c>
      <c r="C26" s="5"/>
      <c r="K26" s="1">
        <v>1990</v>
      </c>
      <c r="L26" s="1">
        <v>84.3</v>
      </c>
      <c r="M26" s="1">
        <v>75.3</v>
      </c>
      <c r="N26" s="1">
        <v>72.2</v>
      </c>
      <c r="O26" s="1">
        <v>44.9</v>
      </c>
      <c r="P26" s="1">
        <v>13</v>
      </c>
      <c r="Q26" s="1">
        <v>5</v>
      </c>
      <c r="R26" s="10">
        <v>3.2</v>
      </c>
      <c r="S26" s="1">
        <v>3.4</v>
      </c>
      <c r="T26" s="1">
        <v>3.7</v>
      </c>
      <c r="U26" s="1">
        <v>6.6</v>
      </c>
      <c r="V26" s="1">
        <v>7.4</v>
      </c>
      <c r="W26" s="1">
        <v>40</v>
      </c>
      <c r="X26" s="1">
        <v>28.9</v>
      </c>
      <c r="Y26" s="1">
        <v>132.6</v>
      </c>
      <c r="Z26" s="1">
        <v>39.9</v>
      </c>
      <c r="AA26" s="1">
        <v>19.2</v>
      </c>
      <c r="AB26" s="1">
        <v>30.2</v>
      </c>
      <c r="AC26" s="1">
        <v>11.3</v>
      </c>
      <c r="AD26" s="10">
        <v>5.5</v>
      </c>
      <c r="AE26" s="38"/>
      <c r="AF26" s="2"/>
      <c r="AG26" s="2"/>
      <c r="AH26" s="1">
        <v>1990</v>
      </c>
      <c r="AI26" s="1">
        <v>8.3000000000000007</v>
      </c>
      <c r="AJ26" s="1">
        <v>11.1</v>
      </c>
      <c r="AK26" s="1">
        <v>7.9</v>
      </c>
      <c r="AL26" s="1">
        <v>1.5</v>
      </c>
      <c r="AM26" s="1">
        <v>-18.3</v>
      </c>
      <c r="AN26" s="1">
        <v>-29.7</v>
      </c>
      <c r="AO26" s="10">
        <v>-33</v>
      </c>
      <c r="AP26" s="1">
        <v>-38.4</v>
      </c>
      <c r="AQ26" s="1">
        <v>-32.4</v>
      </c>
      <c r="AR26" s="1">
        <v>-20.2</v>
      </c>
      <c r="AS26" s="1">
        <v>-12.9</v>
      </c>
      <c r="AT26" s="1">
        <v>2.8</v>
      </c>
      <c r="AU26" s="1">
        <v>10.1</v>
      </c>
      <c r="AV26" s="1">
        <v>8.6999999999999993</v>
      </c>
      <c r="AW26" s="1">
        <v>9.1</v>
      </c>
      <c r="AX26" s="1">
        <v>-1.2</v>
      </c>
      <c r="AY26" s="1">
        <v>-15.6</v>
      </c>
      <c r="AZ26" s="1">
        <v>-30.6</v>
      </c>
      <c r="BA26" s="10">
        <v>-39.4</v>
      </c>
      <c r="BB26" s="8">
        <f t="shared" si="0"/>
        <v>-13.333333333333336</v>
      </c>
    </row>
    <row r="27" spans="1:54" x14ac:dyDescent="0.25">
      <c r="A27" s="1">
        <v>1991</v>
      </c>
      <c r="B27" s="1">
        <v>0.72699999999999998</v>
      </c>
      <c r="C27" s="5"/>
      <c r="K27" s="1">
        <v>1991</v>
      </c>
      <c r="L27" s="1">
        <v>28.9</v>
      </c>
      <c r="M27" s="1">
        <v>132.6</v>
      </c>
      <c r="N27" s="1">
        <v>39.9</v>
      </c>
      <c r="O27" s="1">
        <v>19.2</v>
      </c>
      <c r="P27" s="1">
        <v>30.2</v>
      </c>
      <c r="Q27" s="1">
        <v>11.3</v>
      </c>
      <c r="R27" s="10">
        <v>5.5</v>
      </c>
      <c r="S27" s="1">
        <v>4.0999999999999996</v>
      </c>
      <c r="T27" s="1">
        <v>4.4000000000000004</v>
      </c>
      <c r="U27" s="1">
        <v>4.3</v>
      </c>
      <c r="V27" s="1">
        <v>7</v>
      </c>
      <c r="W27" s="1">
        <v>22.4</v>
      </c>
      <c r="X27" s="1">
        <v>87.7</v>
      </c>
      <c r="Y27" s="1">
        <v>12.8</v>
      </c>
      <c r="Z27" s="1">
        <v>112</v>
      </c>
      <c r="AA27" s="1">
        <v>10.9</v>
      </c>
      <c r="AB27" s="1">
        <v>10.1</v>
      </c>
      <c r="AC27" s="1">
        <v>5.6</v>
      </c>
      <c r="AD27" s="10">
        <v>3.8</v>
      </c>
      <c r="AE27" s="38"/>
      <c r="AF27" s="2"/>
      <c r="AG27" s="2"/>
      <c r="AH27" s="1">
        <v>1991</v>
      </c>
      <c r="AI27" s="1">
        <v>10.1</v>
      </c>
      <c r="AJ27" s="1">
        <v>8.6999999999999993</v>
      </c>
      <c r="AK27" s="1">
        <v>9.1</v>
      </c>
      <c r="AL27" s="1">
        <v>-1.2</v>
      </c>
      <c r="AM27" s="1">
        <v>-15.6</v>
      </c>
      <c r="AN27" s="1">
        <v>-30.6</v>
      </c>
      <c r="AO27" s="10">
        <v>-39.4</v>
      </c>
      <c r="AP27" s="1">
        <v>-37.1</v>
      </c>
      <c r="AQ27" s="1">
        <v>-38.1</v>
      </c>
      <c r="AR27" s="1">
        <v>-31.7</v>
      </c>
      <c r="AS27" s="1">
        <v>-15</v>
      </c>
      <c r="AT27" s="1">
        <v>-3.1</v>
      </c>
      <c r="AU27" s="1">
        <v>6.3</v>
      </c>
      <c r="AV27" s="1">
        <v>18.8</v>
      </c>
      <c r="AW27" s="1">
        <v>13.4</v>
      </c>
      <c r="AX27" s="1">
        <v>0.7</v>
      </c>
      <c r="AY27" s="1">
        <v>-13.2</v>
      </c>
      <c r="AZ27" s="1">
        <v>-26.5</v>
      </c>
      <c r="BA27" s="10">
        <v>-28.6</v>
      </c>
      <c r="BB27" s="8">
        <f t="shared" si="0"/>
        <v>-12.841666666666667</v>
      </c>
    </row>
    <row r="28" spans="1:54" x14ac:dyDescent="0.25">
      <c r="A28" s="1">
        <v>1992</v>
      </c>
      <c r="B28" s="1">
        <v>0.50800000000000001</v>
      </c>
      <c r="C28" s="5"/>
      <c r="K28" s="1">
        <v>1992</v>
      </c>
      <c r="L28" s="1">
        <v>87.7</v>
      </c>
      <c r="M28" s="1">
        <v>12.8</v>
      </c>
      <c r="N28" s="1">
        <v>112</v>
      </c>
      <c r="O28" s="1">
        <v>10.9</v>
      </c>
      <c r="P28" s="1">
        <v>10.1</v>
      </c>
      <c r="Q28" s="1">
        <v>5.6</v>
      </c>
      <c r="R28" s="10">
        <v>3.8</v>
      </c>
      <c r="S28" s="1">
        <v>2.8</v>
      </c>
      <c r="T28" s="1">
        <v>1.7</v>
      </c>
      <c r="U28" s="1">
        <v>4.3</v>
      </c>
      <c r="V28" s="1">
        <v>6.6</v>
      </c>
      <c r="W28" s="1">
        <v>18.7</v>
      </c>
      <c r="X28" s="1">
        <v>46.3</v>
      </c>
      <c r="Y28" s="1">
        <v>77.3</v>
      </c>
      <c r="Z28" s="1">
        <v>41.3</v>
      </c>
      <c r="AA28" s="1">
        <v>7.4</v>
      </c>
      <c r="AB28" s="1">
        <v>6.5</v>
      </c>
      <c r="AC28" s="1">
        <v>3.4</v>
      </c>
      <c r="AD28" s="10">
        <v>4.7</v>
      </c>
      <c r="AE28" s="38"/>
      <c r="AF28" s="2"/>
      <c r="AG28" s="2"/>
      <c r="AH28" s="1">
        <v>1992</v>
      </c>
      <c r="AI28" s="1">
        <v>6.3</v>
      </c>
      <c r="AJ28" s="1">
        <v>18.8</v>
      </c>
      <c r="AK28" s="1">
        <v>13.4</v>
      </c>
      <c r="AL28" s="1">
        <v>0.7</v>
      </c>
      <c r="AM28" s="1">
        <v>-13.2</v>
      </c>
      <c r="AN28" s="1">
        <v>-26.5</v>
      </c>
      <c r="AO28" s="10">
        <v>-28.6</v>
      </c>
      <c r="AP28" s="1">
        <v>-41</v>
      </c>
      <c r="AQ28" s="1">
        <v>-36.6</v>
      </c>
      <c r="AR28" s="1">
        <v>-28.9</v>
      </c>
      <c r="AS28" s="1">
        <v>-17.7</v>
      </c>
      <c r="AT28" s="1">
        <v>-3.2</v>
      </c>
      <c r="AU28" s="1">
        <v>7.2</v>
      </c>
      <c r="AV28" s="1">
        <v>11.4</v>
      </c>
      <c r="AW28" s="1">
        <v>5.4</v>
      </c>
      <c r="AX28" s="1">
        <v>-1.1000000000000001</v>
      </c>
      <c r="AY28" s="1">
        <v>-16.7</v>
      </c>
      <c r="AZ28" s="1">
        <v>-34.200000000000003</v>
      </c>
      <c r="BA28" s="10">
        <v>-36</v>
      </c>
      <c r="BB28" s="8">
        <f t="shared" si="0"/>
        <v>-15.949999999999998</v>
      </c>
    </row>
    <row r="29" spans="1:54" x14ac:dyDescent="0.25">
      <c r="A29" s="1">
        <v>1993</v>
      </c>
      <c r="B29" s="1">
        <v>0.98599999999999999</v>
      </c>
      <c r="C29" s="5"/>
      <c r="K29" s="1">
        <v>1993</v>
      </c>
      <c r="L29" s="1">
        <v>46.3</v>
      </c>
      <c r="M29" s="1">
        <v>77.3</v>
      </c>
      <c r="N29" s="1">
        <v>41.3</v>
      </c>
      <c r="O29" s="1">
        <v>7.4</v>
      </c>
      <c r="P29" s="1">
        <v>6.5</v>
      </c>
      <c r="Q29" s="1">
        <v>3.4</v>
      </c>
      <c r="R29" s="10">
        <v>4.7</v>
      </c>
      <c r="S29" s="1">
        <v>4.2</v>
      </c>
      <c r="T29" s="1">
        <v>4</v>
      </c>
      <c r="U29" s="1">
        <v>4</v>
      </c>
      <c r="V29" s="1">
        <v>5</v>
      </c>
      <c r="W29" s="1">
        <v>10.4</v>
      </c>
      <c r="X29" s="1">
        <v>28.7</v>
      </c>
      <c r="Y29" s="1">
        <v>94.4</v>
      </c>
      <c r="Z29" s="1">
        <v>12.9</v>
      </c>
      <c r="AA29" s="1">
        <v>28.7</v>
      </c>
      <c r="AB29" s="1">
        <v>10</v>
      </c>
      <c r="AC29" s="1">
        <v>1.7</v>
      </c>
      <c r="AD29" s="10">
        <v>0.8</v>
      </c>
      <c r="AE29" s="38"/>
      <c r="AF29" s="2"/>
      <c r="AG29" s="2"/>
      <c r="AH29" s="1">
        <v>1993</v>
      </c>
      <c r="AI29" s="1">
        <v>7.2</v>
      </c>
      <c r="AJ29" s="1">
        <v>11.4</v>
      </c>
      <c r="AK29" s="1">
        <v>5.4</v>
      </c>
      <c r="AL29" s="1">
        <v>-1.1000000000000001</v>
      </c>
      <c r="AM29" s="1">
        <v>-16.7</v>
      </c>
      <c r="AN29" s="1">
        <v>-34.200000000000003</v>
      </c>
      <c r="AO29" s="10">
        <v>-36</v>
      </c>
      <c r="AP29" s="1">
        <v>-35.299999999999997</v>
      </c>
      <c r="AQ29" s="1">
        <v>-37.700000000000003</v>
      </c>
      <c r="AR29" s="1">
        <v>-28.4</v>
      </c>
      <c r="AS29" s="1">
        <v>-18.8</v>
      </c>
      <c r="AT29" s="1">
        <v>-0.9</v>
      </c>
      <c r="AU29" s="1">
        <v>9.3000000000000007</v>
      </c>
      <c r="AV29" s="1">
        <v>11.4</v>
      </c>
      <c r="AW29" s="1">
        <v>7.7</v>
      </c>
      <c r="AX29" s="1">
        <v>0.3</v>
      </c>
      <c r="AY29" s="1">
        <v>-16.2</v>
      </c>
      <c r="AZ29" s="1">
        <v>-31.6</v>
      </c>
      <c r="BA29" s="10">
        <v>-42.3</v>
      </c>
      <c r="BB29" s="8">
        <f t="shared" si="0"/>
        <v>-15.208333333333334</v>
      </c>
    </row>
    <row r="30" spans="1:54" x14ac:dyDescent="0.25">
      <c r="A30" s="1">
        <v>1994</v>
      </c>
      <c r="B30" s="1">
        <v>1.3180000000000001</v>
      </c>
      <c r="C30" s="5"/>
      <c r="K30" s="1">
        <v>1994</v>
      </c>
      <c r="L30" s="1">
        <v>28.7</v>
      </c>
      <c r="M30" s="1">
        <v>94.4</v>
      </c>
      <c r="N30" s="1">
        <v>12.9</v>
      </c>
      <c r="O30" s="1">
        <v>28.7</v>
      </c>
      <c r="P30" s="1">
        <v>10</v>
      </c>
      <c r="Q30" s="1">
        <v>1.7</v>
      </c>
      <c r="R30" s="10">
        <v>0.8</v>
      </c>
      <c r="S30" s="1">
        <v>6.4</v>
      </c>
      <c r="T30" s="1">
        <v>13.9</v>
      </c>
      <c r="U30" s="1">
        <v>1.6</v>
      </c>
      <c r="V30" s="1">
        <v>1</v>
      </c>
      <c r="W30" s="1">
        <v>14</v>
      </c>
      <c r="X30" s="1">
        <v>18.5</v>
      </c>
      <c r="Y30" s="1">
        <v>23.8</v>
      </c>
      <c r="Z30" s="1">
        <v>30.8</v>
      </c>
      <c r="AA30" s="1">
        <v>13.9</v>
      </c>
      <c r="AB30" s="1">
        <v>21.5</v>
      </c>
      <c r="AC30" s="1">
        <v>4.3</v>
      </c>
      <c r="AD30" s="10">
        <v>0.9</v>
      </c>
      <c r="AE30" s="38"/>
      <c r="AF30" s="2"/>
      <c r="AG30" s="2"/>
      <c r="AH30" s="1">
        <v>1994</v>
      </c>
      <c r="AI30" s="1">
        <v>9.3000000000000007</v>
      </c>
      <c r="AJ30" s="1">
        <v>11.4</v>
      </c>
      <c r="AK30" s="1">
        <v>7.7</v>
      </c>
      <c r="AL30" s="1">
        <v>0.3</v>
      </c>
      <c r="AM30" s="1">
        <v>-16.2</v>
      </c>
      <c r="AN30" s="1">
        <v>-31.6</v>
      </c>
      <c r="AO30" s="10">
        <v>-42.3</v>
      </c>
      <c r="AP30" s="1">
        <v>-36.6</v>
      </c>
      <c r="AQ30" s="1">
        <v>-30.3</v>
      </c>
      <c r="AR30" s="1">
        <v>-30.8</v>
      </c>
      <c r="AS30" s="1">
        <v>-19.899999999999999</v>
      </c>
      <c r="AT30" s="1">
        <v>2.2999999999999998</v>
      </c>
      <c r="AU30" s="1">
        <v>10.3</v>
      </c>
      <c r="AV30" s="1">
        <v>13.4</v>
      </c>
      <c r="AW30" s="1">
        <v>6.4</v>
      </c>
      <c r="AX30" s="1">
        <v>2.6</v>
      </c>
      <c r="AY30" s="1">
        <v>-13.2</v>
      </c>
      <c r="AZ30" s="1">
        <v>-28.3</v>
      </c>
      <c r="BA30" s="10">
        <v>-31.9</v>
      </c>
      <c r="BB30" s="8">
        <f t="shared" si="0"/>
        <v>-13</v>
      </c>
    </row>
    <row r="31" spans="1:54" x14ac:dyDescent="0.25">
      <c r="A31" s="1">
        <v>1995</v>
      </c>
      <c r="B31" s="1">
        <v>1.4850000000000001</v>
      </c>
      <c r="C31" s="5"/>
      <c r="K31" s="1">
        <v>1995</v>
      </c>
      <c r="L31" s="1">
        <v>18.5</v>
      </c>
      <c r="M31" s="1">
        <v>23.8</v>
      </c>
      <c r="N31" s="1">
        <v>30.8</v>
      </c>
      <c r="O31" s="1">
        <v>13.9</v>
      </c>
      <c r="P31" s="1">
        <v>21.5</v>
      </c>
      <c r="Q31" s="1">
        <v>4.3</v>
      </c>
      <c r="R31" s="10">
        <v>0.9</v>
      </c>
      <c r="S31" s="1">
        <v>3.2</v>
      </c>
      <c r="T31" s="1">
        <v>1.5</v>
      </c>
      <c r="U31" s="1">
        <v>6.5</v>
      </c>
      <c r="V31" s="1">
        <v>0.9</v>
      </c>
      <c r="W31" s="1">
        <v>6</v>
      </c>
      <c r="X31" s="1">
        <v>36.299999999999997</v>
      </c>
      <c r="Y31" s="1">
        <v>47.5</v>
      </c>
      <c r="Z31" s="1">
        <v>71.2</v>
      </c>
      <c r="AA31" s="1">
        <v>36.200000000000003</v>
      </c>
      <c r="AB31" s="1">
        <v>9</v>
      </c>
      <c r="AC31" s="1">
        <v>11.7</v>
      </c>
      <c r="AD31" s="10">
        <v>1</v>
      </c>
      <c r="AE31" s="38"/>
      <c r="AF31" s="2"/>
      <c r="AG31" s="2"/>
      <c r="AH31" s="1">
        <v>1995</v>
      </c>
      <c r="AI31" s="1">
        <v>10.3</v>
      </c>
      <c r="AJ31" s="1">
        <v>13.4</v>
      </c>
      <c r="AK31" s="1">
        <v>6.4</v>
      </c>
      <c r="AL31" s="1">
        <v>2.6</v>
      </c>
      <c r="AM31" s="1">
        <v>-13.2</v>
      </c>
      <c r="AN31" s="1">
        <v>-28.3</v>
      </c>
      <c r="AO31" s="10">
        <v>-31.9</v>
      </c>
      <c r="AP31" s="1">
        <v>-38.6</v>
      </c>
      <c r="AQ31" s="1">
        <v>-28.6</v>
      </c>
      <c r="AR31" s="1">
        <v>-30.2</v>
      </c>
      <c r="AS31" s="1">
        <v>-18.8</v>
      </c>
      <c r="AT31" s="1">
        <v>-0.5</v>
      </c>
      <c r="AU31" s="1">
        <v>12.1</v>
      </c>
      <c r="AV31" s="1">
        <v>13.6</v>
      </c>
      <c r="AW31" s="1">
        <v>10.5</v>
      </c>
      <c r="AX31" s="1">
        <v>1.1000000000000001</v>
      </c>
      <c r="AY31" s="1">
        <v>-14.4</v>
      </c>
      <c r="AZ31" s="1">
        <v>-26.5</v>
      </c>
      <c r="BA31" s="10">
        <v>-34</v>
      </c>
      <c r="BB31" s="8">
        <f t="shared" si="0"/>
        <v>-12.858333333333334</v>
      </c>
    </row>
    <row r="32" spans="1:54" x14ac:dyDescent="0.25">
      <c r="A32" s="1">
        <v>1996</v>
      </c>
      <c r="B32" s="1">
        <v>0.38600000000000001</v>
      </c>
      <c r="C32" s="5"/>
      <c r="K32" s="1">
        <v>1996</v>
      </c>
      <c r="L32" s="1">
        <v>36.299999999999997</v>
      </c>
      <c r="M32" s="1">
        <v>47.5</v>
      </c>
      <c r="N32" s="1">
        <v>71.2</v>
      </c>
      <c r="O32" s="1">
        <v>36.200000000000003</v>
      </c>
      <c r="P32" s="1">
        <v>9</v>
      </c>
      <c r="Q32" s="1">
        <v>11.7</v>
      </c>
      <c r="R32" s="10">
        <v>1</v>
      </c>
      <c r="S32" s="1">
        <v>6</v>
      </c>
      <c r="T32" s="1">
        <v>5.2</v>
      </c>
      <c r="U32" s="1">
        <v>7.4</v>
      </c>
      <c r="V32" s="1">
        <v>2.1</v>
      </c>
      <c r="W32" s="1">
        <v>19.399999999999999</v>
      </c>
      <c r="X32" s="1">
        <v>58.1</v>
      </c>
      <c r="Y32" s="1">
        <v>52.2</v>
      </c>
      <c r="Z32" s="1">
        <v>62.4</v>
      </c>
      <c r="AA32" s="1">
        <v>26.8</v>
      </c>
      <c r="AB32" s="1">
        <v>13.4</v>
      </c>
      <c r="AC32" s="1">
        <v>18</v>
      </c>
      <c r="AD32" s="10">
        <v>9.3000000000000007</v>
      </c>
      <c r="AE32" s="38"/>
      <c r="AF32" s="2"/>
      <c r="AG32" s="2"/>
      <c r="AH32" s="1">
        <v>1996</v>
      </c>
      <c r="AI32" s="1">
        <v>12.1</v>
      </c>
      <c r="AJ32" s="1">
        <v>13.6</v>
      </c>
      <c r="AK32" s="1">
        <v>10.5</v>
      </c>
      <c r="AL32" s="1">
        <v>1.1000000000000001</v>
      </c>
      <c r="AM32" s="1">
        <v>-14.4</v>
      </c>
      <c r="AN32" s="1">
        <v>-26.5</v>
      </c>
      <c r="AO32" s="10">
        <v>-34</v>
      </c>
      <c r="AP32" s="1">
        <v>-37.299999999999997</v>
      </c>
      <c r="AQ32" s="1">
        <v>-30.1</v>
      </c>
      <c r="AR32" s="1">
        <v>-31.4</v>
      </c>
      <c r="AS32" s="1">
        <v>-16.5</v>
      </c>
      <c r="AT32" s="1">
        <v>-2.9</v>
      </c>
      <c r="AU32" s="1">
        <v>4.7</v>
      </c>
      <c r="AV32" s="1">
        <v>9</v>
      </c>
      <c r="AW32" s="1">
        <v>8.4</v>
      </c>
      <c r="AX32" s="1">
        <v>-1.8</v>
      </c>
      <c r="AY32" s="1">
        <v>-15.7</v>
      </c>
      <c r="AZ32" s="1">
        <v>-30.6</v>
      </c>
      <c r="BA32" s="10">
        <v>-38.200000000000003</v>
      </c>
      <c r="BB32" s="8">
        <f t="shared" si="0"/>
        <v>-15.200000000000003</v>
      </c>
    </row>
    <row r="33" spans="1:54" x14ac:dyDescent="0.25">
      <c r="A33" s="1">
        <v>1997</v>
      </c>
      <c r="B33" s="1">
        <v>1.1679999999999999</v>
      </c>
      <c r="C33" s="5"/>
      <c r="K33" s="1">
        <v>1997</v>
      </c>
      <c r="L33" s="1">
        <v>58.1</v>
      </c>
      <c r="M33" s="1">
        <v>52.2</v>
      </c>
      <c r="N33" s="1">
        <v>62.4</v>
      </c>
      <c r="O33" s="1">
        <v>26.8</v>
      </c>
      <c r="P33" s="1">
        <v>13.4</v>
      </c>
      <c r="Q33" s="1">
        <v>18</v>
      </c>
      <c r="R33" s="10">
        <v>9.3000000000000007</v>
      </c>
      <c r="S33" s="1">
        <v>7.4</v>
      </c>
      <c r="T33" s="1">
        <v>8.4</v>
      </c>
      <c r="U33" s="1">
        <v>2.2999999999999998</v>
      </c>
      <c r="V33" s="1">
        <v>4.4000000000000004</v>
      </c>
      <c r="W33" s="1">
        <v>13</v>
      </c>
      <c r="X33" s="1">
        <v>47</v>
      </c>
      <c r="Y33" s="1">
        <v>63.5</v>
      </c>
      <c r="Z33" s="1">
        <v>98</v>
      </c>
      <c r="AA33" s="1">
        <v>19.2</v>
      </c>
      <c r="AB33" s="1">
        <v>14.1</v>
      </c>
      <c r="AC33" s="1">
        <v>7.9</v>
      </c>
      <c r="AD33" s="10">
        <v>4.5</v>
      </c>
      <c r="AE33" s="38"/>
      <c r="AF33" s="2"/>
      <c r="AG33" s="2"/>
      <c r="AH33" s="1">
        <v>1997</v>
      </c>
      <c r="AI33" s="1">
        <v>4.7</v>
      </c>
      <c r="AJ33" s="1">
        <v>9</v>
      </c>
      <c r="AK33" s="1">
        <v>8.4</v>
      </c>
      <c r="AL33" s="1">
        <v>-1.8</v>
      </c>
      <c r="AM33" s="1">
        <v>-15.7</v>
      </c>
      <c r="AN33" s="1">
        <v>-30.6</v>
      </c>
      <c r="AO33" s="10">
        <v>-38.200000000000003</v>
      </c>
      <c r="AP33" s="1">
        <v>-36.9</v>
      </c>
      <c r="AQ33" s="1">
        <v>-33.299999999999997</v>
      </c>
      <c r="AR33" s="1">
        <v>-31</v>
      </c>
      <c r="AS33" s="1">
        <v>-14.7</v>
      </c>
      <c r="AT33" s="1">
        <v>-5</v>
      </c>
      <c r="AU33" s="1">
        <v>10.7</v>
      </c>
      <c r="AV33" s="1">
        <v>14.8</v>
      </c>
      <c r="AW33" s="1">
        <v>10.199999999999999</v>
      </c>
      <c r="AX33" s="1">
        <v>-0.8</v>
      </c>
      <c r="AY33" s="1">
        <v>-12.7</v>
      </c>
      <c r="AZ33" s="1">
        <v>-33.5</v>
      </c>
      <c r="BA33" s="10">
        <v>-42.6</v>
      </c>
      <c r="BB33" s="8">
        <f t="shared" si="0"/>
        <v>-14.566666666666665</v>
      </c>
    </row>
    <row r="34" spans="1:54" x14ac:dyDescent="0.25">
      <c r="A34" s="1">
        <v>1998</v>
      </c>
      <c r="B34" s="1">
        <v>1.0640000000000001</v>
      </c>
      <c r="C34" s="5"/>
      <c r="K34" s="1">
        <v>1998</v>
      </c>
      <c r="L34" s="1">
        <v>47</v>
      </c>
      <c r="M34" s="1">
        <v>63.5</v>
      </c>
      <c r="N34" s="1">
        <v>98</v>
      </c>
      <c r="O34" s="1">
        <v>19.2</v>
      </c>
      <c r="P34" s="1">
        <v>14.1</v>
      </c>
      <c r="Q34" s="1">
        <v>7.9</v>
      </c>
      <c r="R34" s="10">
        <v>4.5</v>
      </c>
      <c r="S34" s="1">
        <v>9</v>
      </c>
      <c r="T34" s="1">
        <v>5.8</v>
      </c>
      <c r="U34" s="1">
        <v>3.5</v>
      </c>
      <c r="V34" s="1">
        <v>3.2</v>
      </c>
      <c r="W34" s="1">
        <v>3.5</v>
      </c>
      <c r="X34" s="1">
        <v>44</v>
      </c>
      <c r="Y34" s="1">
        <v>33.1</v>
      </c>
      <c r="Z34" s="1">
        <v>30</v>
      </c>
      <c r="AA34" s="1">
        <v>49.3</v>
      </c>
      <c r="AB34" s="1">
        <v>13.9</v>
      </c>
      <c r="AC34" s="1">
        <v>17.600000000000001</v>
      </c>
      <c r="AD34" s="10">
        <v>4.8</v>
      </c>
      <c r="AE34" s="38"/>
      <c r="AF34" s="2"/>
      <c r="AG34" s="2"/>
      <c r="AH34" s="1">
        <v>1998</v>
      </c>
      <c r="AI34" s="1">
        <v>10.7</v>
      </c>
      <c r="AJ34" s="1">
        <v>14.8</v>
      </c>
      <c r="AK34" s="1">
        <v>10.199999999999999</v>
      </c>
      <c r="AL34" s="1">
        <v>-0.8</v>
      </c>
      <c r="AM34" s="1">
        <v>-12.7</v>
      </c>
      <c r="AN34" s="1">
        <v>-33.5</v>
      </c>
      <c r="AO34" s="10">
        <v>-42.6</v>
      </c>
      <c r="AP34" s="1">
        <v>-35.6</v>
      </c>
      <c r="AQ34" s="1">
        <v>-37.299999999999997</v>
      </c>
      <c r="AR34" s="1">
        <v>-31.5</v>
      </c>
      <c r="AS34" s="1">
        <v>-18.899999999999999</v>
      </c>
      <c r="AT34" s="1">
        <v>-3.6</v>
      </c>
      <c r="AU34" s="1">
        <v>11.5</v>
      </c>
      <c r="AV34" s="1">
        <v>13.1</v>
      </c>
      <c r="AW34" s="1">
        <v>6.7</v>
      </c>
      <c r="AX34" s="1">
        <v>-0.4</v>
      </c>
      <c r="AY34" s="1">
        <v>-18.3</v>
      </c>
      <c r="AZ34" s="1">
        <v>-29.8</v>
      </c>
      <c r="BA34" s="10">
        <v>-40.9</v>
      </c>
      <c r="BB34" s="8">
        <f t="shared" ref="BB34:BB57" si="1">AVERAGE(AP34:BA34)</f>
        <v>-15.41666666666667</v>
      </c>
    </row>
    <row r="35" spans="1:54" x14ac:dyDescent="0.25">
      <c r="A35" s="1">
        <v>1999</v>
      </c>
      <c r="B35" s="1">
        <v>1.129</v>
      </c>
      <c r="C35" s="5"/>
      <c r="K35" s="1">
        <v>1999</v>
      </c>
      <c r="L35" s="1">
        <v>44</v>
      </c>
      <c r="M35" s="1">
        <v>33.1</v>
      </c>
      <c r="N35" s="1">
        <v>30</v>
      </c>
      <c r="O35" s="1">
        <v>49.3</v>
      </c>
      <c r="P35" s="1">
        <v>13.9</v>
      </c>
      <c r="Q35" s="1">
        <v>17.600000000000001</v>
      </c>
      <c r="R35" s="10">
        <v>4.8</v>
      </c>
      <c r="S35" s="1">
        <v>7.2</v>
      </c>
      <c r="T35" s="1">
        <v>2.6</v>
      </c>
      <c r="U35" s="1">
        <v>6.2</v>
      </c>
      <c r="V35" s="1">
        <v>0</v>
      </c>
      <c r="W35" s="1">
        <v>20.399999999999999</v>
      </c>
      <c r="X35" s="1">
        <v>43.6</v>
      </c>
      <c r="Y35" s="1">
        <v>45.1</v>
      </c>
      <c r="Z35" s="1">
        <v>69.599999999999994</v>
      </c>
      <c r="AA35" s="1">
        <v>31.2</v>
      </c>
      <c r="AB35" s="1">
        <v>16.7</v>
      </c>
      <c r="AC35" s="1">
        <v>10.4</v>
      </c>
      <c r="AD35" s="10">
        <v>3.8</v>
      </c>
      <c r="AE35" s="38"/>
      <c r="AF35" s="2"/>
      <c r="AG35" s="2"/>
      <c r="AH35" s="1">
        <v>1999</v>
      </c>
      <c r="AI35" s="1">
        <v>11.5</v>
      </c>
      <c r="AJ35" s="1">
        <v>13.1</v>
      </c>
      <c r="AK35" s="1">
        <v>6.7</v>
      </c>
      <c r="AL35" s="1">
        <v>-0.4</v>
      </c>
      <c r="AM35" s="1">
        <v>-18.3</v>
      </c>
      <c r="AN35" s="1">
        <v>-29.8</v>
      </c>
      <c r="AO35" s="10">
        <v>-40.9</v>
      </c>
      <c r="AP35" s="1">
        <v>-37.700000000000003</v>
      </c>
      <c r="AQ35" s="1">
        <v>-39.5</v>
      </c>
      <c r="AR35" s="1">
        <v>-34.6</v>
      </c>
      <c r="AS35" s="1">
        <v>-20.3</v>
      </c>
      <c r="AT35" s="1">
        <v>-2.8</v>
      </c>
      <c r="AU35" s="1">
        <v>11.2</v>
      </c>
      <c r="AV35" s="1">
        <v>11.5</v>
      </c>
      <c r="AW35" s="1">
        <v>9</v>
      </c>
      <c r="AX35" s="1">
        <v>-0.8</v>
      </c>
      <c r="AY35" s="1">
        <v>-16.399999999999999</v>
      </c>
      <c r="AZ35" s="1">
        <v>-35.1</v>
      </c>
      <c r="BA35" s="10">
        <v>-34.1</v>
      </c>
      <c r="BB35" s="8">
        <f t="shared" si="1"/>
        <v>-15.800000000000002</v>
      </c>
    </row>
    <row r="36" spans="1:54" x14ac:dyDescent="0.25">
      <c r="A36" s="1">
        <v>2000</v>
      </c>
      <c r="B36" s="1">
        <v>0.54700000000000004</v>
      </c>
      <c r="C36" s="5"/>
      <c r="K36" s="1">
        <v>2000</v>
      </c>
      <c r="L36" s="1">
        <v>43.6</v>
      </c>
      <c r="M36" s="1">
        <v>45.1</v>
      </c>
      <c r="N36" s="1">
        <v>69.599999999999994</v>
      </c>
      <c r="O36" s="1">
        <v>31.2</v>
      </c>
      <c r="P36" s="1">
        <v>16.7</v>
      </c>
      <c r="Q36" s="1">
        <v>10.4</v>
      </c>
      <c r="R36" s="10">
        <v>3.8</v>
      </c>
      <c r="S36" s="1">
        <v>5.4</v>
      </c>
      <c r="T36" s="1">
        <v>7.3</v>
      </c>
      <c r="U36" s="1">
        <v>16.100000000000001</v>
      </c>
      <c r="V36" s="1">
        <v>2.8</v>
      </c>
      <c r="W36" s="1">
        <v>12.6</v>
      </c>
      <c r="X36" s="1">
        <v>36.4</v>
      </c>
      <c r="Y36" s="1">
        <v>67.099999999999994</v>
      </c>
      <c r="Z36" s="1">
        <v>19</v>
      </c>
      <c r="AA36" s="1">
        <v>27.4</v>
      </c>
      <c r="AB36" s="1">
        <v>24.5</v>
      </c>
      <c r="AC36" s="1">
        <v>3.6</v>
      </c>
      <c r="AD36" s="10">
        <v>10.8</v>
      </c>
      <c r="AE36" s="38"/>
      <c r="AF36" s="2"/>
      <c r="AG36" s="2"/>
      <c r="AH36" s="1">
        <v>2000</v>
      </c>
      <c r="AI36" s="1">
        <v>11.2</v>
      </c>
      <c r="AJ36" s="1">
        <v>11.5</v>
      </c>
      <c r="AK36" s="1">
        <v>9</v>
      </c>
      <c r="AL36" s="1">
        <v>-0.8</v>
      </c>
      <c r="AM36" s="1">
        <v>-16.399999999999999</v>
      </c>
      <c r="AN36" s="1">
        <v>-35.1</v>
      </c>
      <c r="AO36" s="10">
        <v>-34.1</v>
      </c>
      <c r="AP36" s="1">
        <v>-34.6</v>
      </c>
      <c r="AQ36" s="1">
        <v>-30.4</v>
      </c>
      <c r="AR36" s="1">
        <v>-30.7</v>
      </c>
      <c r="AS36" s="1">
        <v>-15.8</v>
      </c>
      <c r="AT36" s="1">
        <v>-0.7</v>
      </c>
      <c r="AU36" s="1">
        <v>9.5</v>
      </c>
      <c r="AV36" s="1">
        <v>12.5</v>
      </c>
      <c r="AW36" s="1">
        <v>7.5</v>
      </c>
      <c r="AX36" s="1">
        <v>0.9</v>
      </c>
      <c r="AY36" s="1">
        <v>-14.1</v>
      </c>
      <c r="AZ36" s="1">
        <v>-35</v>
      </c>
      <c r="BA36" s="10">
        <v>-35</v>
      </c>
      <c r="BB36" s="8">
        <f t="shared" si="1"/>
        <v>-13.824999999999998</v>
      </c>
    </row>
    <row r="37" spans="1:54" x14ac:dyDescent="0.25">
      <c r="A37" s="1">
        <v>2001</v>
      </c>
      <c r="B37" s="1">
        <v>0.91</v>
      </c>
      <c r="C37" s="5"/>
      <c r="K37" s="1">
        <v>2001</v>
      </c>
      <c r="L37" s="1">
        <v>36.4</v>
      </c>
      <c r="M37" s="1">
        <v>67.099999999999994</v>
      </c>
      <c r="N37" s="1">
        <v>19</v>
      </c>
      <c r="O37" s="1">
        <v>27.4</v>
      </c>
      <c r="P37" s="1">
        <v>24.5</v>
      </c>
      <c r="Q37" s="1">
        <v>3.6</v>
      </c>
      <c r="R37" s="10">
        <v>10.8</v>
      </c>
      <c r="S37" s="1">
        <v>5.0999999999999996</v>
      </c>
      <c r="T37" s="1">
        <v>2.8</v>
      </c>
      <c r="U37" s="1">
        <v>4.7</v>
      </c>
      <c r="V37" s="1">
        <v>6.5</v>
      </c>
      <c r="W37" s="1">
        <v>8.6999999999999993</v>
      </c>
      <c r="X37" s="1">
        <v>12.4</v>
      </c>
      <c r="Y37" s="1">
        <v>12</v>
      </c>
      <c r="Z37" s="1">
        <v>72.400000000000006</v>
      </c>
      <c r="AA37" s="1">
        <v>37.5</v>
      </c>
      <c r="AB37" s="1">
        <v>13.3</v>
      </c>
      <c r="AC37" s="1">
        <v>16.8</v>
      </c>
      <c r="AD37" s="10">
        <v>5.8</v>
      </c>
      <c r="AE37" s="38"/>
      <c r="AF37" s="2"/>
      <c r="AG37" s="2"/>
      <c r="AH37" s="1">
        <v>2001</v>
      </c>
      <c r="AI37" s="1">
        <v>9.5</v>
      </c>
      <c r="AJ37" s="1">
        <v>12.5</v>
      </c>
      <c r="AK37" s="1">
        <v>7.5</v>
      </c>
      <c r="AL37" s="1">
        <v>0.9</v>
      </c>
      <c r="AM37" s="1">
        <v>-14.1</v>
      </c>
      <c r="AN37" s="1">
        <v>-35</v>
      </c>
      <c r="AO37" s="10">
        <v>-35</v>
      </c>
      <c r="AP37" s="1">
        <v>-38.1</v>
      </c>
      <c r="AQ37" s="1">
        <v>-37.299999999999997</v>
      </c>
      <c r="AR37" s="1">
        <v>-29.7</v>
      </c>
      <c r="AS37" s="1">
        <v>-17.7</v>
      </c>
      <c r="AT37" s="1">
        <v>0.3</v>
      </c>
      <c r="AU37" s="1">
        <v>9.1999999999999993</v>
      </c>
      <c r="AV37" s="1">
        <v>18.600000000000001</v>
      </c>
      <c r="AW37" s="1">
        <v>7</v>
      </c>
      <c r="AX37" s="1">
        <v>-2.7</v>
      </c>
      <c r="AY37" s="1">
        <v>-16.7</v>
      </c>
      <c r="AZ37" s="1">
        <v>-29.8</v>
      </c>
      <c r="BA37" s="10">
        <v>-33.6</v>
      </c>
      <c r="BB37" s="8">
        <f t="shared" si="1"/>
        <v>-14.208333333333336</v>
      </c>
    </row>
    <row r="38" spans="1:54" x14ac:dyDescent="0.25">
      <c r="A38" s="1">
        <v>2002</v>
      </c>
      <c r="B38" s="1">
        <v>0.754</v>
      </c>
      <c r="C38" s="5"/>
      <c r="K38" s="1">
        <v>2002</v>
      </c>
      <c r="L38" s="1">
        <v>12.4</v>
      </c>
      <c r="M38" s="1">
        <v>12</v>
      </c>
      <c r="N38" s="1">
        <v>72.400000000000006</v>
      </c>
      <c r="O38" s="1">
        <v>37.5</v>
      </c>
      <c r="P38" s="1">
        <v>13.3</v>
      </c>
      <c r="Q38" s="1">
        <v>16.8</v>
      </c>
      <c r="R38" s="10">
        <v>5.8</v>
      </c>
      <c r="S38" s="1">
        <v>7.3</v>
      </c>
      <c r="T38" s="1">
        <v>16.3</v>
      </c>
      <c r="U38" s="1">
        <v>11.5</v>
      </c>
      <c r="V38" s="1">
        <v>5.5</v>
      </c>
      <c r="W38" s="1">
        <v>35.4</v>
      </c>
      <c r="X38" s="1">
        <v>52.9</v>
      </c>
      <c r="Y38" s="1">
        <v>88.1</v>
      </c>
      <c r="Z38" s="1">
        <v>68.5</v>
      </c>
      <c r="AA38" s="1">
        <v>37</v>
      </c>
      <c r="AB38" s="1">
        <v>3.8</v>
      </c>
      <c r="AC38" s="1">
        <v>3.7</v>
      </c>
      <c r="AD38" s="10">
        <v>6.3</v>
      </c>
      <c r="AE38" s="38"/>
      <c r="AF38" s="2"/>
      <c r="AG38" s="2"/>
      <c r="AH38" s="1">
        <v>2002</v>
      </c>
      <c r="AI38" s="1">
        <v>9.1999999999999993</v>
      </c>
      <c r="AJ38" s="1">
        <v>18.600000000000001</v>
      </c>
      <c r="AK38" s="1">
        <v>7</v>
      </c>
      <c r="AL38" s="1">
        <v>-2.7</v>
      </c>
      <c r="AM38" s="1">
        <v>-16.7</v>
      </c>
      <c r="AN38" s="1">
        <v>-29.8</v>
      </c>
      <c r="AO38" s="10">
        <v>-33.6</v>
      </c>
      <c r="AP38" s="1">
        <v>-41.2</v>
      </c>
      <c r="AQ38" s="1">
        <v>-42.1</v>
      </c>
      <c r="AR38" s="1">
        <v>-27.9</v>
      </c>
      <c r="AS38" s="1">
        <v>-18.899999999999999</v>
      </c>
      <c r="AT38" s="1">
        <v>-4.2</v>
      </c>
      <c r="AU38" s="1">
        <v>11.6</v>
      </c>
      <c r="AV38" s="1">
        <v>12.4</v>
      </c>
      <c r="AW38" s="1">
        <v>11</v>
      </c>
      <c r="AX38" s="1">
        <v>-0.6</v>
      </c>
      <c r="AY38" s="1">
        <v>-13.9</v>
      </c>
      <c r="AZ38" s="1">
        <v>-27</v>
      </c>
      <c r="BA38" s="10">
        <v>-36.1</v>
      </c>
      <c r="BB38" s="8">
        <f t="shared" si="1"/>
        <v>-14.741666666666667</v>
      </c>
    </row>
    <row r="39" spans="1:54" x14ac:dyDescent="0.25">
      <c r="A39" s="1">
        <v>2003</v>
      </c>
      <c r="B39" s="1">
        <v>0.68700000000000006</v>
      </c>
      <c r="C39" s="5"/>
      <c r="K39" s="1">
        <v>2003</v>
      </c>
      <c r="L39" s="1">
        <v>52.9</v>
      </c>
      <c r="M39" s="1">
        <v>88.1</v>
      </c>
      <c r="N39" s="1">
        <v>68.5</v>
      </c>
      <c r="O39" s="1">
        <v>37</v>
      </c>
      <c r="P39" s="1">
        <v>3.8</v>
      </c>
      <c r="Q39" s="1">
        <v>3.7</v>
      </c>
      <c r="R39" s="10">
        <v>6.3</v>
      </c>
      <c r="S39" s="1">
        <v>12.1</v>
      </c>
      <c r="T39" s="1">
        <v>3.6</v>
      </c>
      <c r="U39" s="1">
        <v>4.3</v>
      </c>
      <c r="V39" s="1">
        <v>10.4</v>
      </c>
      <c r="W39" s="1">
        <v>26.2</v>
      </c>
      <c r="X39" s="1">
        <v>50.2</v>
      </c>
      <c r="Y39" s="1">
        <v>48</v>
      </c>
      <c r="Z39" s="1">
        <v>30.1</v>
      </c>
      <c r="AA39" s="1">
        <v>19</v>
      </c>
      <c r="AB39" s="1">
        <v>14.8</v>
      </c>
      <c r="AC39" s="1">
        <v>29.4</v>
      </c>
      <c r="AD39" s="10">
        <v>4.8</v>
      </c>
      <c r="AE39" s="38"/>
      <c r="AF39" s="2"/>
      <c r="AG39" s="2"/>
      <c r="AH39" s="1">
        <v>2003</v>
      </c>
      <c r="AI39" s="1">
        <v>11.6</v>
      </c>
      <c r="AJ39" s="1">
        <v>12.4</v>
      </c>
      <c r="AK39" s="1">
        <v>11</v>
      </c>
      <c r="AL39" s="1">
        <v>-0.6</v>
      </c>
      <c r="AM39" s="1">
        <v>-13.9</v>
      </c>
      <c r="AN39" s="1">
        <v>-27</v>
      </c>
      <c r="AO39" s="10">
        <v>-36.1</v>
      </c>
      <c r="AP39" s="1">
        <v>-36.4</v>
      </c>
      <c r="AQ39" s="1">
        <v>-39.200000000000003</v>
      </c>
      <c r="AR39" s="1">
        <v>-26.4</v>
      </c>
      <c r="AS39" s="1">
        <v>-15.2</v>
      </c>
      <c r="AT39" s="1">
        <v>-3.4</v>
      </c>
      <c r="AU39" s="1">
        <v>6.6</v>
      </c>
      <c r="AV39" s="1">
        <v>15.1</v>
      </c>
      <c r="AW39" s="1">
        <v>10.3</v>
      </c>
      <c r="AX39" s="1">
        <v>4.2</v>
      </c>
      <c r="AY39" s="1">
        <v>-14.2</v>
      </c>
      <c r="AZ39" s="1">
        <v>-28</v>
      </c>
      <c r="BA39" s="10">
        <v>-37.200000000000003</v>
      </c>
      <c r="BB39" s="8">
        <f t="shared" si="1"/>
        <v>-13.65</v>
      </c>
    </row>
    <row r="40" spans="1:54" x14ac:dyDescent="0.25">
      <c r="A40" s="1">
        <v>2004</v>
      </c>
      <c r="B40" s="1">
        <v>0.90200000000000002</v>
      </c>
      <c r="C40" s="5"/>
      <c r="K40" s="1">
        <v>2004</v>
      </c>
      <c r="L40" s="1">
        <v>50.2</v>
      </c>
      <c r="M40" s="1">
        <v>48</v>
      </c>
      <c r="N40" s="1">
        <v>30.1</v>
      </c>
      <c r="O40" s="1">
        <v>19</v>
      </c>
      <c r="P40" s="1">
        <v>14.8</v>
      </c>
      <c r="Q40" s="1">
        <v>29.4</v>
      </c>
      <c r="R40" s="10">
        <v>4.8</v>
      </c>
      <c r="S40" s="1">
        <v>2.2999999999999998</v>
      </c>
      <c r="T40" s="1">
        <v>6.8</v>
      </c>
      <c r="U40" s="1">
        <v>3.4</v>
      </c>
      <c r="V40" s="1">
        <v>4.3</v>
      </c>
      <c r="W40" s="1">
        <v>6.1</v>
      </c>
      <c r="X40" s="1">
        <v>42.4</v>
      </c>
      <c r="Y40" s="1">
        <v>45.1</v>
      </c>
      <c r="Z40" s="1">
        <v>30.8</v>
      </c>
      <c r="AA40" s="1">
        <v>51.1</v>
      </c>
      <c r="AB40" s="1">
        <v>19.5</v>
      </c>
      <c r="AC40" s="1">
        <v>13.3</v>
      </c>
      <c r="AD40" s="10">
        <v>3.2</v>
      </c>
      <c r="AE40" s="38"/>
      <c r="AF40" s="2"/>
      <c r="AG40" s="2"/>
      <c r="AH40" s="1">
        <v>2004</v>
      </c>
      <c r="AI40" s="1">
        <v>6.6</v>
      </c>
      <c r="AJ40" s="1">
        <v>15.1</v>
      </c>
      <c r="AK40" s="1">
        <v>10.3</v>
      </c>
      <c r="AL40" s="1">
        <v>4.2</v>
      </c>
      <c r="AM40" s="1">
        <v>-14.2</v>
      </c>
      <c r="AN40" s="1">
        <v>-28</v>
      </c>
      <c r="AO40" s="10">
        <v>-37.200000000000003</v>
      </c>
      <c r="AP40" s="1">
        <v>-40.4</v>
      </c>
      <c r="AQ40" s="1">
        <v>-39.200000000000003</v>
      </c>
      <c r="AR40" s="1">
        <v>-30.4</v>
      </c>
      <c r="AS40" s="1">
        <v>-18.7</v>
      </c>
      <c r="AT40" s="1">
        <v>-3.3</v>
      </c>
      <c r="AU40" s="1">
        <v>6.1</v>
      </c>
      <c r="AV40" s="1">
        <v>10.5</v>
      </c>
      <c r="AW40" s="1">
        <v>9.4</v>
      </c>
      <c r="AX40" s="1">
        <v>0.8</v>
      </c>
      <c r="AY40" s="1">
        <v>-22.3</v>
      </c>
      <c r="AZ40" s="1">
        <v>-29.8</v>
      </c>
      <c r="BA40" s="10">
        <v>-35.299999999999997</v>
      </c>
      <c r="BB40" s="8">
        <f t="shared" si="1"/>
        <v>-16.05</v>
      </c>
    </row>
    <row r="41" spans="1:54" x14ac:dyDescent="0.25">
      <c r="A41" s="1">
        <v>2005</v>
      </c>
      <c r="B41" s="1">
        <v>1.2769999999999999</v>
      </c>
      <c r="C41" s="5"/>
      <c r="K41" s="1">
        <v>2005</v>
      </c>
      <c r="L41" s="1">
        <v>42.4</v>
      </c>
      <c r="M41" s="1">
        <v>45.1</v>
      </c>
      <c r="N41" s="1">
        <v>30.8</v>
      </c>
      <c r="O41" s="1">
        <v>51.1</v>
      </c>
      <c r="P41" s="1">
        <v>19.5</v>
      </c>
      <c r="Q41" s="1">
        <v>13.3</v>
      </c>
      <c r="R41" s="10">
        <v>3.2</v>
      </c>
      <c r="S41" s="1">
        <v>4.7</v>
      </c>
      <c r="T41" s="1">
        <v>6.3</v>
      </c>
      <c r="U41" s="1">
        <v>7.1</v>
      </c>
      <c r="V41" s="1">
        <v>2.8</v>
      </c>
      <c r="W41" s="1">
        <v>7.5</v>
      </c>
      <c r="X41" s="1">
        <v>26.6</v>
      </c>
      <c r="Y41" s="1">
        <v>100.2</v>
      </c>
      <c r="Z41" s="1">
        <v>58.1</v>
      </c>
      <c r="AA41" s="1">
        <v>36.299999999999997</v>
      </c>
      <c r="AB41" s="1">
        <v>15.4</v>
      </c>
      <c r="AC41" s="1">
        <v>12.8</v>
      </c>
      <c r="AD41" s="10">
        <v>3.5</v>
      </c>
      <c r="AE41" s="38"/>
      <c r="AF41" s="2"/>
      <c r="AG41" s="2"/>
      <c r="AH41" s="1">
        <v>2005</v>
      </c>
      <c r="AI41" s="1">
        <v>6.1</v>
      </c>
      <c r="AJ41" s="1">
        <v>10.5</v>
      </c>
      <c r="AK41" s="1">
        <v>9.4</v>
      </c>
      <c r="AL41" s="1">
        <v>0.8</v>
      </c>
      <c r="AM41" s="1">
        <v>-22.3</v>
      </c>
      <c r="AN41" s="1">
        <v>-29.8</v>
      </c>
      <c r="AO41" s="10">
        <v>-35.299999999999997</v>
      </c>
      <c r="AP41" s="1">
        <v>-37.4</v>
      </c>
      <c r="AQ41" s="1">
        <v>-37.9</v>
      </c>
      <c r="AR41" s="1">
        <v>-29.8</v>
      </c>
      <c r="AS41" s="1">
        <v>-13</v>
      </c>
      <c r="AT41" s="1">
        <v>1.3</v>
      </c>
      <c r="AU41" s="1">
        <v>13.1</v>
      </c>
      <c r="AV41" s="1">
        <v>13.1</v>
      </c>
      <c r="AW41" s="1">
        <v>8.9</v>
      </c>
      <c r="AX41" s="1">
        <v>2</v>
      </c>
      <c r="AY41" s="1">
        <v>-12.9</v>
      </c>
      <c r="AZ41" s="1">
        <v>-26.9</v>
      </c>
      <c r="BA41" s="10">
        <v>-29</v>
      </c>
      <c r="BB41" s="8">
        <f t="shared" si="1"/>
        <v>-12.375</v>
      </c>
    </row>
    <row r="42" spans="1:54" x14ac:dyDescent="0.25">
      <c r="A42" s="1">
        <v>2006</v>
      </c>
      <c r="B42" s="1">
        <v>0.746</v>
      </c>
      <c r="C42" s="5"/>
      <c r="K42" s="1">
        <v>2006</v>
      </c>
      <c r="L42" s="1">
        <v>26.6</v>
      </c>
      <c r="M42" s="1">
        <v>100.2</v>
      </c>
      <c r="N42" s="1">
        <v>58.1</v>
      </c>
      <c r="O42" s="1">
        <v>36.299999999999997</v>
      </c>
      <c r="P42" s="1">
        <v>15.4</v>
      </c>
      <c r="Q42" s="1">
        <v>12.8</v>
      </c>
      <c r="R42" s="10">
        <v>3.5</v>
      </c>
      <c r="S42" s="1">
        <v>6.5</v>
      </c>
      <c r="T42" s="1">
        <v>10.3</v>
      </c>
      <c r="U42" s="1">
        <v>9.5</v>
      </c>
      <c r="V42" s="1">
        <v>1.6</v>
      </c>
      <c r="W42" s="1">
        <v>3.8</v>
      </c>
      <c r="X42" s="1">
        <v>82.2</v>
      </c>
      <c r="Y42" s="1">
        <v>107.9</v>
      </c>
      <c r="Z42" s="1">
        <v>51.9</v>
      </c>
      <c r="AA42" s="1">
        <v>49.3</v>
      </c>
      <c r="AB42" s="1">
        <v>24.7</v>
      </c>
      <c r="AC42" s="1">
        <v>27.6</v>
      </c>
      <c r="AD42" s="10">
        <v>16.3</v>
      </c>
      <c r="AE42" s="38"/>
      <c r="AF42" s="2"/>
      <c r="AG42" s="2"/>
      <c r="AH42" s="1">
        <v>2006</v>
      </c>
      <c r="AI42" s="1">
        <v>13.1</v>
      </c>
      <c r="AJ42" s="1">
        <v>13.1</v>
      </c>
      <c r="AK42" s="1">
        <v>8.9</v>
      </c>
      <c r="AL42" s="1">
        <v>2</v>
      </c>
      <c r="AM42" s="1">
        <v>-12.9</v>
      </c>
      <c r="AN42" s="1">
        <v>-26.9</v>
      </c>
      <c r="AO42" s="10">
        <v>-29</v>
      </c>
      <c r="AP42" s="1">
        <v>-35.200000000000003</v>
      </c>
      <c r="AQ42" s="1">
        <v>-32.1</v>
      </c>
      <c r="AR42" s="1">
        <v>-30</v>
      </c>
      <c r="AS42" s="1">
        <v>-22.3</v>
      </c>
      <c r="AT42" s="1">
        <v>-1.2</v>
      </c>
      <c r="AU42" s="1">
        <v>9.1999999999999993</v>
      </c>
      <c r="AV42" s="1">
        <v>11.6</v>
      </c>
      <c r="AW42" s="1">
        <v>9</v>
      </c>
      <c r="AX42" s="1">
        <v>2.5</v>
      </c>
      <c r="AY42" s="1">
        <v>-15.9</v>
      </c>
      <c r="AZ42" s="1">
        <v>-24.8</v>
      </c>
      <c r="BA42" s="10">
        <v>-30.1</v>
      </c>
      <c r="BB42" s="8">
        <f t="shared" si="1"/>
        <v>-13.275</v>
      </c>
    </row>
    <row r="43" spans="1:54" x14ac:dyDescent="0.25">
      <c r="A43" s="1">
        <v>2007</v>
      </c>
      <c r="B43" s="1">
        <v>0.84299999999999997</v>
      </c>
      <c r="C43" s="5"/>
      <c r="K43" s="1">
        <v>2007</v>
      </c>
      <c r="L43" s="1">
        <v>82.2</v>
      </c>
      <c r="M43" s="1">
        <v>107.9</v>
      </c>
      <c r="N43" s="1">
        <v>51.9</v>
      </c>
      <c r="O43" s="1">
        <v>49.3</v>
      </c>
      <c r="P43" s="1">
        <v>24.7</v>
      </c>
      <c r="Q43" s="1">
        <v>27.6</v>
      </c>
      <c r="R43" s="10">
        <v>16.3</v>
      </c>
      <c r="S43" s="1">
        <v>9.4</v>
      </c>
      <c r="T43" s="1">
        <v>11.3</v>
      </c>
      <c r="U43" s="1">
        <v>4.8</v>
      </c>
      <c r="V43" s="1">
        <v>3.1</v>
      </c>
      <c r="W43" s="1">
        <v>22.9</v>
      </c>
      <c r="X43" s="1">
        <v>60.5</v>
      </c>
      <c r="Y43" s="1">
        <v>60.8</v>
      </c>
      <c r="Z43" s="1">
        <v>96.2</v>
      </c>
      <c r="AA43" s="1">
        <v>60.2</v>
      </c>
      <c r="AB43" s="1">
        <v>22.8</v>
      </c>
      <c r="AC43" s="1">
        <v>11.5</v>
      </c>
      <c r="AD43" s="10">
        <v>11.9</v>
      </c>
      <c r="AE43" s="38"/>
      <c r="AF43" s="2"/>
      <c r="AG43" s="2"/>
      <c r="AH43" s="1">
        <v>2007</v>
      </c>
      <c r="AI43" s="1">
        <v>9.1999999999999993</v>
      </c>
      <c r="AJ43" s="1">
        <v>11.6</v>
      </c>
      <c r="AK43" s="1">
        <v>9</v>
      </c>
      <c r="AL43" s="1">
        <v>2.5</v>
      </c>
      <c r="AM43" s="1">
        <v>-15.9</v>
      </c>
      <c r="AN43" s="1">
        <v>-24.8</v>
      </c>
      <c r="AO43" s="10">
        <v>-30.1</v>
      </c>
      <c r="AP43" s="1">
        <v>-34.299999999999997</v>
      </c>
      <c r="AQ43" s="1">
        <v>-39</v>
      </c>
      <c r="AR43" s="1">
        <v>-26.6</v>
      </c>
      <c r="AS43" s="1">
        <v>-13.8</v>
      </c>
      <c r="AT43" s="1">
        <v>2.1</v>
      </c>
      <c r="AU43" s="1">
        <v>11.8</v>
      </c>
      <c r="AV43" s="1">
        <v>12.1</v>
      </c>
      <c r="AW43" s="1">
        <v>9.9</v>
      </c>
      <c r="AX43" s="1">
        <v>2.2999999999999998</v>
      </c>
      <c r="AY43" s="1">
        <v>-14.2</v>
      </c>
      <c r="AZ43" s="1">
        <v>-27.3</v>
      </c>
      <c r="BA43" s="10">
        <v>-32.200000000000003</v>
      </c>
      <c r="BB43" s="8">
        <f t="shared" si="1"/>
        <v>-12.433333333333335</v>
      </c>
    </row>
    <row r="44" spans="1:54" x14ac:dyDescent="0.25">
      <c r="A44" s="1">
        <v>2008</v>
      </c>
      <c r="B44" s="1">
        <v>0.80500000000000005</v>
      </c>
      <c r="C44" s="5"/>
      <c r="K44" s="1">
        <v>2008</v>
      </c>
      <c r="L44" s="1">
        <v>60.5</v>
      </c>
      <c r="M44" s="1">
        <v>60.8</v>
      </c>
      <c r="N44" s="1">
        <v>96.2</v>
      </c>
      <c r="O44" s="1">
        <v>60.2</v>
      </c>
      <c r="P44" s="1">
        <v>22.8</v>
      </c>
      <c r="Q44" s="1">
        <v>11.5</v>
      </c>
      <c r="R44" s="10">
        <v>11.9</v>
      </c>
      <c r="S44" s="1">
        <v>4.5</v>
      </c>
      <c r="T44" s="1">
        <v>8.8000000000000007</v>
      </c>
      <c r="U44" s="1">
        <v>8.5</v>
      </c>
      <c r="V44" s="1">
        <v>3.7</v>
      </c>
      <c r="W44" s="1">
        <v>13.8</v>
      </c>
      <c r="X44" s="1">
        <v>127.4</v>
      </c>
      <c r="Y44" s="1">
        <v>92.1</v>
      </c>
      <c r="Z44" s="1">
        <v>72.8</v>
      </c>
      <c r="AA44" s="1">
        <v>32</v>
      </c>
      <c r="AB44" s="1">
        <v>14.7</v>
      </c>
      <c r="AC44" s="1">
        <v>16.899999999999999</v>
      </c>
      <c r="AD44" s="10">
        <v>22.6</v>
      </c>
      <c r="AE44" s="38"/>
      <c r="AF44" s="2"/>
      <c r="AG44" s="2"/>
      <c r="AH44" s="1">
        <v>2008</v>
      </c>
      <c r="AI44" s="1">
        <v>11.8</v>
      </c>
      <c r="AJ44" s="1">
        <v>12.1</v>
      </c>
      <c r="AK44" s="1">
        <v>9.9</v>
      </c>
      <c r="AL44" s="1">
        <v>2.2999999999999998</v>
      </c>
      <c r="AM44" s="1">
        <v>-14.2</v>
      </c>
      <c r="AN44" s="1">
        <v>-27.3</v>
      </c>
      <c r="AO44" s="10">
        <v>-32.200000000000003</v>
      </c>
      <c r="AP44" s="1">
        <v>-36.4</v>
      </c>
      <c r="AQ44" s="1">
        <v>-35.9</v>
      </c>
      <c r="AR44" s="1">
        <v>-24.3</v>
      </c>
      <c r="AS44" s="1">
        <v>-17.100000000000001</v>
      </c>
      <c r="AT44" s="1">
        <v>2.8</v>
      </c>
      <c r="AU44" s="1">
        <v>7.3</v>
      </c>
      <c r="AV44" s="1">
        <v>11.4</v>
      </c>
      <c r="AW44" s="1">
        <v>13.2</v>
      </c>
      <c r="AX44" s="1">
        <v>0.2</v>
      </c>
      <c r="AY44" s="1">
        <v>-10.4</v>
      </c>
      <c r="AZ44" s="1">
        <v>-28.1</v>
      </c>
      <c r="BA44" s="10">
        <v>-36.799999999999997</v>
      </c>
      <c r="BB44" s="8">
        <f t="shared" si="1"/>
        <v>-12.841666666666663</v>
      </c>
    </row>
    <row r="45" spans="1:54" x14ac:dyDescent="0.25">
      <c r="A45" s="1">
        <v>2009</v>
      </c>
      <c r="B45" s="1">
        <v>0.71799999999999997</v>
      </c>
      <c r="C45" s="5"/>
      <c r="K45" s="1">
        <v>2009</v>
      </c>
      <c r="L45" s="1">
        <v>127.4</v>
      </c>
      <c r="M45" s="1">
        <v>92.1</v>
      </c>
      <c r="N45" s="1">
        <v>72.8</v>
      </c>
      <c r="O45" s="1">
        <v>32</v>
      </c>
      <c r="P45" s="1">
        <v>14.7</v>
      </c>
      <c r="Q45" s="1">
        <v>16.899999999999999</v>
      </c>
      <c r="R45" s="10">
        <v>22.6</v>
      </c>
      <c r="S45" s="1">
        <v>2.1</v>
      </c>
      <c r="T45" s="1">
        <v>3.9</v>
      </c>
      <c r="U45" s="1">
        <v>6.7</v>
      </c>
      <c r="V45" s="1">
        <v>12.9</v>
      </c>
      <c r="W45" s="1">
        <v>14.6</v>
      </c>
      <c r="X45" s="1">
        <v>30.9</v>
      </c>
      <c r="Y45" s="1">
        <v>45.3</v>
      </c>
      <c r="Z45" s="1">
        <v>70.900000000000006</v>
      </c>
      <c r="AA45" s="1">
        <v>71.5</v>
      </c>
      <c r="AB45" s="1">
        <v>55.3</v>
      </c>
      <c r="AC45" s="1">
        <v>27.5</v>
      </c>
      <c r="AD45" s="10">
        <v>6.6</v>
      </c>
      <c r="AE45" s="38"/>
      <c r="AF45" s="2"/>
      <c r="AG45" s="2"/>
      <c r="AH45" s="1">
        <v>2009</v>
      </c>
      <c r="AI45" s="1">
        <v>7.3</v>
      </c>
      <c r="AJ45" s="1">
        <v>11.4</v>
      </c>
      <c r="AK45" s="1">
        <v>13.2</v>
      </c>
      <c r="AL45" s="1">
        <v>0.2</v>
      </c>
      <c r="AM45" s="1">
        <v>-10.4</v>
      </c>
      <c r="AN45" s="1">
        <v>-28.1</v>
      </c>
      <c r="AO45" s="10">
        <v>-36.799999999999997</v>
      </c>
      <c r="AP45" s="1">
        <v>-34.1</v>
      </c>
      <c r="AQ45" s="1">
        <v>-40</v>
      </c>
      <c r="AR45" s="1">
        <v>-27.4</v>
      </c>
      <c r="AS45" s="1">
        <v>-14.7</v>
      </c>
      <c r="AT45" s="1">
        <v>-0.4</v>
      </c>
      <c r="AU45" s="1">
        <v>10.6</v>
      </c>
      <c r="AV45" s="1">
        <v>12</v>
      </c>
      <c r="AW45" s="1">
        <v>7.6</v>
      </c>
      <c r="AX45" s="1">
        <v>1.5</v>
      </c>
      <c r="AY45" s="1">
        <v>-11.4</v>
      </c>
      <c r="AZ45" s="1">
        <v>-29.5</v>
      </c>
      <c r="BA45" s="10">
        <v>-34.6</v>
      </c>
      <c r="BB45" s="8">
        <f t="shared" si="1"/>
        <v>-13.366666666666669</v>
      </c>
    </row>
    <row r="46" spans="1:54" x14ac:dyDescent="0.25">
      <c r="A46" s="1">
        <v>2010</v>
      </c>
      <c r="B46" s="1">
        <v>0.876</v>
      </c>
      <c r="C46" s="5"/>
      <c r="K46" s="1">
        <v>2010</v>
      </c>
      <c r="L46" s="1">
        <v>30.9</v>
      </c>
      <c r="M46" s="1">
        <v>45.3</v>
      </c>
      <c r="N46" s="1">
        <v>70.900000000000006</v>
      </c>
      <c r="O46" s="1">
        <v>71.5</v>
      </c>
      <c r="P46" s="1">
        <v>55.3</v>
      </c>
      <c r="Q46" s="1">
        <v>27.5</v>
      </c>
      <c r="R46" s="10">
        <v>6.6</v>
      </c>
      <c r="S46" s="1">
        <v>12.8</v>
      </c>
      <c r="T46" s="1">
        <v>7.8</v>
      </c>
      <c r="U46" s="1">
        <v>8.6</v>
      </c>
      <c r="V46" s="1">
        <v>3.6</v>
      </c>
      <c r="W46" s="1">
        <v>51.3</v>
      </c>
      <c r="X46" s="1">
        <v>113</v>
      </c>
      <c r="Y46" s="1">
        <v>44.2</v>
      </c>
      <c r="Z46" s="1">
        <v>56.6</v>
      </c>
      <c r="AA46" s="1">
        <v>65.8</v>
      </c>
      <c r="AB46" s="1">
        <v>7.4</v>
      </c>
      <c r="AC46" s="1">
        <v>15.9</v>
      </c>
      <c r="AD46" s="10">
        <v>26.8</v>
      </c>
      <c r="AE46" s="38"/>
      <c r="AF46" s="2"/>
      <c r="AG46" s="2"/>
      <c r="AH46" s="1">
        <v>2010</v>
      </c>
      <c r="AI46" s="1">
        <v>10.6</v>
      </c>
      <c r="AJ46" s="1">
        <v>12</v>
      </c>
      <c r="AK46" s="1">
        <v>7.6</v>
      </c>
      <c r="AL46" s="1">
        <v>1.5</v>
      </c>
      <c r="AM46" s="1">
        <v>-11.4</v>
      </c>
      <c r="AN46" s="1">
        <v>-29.5</v>
      </c>
      <c r="AO46" s="10">
        <v>-34.6</v>
      </c>
      <c r="AP46" s="1">
        <v>-34.799999999999997</v>
      </c>
      <c r="AQ46" s="1">
        <v>-36.299999999999997</v>
      </c>
      <c r="AR46" s="1">
        <v>-29.6</v>
      </c>
      <c r="AS46" s="1">
        <v>-14.4</v>
      </c>
      <c r="AT46" s="1">
        <v>4.5999999999999996</v>
      </c>
      <c r="AU46" s="1">
        <v>10.1</v>
      </c>
      <c r="AV46" s="1">
        <v>18.100000000000001</v>
      </c>
      <c r="AW46" s="1">
        <v>9.3000000000000007</v>
      </c>
      <c r="AX46" s="1">
        <v>-0.1</v>
      </c>
      <c r="AY46" s="1">
        <v>-16.899999999999999</v>
      </c>
      <c r="AZ46" s="1">
        <v>-25.9</v>
      </c>
      <c r="BA46" s="10">
        <v>-35.6</v>
      </c>
      <c r="BB46" s="8">
        <f t="shared" si="1"/>
        <v>-12.625</v>
      </c>
    </row>
    <row r="47" spans="1:54" x14ac:dyDescent="0.25">
      <c r="A47" s="1">
        <v>2011</v>
      </c>
      <c r="B47" s="1">
        <v>1.05</v>
      </c>
      <c r="C47" s="5"/>
      <c r="K47" s="1">
        <v>2011</v>
      </c>
      <c r="L47" s="1">
        <v>113</v>
      </c>
      <c r="M47" s="1">
        <v>44.2</v>
      </c>
      <c r="N47" s="1">
        <v>56.6</v>
      </c>
      <c r="O47" s="1">
        <v>65.8</v>
      </c>
      <c r="P47" s="1">
        <v>7.4</v>
      </c>
      <c r="Q47" s="1">
        <v>15.9</v>
      </c>
      <c r="R47" s="10">
        <v>26.8</v>
      </c>
      <c r="S47" s="1">
        <v>9.1</v>
      </c>
      <c r="T47" s="1">
        <v>15.3</v>
      </c>
      <c r="U47" s="1">
        <v>9.4</v>
      </c>
      <c r="V47" s="1">
        <v>3.2</v>
      </c>
      <c r="W47" s="1">
        <v>18.5</v>
      </c>
      <c r="X47" s="1">
        <v>24.5</v>
      </c>
      <c r="Y47" s="1">
        <v>73.900000000000006</v>
      </c>
      <c r="Z47" s="1">
        <v>36.6</v>
      </c>
      <c r="AA47" s="1">
        <v>25.6</v>
      </c>
      <c r="AB47" s="1">
        <v>36.9</v>
      </c>
      <c r="AC47" s="1">
        <v>5.7</v>
      </c>
      <c r="AD47" s="10">
        <v>9.5</v>
      </c>
      <c r="AE47" s="38"/>
      <c r="AF47" s="2"/>
      <c r="AG47" s="2"/>
      <c r="AH47" s="1">
        <v>2011</v>
      </c>
      <c r="AI47" s="1">
        <v>10.1</v>
      </c>
      <c r="AJ47" s="1">
        <v>18.100000000000001</v>
      </c>
      <c r="AK47" s="1">
        <v>9.3000000000000007</v>
      </c>
      <c r="AL47" s="1">
        <v>-0.1</v>
      </c>
      <c r="AM47" s="1">
        <v>-16.899999999999999</v>
      </c>
      <c r="AN47" s="1">
        <v>-25.9</v>
      </c>
      <c r="AO47" s="10">
        <v>-35.6</v>
      </c>
      <c r="AP47" s="1">
        <v>-33.299999999999997</v>
      </c>
      <c r="AQ47" s="1">
        <v>-36.1</v>
      </c>
      <c r="AR47" s="1">
        <v>-21.6</v>
      </c>
      <c r="AS47" s="1">
        <v>-12</v>
      </c>
      <c r="AT47" s="1">
        <v>-4.8</v>
      </c>
      <c r="AU47" s="1">
        <v>11.6</v>
      </c>
      <c r="AV47" s="1">
        <v>15.3</v>
      </c>
      <c r="AW47" s="1">
        <v>9.6</v>
      </c>
      <c r="AX47" s="1">
        <v>-0.3</v>
      </c>
      <c r="AY47" s="1">
        <v>-15.7</v>
      </c>
      <c r="AZ47" s="1">
        <v>-30.9</v>
      </c>
      <c r="BA47" s="10">
        <v>-34.299999999999997</v>
      </c>
      <c r="BB47" s="8">
        <f t="shared" si="1"/>
        <v>-12.708333333333334</v>
      </c>
    </row>
    <row r="48" spans="1:54" x14ac:dyDescent="0.25">
      <c r="A48" s="1">
        <v>2012</v>
      </c>
      <c r="B48" s="1">
        <v>1.054</v>
      </c>
      <c r="C48" s="5"/>
      <c r="K48" s="1">
        <v>2012</v>
      </c>
      <c r="L48" s="1">
        <v>24.5</v>
      </c>
      <c r="M48" s="1">
        <v>73.900000000000006</v>
      </c>
      <c r="N48" s="1">
        <v>36.6</v>
      </c>
      <c r="O48" s="1">
        <v>25.6</v>
      </c>
      <c r="P48" s="1">
        <v>36.9</v>
      </c>
      <c r="Q48" s="1">
        <v>5.7</v>
      </c>
      <c r="R48" s="10">
        <v>9.5</v>
      </c>
      <c r="S48" s="1">
        <v>10.4</v>
      </c>
      <c r="T48" s="1">
        <v>18</v>
      </c>
      <c r="U48" s="1">
        <v>1.6</v>
      </c>
      <c r="V48" s="1">
        <v>16.3</v>
      </c>
      <c r="W48" s="1">
        <v>30.4</v>
      </c>
      <c r="X48" s="1">
        <v>48</v>
      </c>
      <c r="Y48" s="1">
        <v>60.9</v>
      </c>
      <c r="Z48" s="1">
        <v>80.400000000000006</v>
      </c>
      <c r="AA48" s="1">
        <v>17.3</v>
      </c>
      <c r="AB48" s="1">
        <v>24.2</v>
      </c>
      <c r="AC48" s="1">
        <v>22.5</v>
      </c>
      <c r="AD48" s="10">
        <v>14.6</v>
      </c>
      <c r="AE48" s="38"/>
      <c r="AF48" s="2"/>
      <c r="AG48" s="2"/>
      <c r="AH48" s="1">
        <v>2012</v>
      </c>
      <c r="AI48" s="1">
        <v>11.6</v>
      </c>
      <c r="AJ48" s="1">
        <v>15.3</v>
      </c>
      <c r="AK48" s="1">
        <v>9.6</v>
      </c>
      <c r="AL48" s="1">
        <v>-0.3</v>
      </c>
      <c r="AM48" s="1">
        <v>-15.7</v>
      </c>
      <c r="AN48" s="1">
        <v>-30.9</v>
      </c>
      <c r="AO48" s="10">
        <v>-34.299999999999997</v>
      </c>
      <c r="AP48" s="1">
        <v>-34.299999999999997</v>
      </c>
      <c r="AQ48" s="1">
        <v>-34.9</v>
      </c>
      <c r="AR48" s="1">
        <v>-32.299999999999997</v>
      </c>
      <c r="AS48" s="1">
        <v>-14.4</v>
      </c>
      <c r="AT48" s="1">
        <v>1.4</v>
      </c>
      <c r="AU48" s="1">
        <v>10.199999999999999</v>
      </c>
      <c r="AV48" s="1">
        <v>11.5</v>
      </c>
      <c r="AW48" s="1">
        <v>8.1999999999999993</v>
      </c>
      <c r="AX48" s="1">
        <v>1.1000000000000001</v>
      </c>
      <c r="AY48" s="1">
        <v>-13.6</v>
      </c>
      <c r="AZ48" s="1">
        <v>-24.5</v>
      </c>
      <c r="BA48" s="10">
        <v>-31.8</v>
      </c>
      <c r="BB48" s="8">
        <f t="shared" si="1"/>
        <v>-12.783333333333331</v>
      </c>
    </row>
    <row r="49" spans="1:54" x14ac:dyDescent="0.25">
      <c r="A49" s="1">
        <v>2013</v>
      </c>
      <c r="B49" s="1">
        <v>0.96199999999999997</v>
      </c>
      <c r="C49" s="5"/>
      <c r="K49" s="1">
        <v>2013</v>
      </c>
      <c r="L49" s="1">
        <v>48</v>
      </c>
      <c r="M49" s="1">
        <v>60.9</v>
      </c>
      <c r="N49" s="1">
        <v>80.400000000000006</v>
      </c>
      <c r="O49" s="1">
        <v>17.3</v>
      </c>
      <c r="P49" s="1">
        <v>24.2</v>
      </c>
      <c r="Q49" s="1">
        <v>22.5</v>
      </c>
      <c r="R49" s="10">
        <v>14.6</v>
      </c>
      <c r="S49" s="1">
        <v>5.4</v>
      </c>
      <c r="T49" s="1">
        <v>0.2</v>
      </c>
      <c r="U49" s="1">
        <v>5.9</v>
      </c>
      <c r="V49" s="1">
        <v>30.2</v>
      </c>
      <c r="W49" s="1">
        <v>42</v>
      </c>
      <c r="X49" s="1">
        <v>56.8</v>
      </c>
      <c r="Y49" s="1">
        <v>52.1</v>
      </c>
      <c r="Z49" s="1">
        <v>22.9</v>
      </c>
      <c r="AA49" s="1">
        <v>28</v>
      </c>
      <c r="AB49" s="1">
        <v>10.6</v>
      </c>
      <c r="AC49" s="1">
        <v>7.5</v>
      </c>
      <c r="AD49" s="10">
        <v>9.9</v>
      </c>
      <c r="AE49" s="38"/>
      <c r="AF49" s="2"/>
      <c r="AG49" s="2"/>
      <c r="AH49" s="1">
        <v>2013</v>
      </c>
      <c r="AI49" s="1">
        <v>10.199999999999999</v>
      </c>
      <c r="AJ49" s="1">
        <v>11.5</v>
      </c>
      <c r="AK49" s="1">
        <v>8.1999999999999993</v>
      </c>
      <c r="AL49" s="1">
        <v>1.1000000000000001</v>
      </c>
      <c r="AM49" s="1">
        <v>-13.6</v>
      </c>
      <c r="AN49" s="1">
        <v>-24.5</v>
      </c>
      <c r="AO49" s="10">
        <v>-31.8</v>
      </c>
      <c r="AP49" s="1">
        <v>-38.6</v>
      </c>
      <c r="AQ49" s="1">
        <v>-45.1</v>
      </c>
      <c r="AR49" s="1">
        <v>-29.4</v>
      </c>
      <c r="AS49" s="1">
        <v>-13.6</v>
      </c>
      <c r="AT49" s="1">
        <v>2.4</v>
      </c>
      <c r="AU49" s="1">
        <v>10.3</v>
      </c>
      <c r="AV49" s="1">
        <v>12.1</v>
      </c>
      <c r="AW49" s="1">
        <v>8.4</v>
      </c>
      <c r="AX49" s="1">
        <v>0.7</v>
      </c>
      <c r="AY49" s="1">
        <v>-12.8</v>
      </c>
      <c r="AZ49" s="1">
        <v>-28.9</v>
      </c>
      <c r="BA49" s="10">
        <v>-32.6</v>
      </c>
      <c r="BB49" s="8">
        <f t="shared" si="1"/>
        <v>-13.924999999999997</v>
      </c>
    </row>
    <row r="50" spans="1:54" x14ac:dyDescent="0.25">
      <c r="A50" s="1">
        <v>2014</v>
      </c>
      <c r="B50" s="1">
        <v>1.0229999999999999</v>
      </c>
      <c r="C50" s="5"/>
      <c r="K50" s="1">
        <v>2014</v>
      </c>
      <c r="L50" s="1">
        <v>56.8</v>
      </c>
      <c r="M50" s="1">
        <v>52.1</v>
      </c>
      <c r="N50" s="1">
        <v>22.9</v>
      </c>
      <c r="O50" s="1">
        <v>28</v>
      </c>
      <c r="P50" s="1">
        <v>10.6</v>
      </c>
      <c r="Q50" s="1">
        <v>7.5</v>
      </c>
      <c r="R50" s="10">
        <v>9.9</v>
      </c>
      <c r="S50" s="1">
        <v>13.6</v>
      </c>
      <c r="T50" s="1">
        <v>8.3000000000000007</v>
      </c>
      <c r="U50" s="1">
        <v>2.5</v>
      </c>
      <c r="V50" s="1">
        <v>23.9</v>
      </c>
      <c r="W50" s="1">
        <v>15.2</v>
      </c>
      <c r="X50" s="1">
        <v>83.7</v>
      </c>
      <c r="Y50" s="1">
        <v>77.400000000000006</v>
      </c>
      <c r="Z50" s="1">
        <v>72.900000000000006</v>
      </c>
      <c r="AA50" s="1">
        <v>32.299999999999997</v>
      </c>
      <c r="AB50" s="1">
        <v>45.9</v>
      </c>
      <c r="AC50" s="1">
        <v>24</v>
      </c>
      <c r="AD50" s="10">
        <v>14.8</v>
      </c>
      <c r="AE50" s="38"/>
      <c r="AF50" s="2"/>
      <c r="AG50" s="2"/>
      <c r="AH50" s="1">
        <v>2014</v>
      </c>
      <c r="AI50" s="1">
        <v>10.3</v>
      </c>
      <c r="AJ50" s="1">
        <v>12.1</v>
      </c>
      <c r="AK50" s="1">
        <v>8.4</v>
      </c>
      <c r="AL50" s="1">
        <v>0.7</v>
      </c>
      <c r="AM50" s="1">
        <v>-12.8</v>
      </c>
      <c r="AN50" s="1">
        <v>-28.9</v>
      </c>
      <c r="AO50" s="10">
        <v>-32.6</v>
      </c>
      <c r="AP50" s="1">
        <v>-39.200000000000003</v>
      </c>
      <c r="AQ50" s="1">
        <v>-34.299999999999997</v>
      </c>
      <c r="AR50" s="1">
        <v>-28.3</v>
      </c>
      <c r="AS50" s="1">
        <v>-11.7</v>
      </c>
      <c r="AT50" s="1">
        <v>-1</v>
      </c>
      <c r="AU50" s="1">
        <v>10.9</v>
      </c>
      <c r="AV50" s="1">
        <v>12.4</v>
      </c>
      <c r="AW50" s="1">
        <v>11.9</v>
      </c>
      <c r="AX50" s="1">
        <v>2</v>
      </c>
      <c r="AY50" s="1">
        <v>-13.3</v>
      </c>
      <c r="AZ50" s="1">
        <v>-33.299999999999997</v>
      </c>
      <c r="BA50" s="10">
        <v>-38.5</v>
      </c>
      <c r="BB50" s="8">
        <f t="shared" si="1"/>
        <v>-13.533333333333331</v>
      </c>
    </row>
    <row r="51" spans="1:54" x14ac:dyDescent="0.25">
      <c r="A51" s="1">
        <v>2015</v>
      </c>
      <c r="B51" s="1">
        <v>0.83599999999999997</v>
      </c>
      <c r="C51" s="5"/>
      <c r="K51" s="1">
        <v>2015</v>
      </c>
      <c r="L51" s="1">
        <v>83.7</v>
      </c>
      <c r="M51" s="1">
        <v>77.400000000000006</v>
      </c>
      <c r="N51" s="1">
        <v>72.900000000000006</v>
      </c>
      <c r="O51" s="1">
        <v>32.299999999999997</v>
      </c>
      <c r="P51" s="1">
        <v>45.9</v>
      </c>
      <c r="Q51" s="1">
        <v>24</v>
      </c>
      <c r="R51" s="10">
        <v>14.8</v>
      </c>
      <c r="S51" s="1">
        <v>9.9</v>
      </c>
      <c r="T51" s="1">
        <v>2.8</v>
      </c>
      <c r="U51" s="1">
        <v>14.1</v>
      </c>
      <c r="V51" s="1">
        <v>16.3</v>
      </c>
      <c r="W51" s="1">
        <v>10.4</v>
      </c>
      <c r="X51" s="1">
        <v>49.6</v>
      </c>
      <c r="Y51" s="1">
        <v>95.5</v>
      </c>
      <c r="Z51" s="1">
        <v>80.2</v>
      </c>
      <c r="AA51" s="1">
        <v>54.6</v>
      </c>
      <c r="AB51" s="1">
        <v>46.7</v>
      </c>
      <c r="AC51" s="1">
        <v>16.7</v>
      </c>
      <c r="AD51" s="10">
        <v>1.5</v>
      </c>
      <c r="AE51" s="16"/>
      <c r="AH51" s="1">
        <v>2015</v>
      </c>
      <c r="AI51" s="1">
        <v>10.9</v>
      </c>
      <c r="AJ51" s="1">
        <v>12.4</v>
      </c>
      <c r="AK51" s="1">
        <v>11.9</v>
      </c>
      <c r="AL51" s="1">
        <v>2</v>
      </c>
      <c r="AM51" s="1">
        <v>-13.3</v>
      </c>
      <c r="AN51" s="1">
        <v>-33.299999999999997</v>
      </c>
      <c r="AO51" s="10">
        <v>-38.5</v>
      </c>
      <c r="AP51" s="1">
        <v>-37.6</v>
      </c>
      <c r="AQ51" s="1">
        <v>-35.200000000000003</v>
      </c>
      <c r="AR51" s="1">
        <v>-25.5</v>
      </c>
      <c r="AS51" s="1">
        <v>-17.100000000000001</v>
      </c>
      <c r="AT51" s="1">
        <v>-3</v>
      </c>
      <c r="AU51" s="1">
        <v>10.1</v>
      </c>
      <c r="AV51" s="1">
        <v>13.2</v>
      </c>
      <c r="AW51" s="1">
        <v>8.8000000000000007</v>
      </c>
      <c r="AX51" s="1">
        <v>2.2999999999999998</v>
      </c>
      <c r="AY51" s="1">
        <v>-14.2</v>
      </c>
      <c r="AZ51" s="1">
        <v>-21.1</v>
      </c>
      <c r="BA51" s="10">
        <v>-38.9</v>
      </c>
      <c r="BB51" s="8">
        <f t="shared" si="1"/>
        <v>-13.183333333333335</v>
      </c>
    </row>
    <row r="52" spans="1:54" x14ac:dyDescent="0.25">
      <c r="A52" s="1">
        <v>2016</v>
      </c>
      <c r="B52" s="1">
        <v>0.92300000000000004</v>
      </c>
      <c r="C52" s="5"/>
      <c r="K52" s="1">
        <v>2016</v>
      </c>
      <c r="L52" s="1">
        <v>49.6</v>
      </c>
      <c r="M52" s="1">
        <v>95.5</v>
      </c>
      <c r="N52" s="1">
        <v>80.2</v>
      </c>
      <c r="O52" s="1">
        <v>54.6</v>
      </c>
      <c r="P52" s="1">
        <v>46.7</v>
      </c>
      <c r="Q52" s="1">
        <v>16.7</v>
      </c>
      <c r="R52" s="10">
        <v>1.5</v>
      </c>
      <c r="S52" s="1">
        <v>28.4</v>
      </c>
      <c r="T52" s="1">
        <v>15.1</v>
      </c>
      <c r="U52" s="1">
        <v>6.3</v>
      </c>
      <c r="V52" s="1">
        <v>14.1</v>
      </c>
      <c r="W52" s="1">
        <v>7.8</v>
      </c>
      <c r="X52" s="1">
        <v>42.6</v>
      </c>
      <c r="Y52" s="1">
        <v>50.6</v>
      </c>
      <c r="Z52" s="1">
        <v>25.6</v>
      </c>
      <c r="AA52" s="1">
        <v>29</v>
      </c>
      <c r="AB52" s="1">
        <v>89.3</v>
      </c>
      <c r="AC52" s="1">
        <v>34.299999999999997</v>
      </c>
      <c r="AD52" s="10">
        <v>19.7</v>
      </c>
      <c r="AE52" s="16"/>
      <c r="AH52" s="1">
        <v>2016</v>
      </c>
      <c r="AI52" s="1">
        <v>10.1</v>
      </c>
      <c r="AJ52" s="1">
        <v>13.2</v>
      </c>
      <c r="AK52" s="1">
        <v>8.8000000000000007</v>
      </c>
      <c r="AL52" s="1">
        <v>2.2999999999999998</v>
      </c>
      <c r="AM52" s="1">
        <v>-14.2</v>
      </c>
      <c r="AN52" s="1">
        <v>-21.1</v>
      </c>
      <c r="AO52" s="10">
        <v>-38.9</v>
      </c>
      <c r="AP52" s="1">
        <v>-28.9</v>
      </c>
      <c r="AQ52" s="1">
        <v>-36.200000000000003</v>
      </c>
      <c r="AR52" s="1">
        <v>-27.9</v>
      </c>
      <c r="AS52" s="1">
        <v>-14.2</v>
      </c>
      <c r="AT52" s="1">
        <v>1.6</v>
      </c>
      <c r="AU52" s="1">
        <v>11</v>
      </c>
      <c r="AV52" s="1">
        <v>9.9</v>
      </c>
      <c r="AW52" s="1">
        <v>8.3000000000000007</v>
      </c>
      <c r="AX52" s="1">
        <v>2.7</v>
      </c>
      <c r="AY52" s="1">
        <v>-9.3000000000000007</v>
      </c>
      <c r="AZ52" s="1">
        <v>-25.2</v>
      </c>
      <c r="BA52" s="10">
        <v>-36.4</v>
      </c>
      <c r="BB52" s="8">
        <f t="shared" si="1"/>
        <v>-12.049999999999999</v>
      </c>
    </row>
    <row r="53" spans="1:54" x14ac:dyDescent="0.25">
      <c r="A53" s="1">
        <v>2017</v>
      </c>
      <c r="B53" s="1">
        <v>0.79600000000000004</v>
      </c>
      <c r="C53" s="5"/>
      <c r="K53" s="1">
        <v>2017</v>
      </c>
      <c r="L53" s="1">
        <v>42.6</v>
      </c>
      <c r="M53" s="1">
        <v>50.6</v>
      </c>
      <c r="N53" s="1">
        <v>25.6</v>
      </c>
      <c r="O53" s="1">
        <v>29</v>
      </c>
      <c r="P53" s="1">
        <v>89.3</v>
      </c>
      <c r="Q53" s="1">
        <v>34.299999999999997</v>
      </c>
      <c r="R53" s="10">
        <v>19.7</v>
      </c>
      <c r="S53" s="1">
        <v>8.6</v>
      </c>
      <c r="T53" s="1">
        <v>7</v>
      </c>
      <c r="U53" s="1">
        <v>17.2</v>
      </c>
      <c r="V53" s="1">
        <v>4.9000000000000004</v>
      </c>
      <c r="W53" s="1">
        <v>21.5</v>
      </c>
      <c r="X53" s="1">
        <v>21.4</v>
      </c>
      <c r="Y53" s="1">
        <v>7.6</v>
      </c>
      <c r="Z53" s="1">
        <v>39.700000000000003</v>
      </c>
      <c r="AA53" s="1">
        <v>17.600000000000001</v>
      </c>
      <c r="AB53" s="1">
        <v>28.9</v>
      </c>
      <c r="AC53" s="1">
        <v>57.6</v>
      </c>
      <c r="AD53" s="10">
        <v>25.5</v>
      </c>
      <c r="AE53" s="16"/>
      <c r="AH53" s="1">
        <v>2017</v>
      </c>
      <c r="AI53" s="1">
        <v>11</v>
      </c>
      <c r="AJ53" s="1">
        <v>9.9</v>
      </c>
      <c r="AK53" s="1">
        <v>8.3000000000000007</v>
      </c>
      <c r="AL53" s="1">
        <v>2.7</v>
      </c>
      <c r="AM53" s="1">
        <v>-9.3000000000000007</v>
      </c>
      <c r="AN53" s="1">
        <v>-25.2</v>
      </c>
      <c r="AO53" s="10">
        <v>-36.4</v>
      </c>
      <c r="AP53" s="1">
        <v>-33</v>
      </c>
      <c r="AQ53" s="1">
        <v>-34.5</v>
      </c>
      <c r="AR53" s="1">
        <v>-18.8</v>
      </c>
      <c r="AS53" s="1">
        <v>-11.8</v>
      </c>
      <c r="AT53" s="1">
        <v>-3.4</v>
      </c>
      <c r="AU53" s="1">
        <v>8.5</v>
      </c>
      <c r="AV53" s="1">
        <v>9.1</v>
      </c>
      <c r="AW53" s="1">
        <v>11.1</v>
      </c>
      <c r="AX53" s="1">
        <v>1.2</v>
      </c>
      <c r="AY53" s="1">
        <v>-16.3</v>
      </c>
      <c r="AZ53" s="1">
        <v>-22.6</v>
      </c>
      <c r="BA53" s="10">
        <v>-31.1</v>
      </c>
      <c r="BB53" s="8">
        <f t="shared" si="1"/>
        <v>-11.799999999999999</v>
      </c>
    </row>
    <row r="54" spans="1:54" x14ac:dyDescent="0.25">
      <c r="A54" s="1">
        <v>2018</v>
      </c>
      <c r="B54" s="1">
        <v>1.0589999999999999</v>
      </c>
      <c r="C54" s="5"/>
      <c r="K54" s="1">
        <v>2018</v>
      </c>
      <c r="L54" s="1">
        <v>21.4</v>
      </c>
      <c r="M54" s="1">
        <v>7.6</v>
      </c>
      <c r="N54" s="1">
        <v>39.700000000000003</v>
      </c>
      <c r="O54" s="1">
        <v>17.600000000000001</v>
      </c>
      <c r="P54" s="1">
        <v>28.9</v>
      </c>
      <c r="Q54" s="1">
        <v>57.6</v>
      </c>
      <c r="R54" s="10">
        <v>25.5</v>
      </c>
      <c r="S54" s="1">
        <v>10.3</v>
      </c>
      <c r="T54" s="1">
        <v>10.3</v>
      </c>
      <c r="U54" s="1">
        <v>4.9000000000000004</v>
      </c>
      <c r="V54" s="1">
        <v>9.4</v>
      </c>
      <c r="W54" s="1">
        <v>30.2</v>
      </c>
      <c r="X54" s="1">
        <v>8.1999999999999993</v>
      </c>
      <c r="Y54" s="1">
        <v>3.4</v>
      </c>
      <c r="Z54" s="1">
        <v>3.4</v>
      </c>
      <c r="AA54" s="1">
        <v>62.3</v>
      </c>
      <c r="AB54" s="1">
        <v>29.4</v>
      </c>
      <c r="AC54" s="1">
        <v>5.9</v>
      </c>
      <c r="AD54" s="10">
        <v>7.1</v>
      </c>
      <c r="AE54" s="16"/>
      <c r="AH54" s="1">
        <v>2018</v>
      </c>
      <c r="AI54" s="1">
        <v>8.5</v>
      </c>
      <c r="AJ54" s="1">
        <v>9.1</v>
      </c>
      <c r="AK54" s="1">
        <v>11.1</v>
      </c>
      <c r="AL54" s="1">
        <v>1.2</v>
      </c>
      <c r="AM54" s="1">
        <v>-16.3</v>
      </c>
      <c r="AN54" s="1">
        <v>-22.6</v>
      </c>
      <c r="AO54" s="10">
        <v>-31.1</v>
      </c>
      <c r="AP54" s="1">
        <v>-38.200000000000003</v>
      </c>
      <c r="AQ54" s="1">
        <v>-29.8</v>
      </c>
      <c r="AR54" s="1">
        <v>-30.3</v>
      </c>
      <c r="AS54" s="1">
        <v>-13.1</v>
      </c>
      <c r="AT54" s="1">
        <v>-2.7</v>
      </c>
      <c r="AU54" s="1">
        <v>12.4</v>
      </c>
      <c r="AV54" s="1">
        <v>12.4</v>
      </c>
      <c r="AW54" s="1">
        <v>11</v>
      </c>
      <c r="AX54" s="1">
        <v>1.9</v>
      </c>
      <c r="AY54" s="1">
        <v>-9.6</v>
      </c>
      <c r="AZ54" s="1">
        <v>-30.5</v>
      </c>
      <c r="BA54" s="10">
        <v>-37.200000000000003</v>
      </c>
      <c r="BB54" s="8">
        <f t="shared" si="1"/>
        <v>-12.808333333333332</v>
      </c>
    </row>
    <row r="55" spans="1:54" x14ac:dyDescent="0.25">
      <c r="A55" s="1">
        <v>2019</v>
      </c>
      <c r="B55" s="1">
        <v>0.89400000000000002</v>
      </c>
      <c r="C55" s="4"/>
      <c r="K55" s="1">
        <v>2019</v>
      </c>
      <c r="L55" s="1">
        <v>8.1999999999999993</v>
      </c>
      <c r="M55" s="1">
        <v>3.4</v>
      </c>
      <c r="N55" s="1">
        <v>3.4</v>
      </c>
      <c r="O55" s="1">
        <v>62.3</v>
      </c>
      <c r="P55" s="1">
        <v>29.4</v>
      </c>
      <c r="Q55" s="1">
        <v>5.9</v>
      </c>
      <c r="R55" s="10">
        <v>7.1</v>
      </c>
      <c r="S55" s="1">
        <v>6.8</v>
      </c>
      <c r="T55" s="1">
        <v>3.2</v>
      </c>
      <c r="U55" s="1">
        <v>2.8</v>
      </c>
      <c r="V55" s="1">
        <v>13.1</v>
      </c>
      <c r="W55" s="1">
        <v>12</v>
      </c>
      <c r="X55" s="1">
        <v>0</v>
      </c>
      <c r="Y55" s="1">
        <v>64.8</v>
      </c>
      <c r="Z55" s="1">
        <v>13.8</v>
      </c>
      <c r="AA55" s="1">
        <v>30.1</v>
      </c>
      <c r="AB55" s="1">
        <v>20.6</v>
      </c>
      <c r="AC55" s="1">
        <v>17.5</v>
      </c>
      <c r="AD55" s="10">
        <v>1</v>
      </c>
      <c r="AE55" s="16"/>
      <c r="AH55" s="1">
        <v>2019</v>
      </c>
      <c r="AI55" s="1">
        <v>12.4</v>
      </c>
      <c r="AJ55" s="1">
        <v>12.4</v>
      </c>
      <c r="AK55" s="1">
        <v>11</v>
      </c>
      <c r="AL55" s="1">
        <v>1.9</v>
      </c>
      <c r="AM55" s="1">
        <v>-9.6</v>
      </c>
      <c r="AN55" s="1">
        <v>-30.5</v>
      </c>
      <c r="AO55" s="10">
        <v>-37.200000000000003</v>
      </c>
      <c r="AP55" s="1">
        <v>-39.6</v>
      </c>
      <c r="AQ55" s="1">
        <v>-36.200000000000003</v>
      </c>
      <c r="AR55" s="1">
        <v>-28.4</v>
      </c>
      <c r="AS55" s="1">
        <v>-11.9</v>
      </c>
      <c r="AT55" s="1">
        <v>-1.2</v>
      </c>
      <c r="AU55" s="1">
        <v>15.9</v>
      </c>
      <c r="AV55" s="1">
        <v>10.6</v>
      </c>
      <c r="AW55" s="1">
        <v>10.8</v>
      </c>
      <c r="AX55" s="1">
        <v>2.1</v>
      </c>
      <c r="AY55" s="1">
        <v>-13.7</v>
      </c>
      <c r="AZ55" s="1">
        <v>-25.5</v>
      </c>
      <c r="BA55" s="10">
        <v>-38.5</v>
      </c>
      <c r="BB55" s="8">
        <f t="shared" si="1"/>
        <v>-12.966666666666669</v>
      </c>
    </row>
    <row r="56" spans="1:54" x14ac:dyDescent="0.25">
      <c r="A56" s="1">
        <v>2020</v>
      </c>
      <c r="B56" s="1">
        <v>0.90200000000000002</v>
      </c>
      <c r="C56" s="4"/>
      <c r="K56" s="1">
        <v>2020</v>
      </c>
      <c r="L56" s="1">
        <v>0</v>
      </c>
      <c r="M56" s="1">
        <v>64.8</v>
      </c>
      <c r="N56" s="1">
        <v>13.8</v>
      </c>
      <c r="O56" s="1">
        <v>30.1</v>
      </c>
      <c r="P56" s="1">
        <v>20.6</v>
      </c>
      <c r="Q56" s="1">
        <v>17.5</v>
      </c>
      <c r="R56" s="10">
        <v>1</v>
      </c>
      <c r="S56" s="1">
        <v>3.9</v>
      </c>
      <c r="T56" s="1">
        <v>4.4000000000000004</v>
      </c>
      <c r="U56" s="1">
        <v>8</v>
      </c>
      <c r="V56" s="1">
        <v>12.6</v>
      </c>
      <c r="W56" s="1">
        <v>27.1</v>
      </c>
      <c r="X56" s="1">
        <v>22.1</v>
      </c>
      <c r="Y56" s="1">
        <v>24</v>
      </c>
      <c r="Z56" s="1">
        <v>49.1</v>
      </c>
      <c r="AA56" s="1">
        <v>35.700000000000003</v>
      </c>
      <c r="AB56" s="1">
        <v>39.1</v>
      </c>
      <c r="AC56" s="1">
        <v>12.7</v>
      </c>
      <c r="AD56" s="10">
        <v>10.9</v>
      </c>
      <c r="AE56" s="16"/>
      <c r="AH56" s="1">
        <v>2020</v>
      </c>
      <c r="AI56" s="1">
        <v>15.9</v>
      </c>
      <c r="AJ56" s="1">
        <v>10.6</v>
      </c>
      <c r="AK56" s="1">
        <v>10.8</v>
      </c>
      <c r="AL56" s="1">
        <v>2.1</v>
      </c>
      <c r="AM56" s="1">
        <v>-13.7</v>
      </c>
      <c r="AN56" s="1">
        <v>-25.5</v>
      </c>
      <c r="AO56" s="10">
        <v>-38.5</v>
      </c>
      <c r="AP56" s="16">
        <v>-17.2</v>
      </c>
      <c r="AQ56" s="16">
        <v>-12.1</v>
      </c>
      <c r="AR56" s="16">
        <v>-7.5</v>
      </c>
      <c r="AS56" s="16">
        <v>-2.7</v>
      </c>
      <c r="AT56" s="16">
        <v>5.4</v>
      </c>
      <c r="AU56" s="16">
        <v>9.9</v>
      </c>
      <c r="AV56" s="16">
        <v>15.5</v>
      </c>
      <c r="AW56" s="16">
        <v>13.5</v>
      </c>
      <c r="AX56" s="16">
        <v>8.6999999999999993</v>
      </c>
      <c r="AY56" s="16">
        <v>-1.4</v>
      </c>
      <c r="AZ56" s="16">
        <v>-8</v>
      </c>
      <c r="BA56" s="39">
        <v>-18</v>
      </c>
      <c r="BB56" s="8">
        <f t="shared" si="1"/>
        <v>-1.1583333333333337</v>
      </c>
    </row>
    <row r="57" spans="1:54" x14ac:dyDescent="0.25">
      <c r="A57" s="1">
        <v>2021</v>
      </c>
      <c r="B57" s="1">
        <v>0.95399999999999996</v>
      </c>
      <c r="K57" s="1">
        <v>2021</v>
      </c>
      <c r="L57" s="1">
        <v>22.1</v>
      </c>
      <c r="M57" s="1">
        <v>24</v>
      </c>
      <c r="N57" s="1">
        <v>49.1</v>
      </c>
      <c r="O57" s="1">
        <v>35.700000000000003</v>
      </c>
      <c r="P57" s="1">
        <v>39.1</v>
      </c>
      <c r="Q57" s="1">
        <v>12.7</v>
      </c>
      <c r="R57" s="10">
        <v>10.9</v>
      </c>
      <c r="S57" s="1">
        <v>6.9</v>
      </c>
      <c r="T57" s="1">
        <v>9.3000000000000007</v>
      </c>
      <c r="U57" s="1">
        <v>9.5</v>
      </c>
      <c r="V57" s="1">
        <v>7.3</v>
      </c>
      <c r="W57" s="1">
        <v>1.3</v>
      </c>
      <c r="X57" s="1">
        <v>53.9</v>
      </c>
      <c r="Y57" s="1">
        <v>51.3</v>
      </c>
      <c r="Z57" s="1">
        <v>54.5</v>
      </c>
      <c r="AA57" s="1">
        <v>27.1</v>
      </c>
      <c r="AB57" s="1">
        <v>25</v>
      </c>
      <c r="AC57" s="1">
        <v>22.3</v>
      </c>
      <c r="AD57" s="10">
        <v>6.7</v>
      </c>
      <c r="AE57" s="16"/>
      <c r="AH57" s="1">
        <v>2021</v>
      </c>
      <c r="AI57" s="16">
        <v>9.9</v>
      </c>
      <c r="AJ57" s="16">
        <v>15.5</v>
      </c>
      <c r="AK57" s="16">
        <v>13.5</v>
      </c>
      <c r="AL57" s="16">
        <v>8.6999999999999993</v>
      </c>
      <c r="AM57" s="16">
        <v>-1.4</v>
      </c>
      <c r="AN57" s="16">
        <v>-8</v>
      </c>
      <c r="AO57" s="39">
        <v>-18</v>
      </c>
      <c r="AP57" s="1">
        <v>-37.9</v>
      </c>
      <c r="AQ57" s="1">
        <v>-35</v>
      </c>
      <c r="AR57" s="1">
        <v>-28.5</v>
      </c>
      <c r="AS57" s="1">
        <v>-15.8</v>
      </c>
      <c r="AT57" s="1">
        <v>3.7</v>
      </c>
      <c r="AU57" s="1">
        <v>14.9</v>
      </c>
      <c r="AV57" s="1">
        <v>12.6</v>
      </c>
      <c r="AW57" s="1">
        <v>10.1</v>
      </c>
      <c r="AX57" s="1">
        <v>1.3</v>
      </c>
      <c r="AY57" s="1">
        <v>-14.5</v>
      </c>
      <c r="AZ57" s="1">
        <v>-25.8</v>
      </c>
      <c r="BA57" s="10">
        <v>-38.5</v>
      </c>
      <c r="BB57" s="8">
        <f t="shared" si="1"/>
        <v>-12.783333333333333</v>
      </c>
    </row>
    <row r="58" spans="1:54" x14ac:dyDescent="0.25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5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16"/>
    </row>
    <row r="59" spans="1:54" x14ac:dyDescent="0.25">
      <c r="K59" s="1" t="s">
        <v>30</v>
      </c>
      <c r="L59" s="1">
        <f t="shared" ref="L59:AB59" si="2">CORREL($B$2:$B$57,L2:L57)</f>
        <v>-0.12730667361690881</v>
      </c>
      <c r="M59" s="1">
        <f t="shared" si="2"/>
        <v>-7.8955112028811003E-2</v>
      </c>
      <c r="N59" s="1">
        <f t="shared" si="2"/>
        <v>-0.2315174969895421</v>
      </c>
      <c r="O59" s="1">
        <f t="shared" si="2"/>
        <v>1.0391620045443646E-2</v>
      </c>
      <c r="P59" s="1">
        <f t="shared" si="2"/>
        <v>-6.8411731088236644E-2</v>
      </c>
      <c r="Q59" s="1">
        <f t="shared" si="2"/>
        <v>0.10419597316013224</v>
      </c>
      <c r="R59" s="1">
        <f t="shared" si="2"/>
        <v>9.3103162355817504E-2</v>
      </c>
      <c r="S59" s="1">
        <f t="shared" si="2"/>
        <v>0.1496336802738962</v>
      </c>
      <c r="T59" s="1">
        <f t="shared" si="2"/>
        <v>4.0612249781915154E-2</v>
      </c>
      <c r="U59" s="1">
        <f t="shared" si="2"/>
        <v>-0.15401885607573582</v>
      </c>
      <c r="V59" s="1">
        <f t="shared" si="2"/>
        <v>0.12162710882382527</v>
      </c>
      <c r="W59" s="1">
        <f t="shared" si="2"/>
        <v>-8.1936443973426018E-2</v>
      </c>
      <c r="X59" s="1">
        <f t="shared" si="2"/>
        <v>-0.1495791555706148</v>
      </c>
      <c r="Y59" s="1">
        <f t="shared" si="2"/>
        <v>-0.1050843573336227</v>
      </c>
      <c r="Z59" s="1">
        <f t="shared" si="2"/>
        <v>-0.13661563442440369</v>
      </c>
      <c r="AA59" s="1">
        <f t="shared" si="2"/>
        <v>0.11222521614002502</v>
      </c>
      <c r="AB59" s="1">
        <f t="shared" si="2"/>
        <v>-4.3541141733895415E-2</v>
      </c>
      <c r="AE59" s="16"/>
    </row>
    <row r="60" spans="1:54" x14ac:dyDescent="0.25">
      <c r="K60" s="1" t="s">
        <v>31</v>
      </c>
      <c r="L60" s="1">
        <f t="shared" ref="L60:AB60" si="3">CORREL($B$2:$B$57,AI2:AI57)</f>
        <v>-0.1755185982125998</v>
      </c>
      <c r="M60" s="1">
        <f t="shared" si="3"/>
        <v>-0.15568903385646674</v>
      </c>
      <c r="N60" s="1">
        <f t="shared" si="3"/>
        <v>-0.30242721525239319</v>
      </c>
      <c r="O60" s="1">
        <f t="shared" si="3"/>
        <v>1.810003878736521E-2</v>
      </c>
      <c r="P60" s="1">
        <f t="shared" si="3"/>
        <v>-0.10360049597781729</v>
      </c>
      <c r="Q60" s="1">
        <f t="shared" si="3"/>
        <v>-0.16113380698163138</v>
      </c>
      <c r="R60" s="1">
        <f t="shared" si="3"/>
        <v>-0.13796261921468181</v>
      </c>
      <c r="S60" s="1">
        <f t="shared" si="3"/>
        <v>-1.8824725264412277E-2</v>
      </c>
      <c r="T60" s="1">
        <f t="shared" si="3"/>
        <v>9.8910825618717807E-2</v>
      </c>
      <c r="U60" s="1">
        <f t="shared" si="3"/>
        <v>-0.15242027309036804</v>
      </c>
      <c r="V60" s="1">
        <f t="shared" si="3"/>
        <v>-8.4685674990906262E-2</v>
      </c>
      <c r="W60" s="1">
        <f t="shared" si="3"/>
        <v>-7.0813884931892362E-2</v>
      </c>
      <c r="X60" s="1">
        <f t="shared" si="3"/>
        <v>0.41386094903144088</v>
      </c>
      <c r="Y60" s="1">
        <f t="shared" si="3"/>
        <v>0.13464023153185603</v>
      </c>
      <c r="Z60" s="1">
        <f t="shared" si="3"/>
        <v>-9.6135715338455802E-2</v>
      </c>
      <c r="AA60" s="1">
        <f t="shared" si="3"/>
        <v>2.2126077231368634E-2</v>
      </c>
      <c r="AB60" s="1">
        <f t="shared" si="3"/>
        <v>-3.6291465415149118E-2</v>
      </c>
      <c r="AC60" s="1">
        <f>CORREL($B$2:$B$56,BB2:BB56)</f>
        <v>-1.9180884675558035E-2</v>
      </c>
      <c r="AE60" s="16"/>
    </row>
    <row r="61" spans="1:54" x14ac:dyDescent="0.25">
      <c r="K61" s="1" t="s">
        <v>32</v>
      </c>
      <c r="L61" s="1">
        <v>0.20899999999999999</v>
      </c>
      <c r="M61" s="1">
        <v>0.20899999999999999</v>
      </c>
      <c r="N61" s="1">
        <v>0.20899999999999999</v>
      </c>
      <c r="O61" s="1">
        <v>0.20899999999999999</v>
      </c>
      <c r="P61" s="1">
        <v>0.20899999999999999</v>
      </c>
      <c r="Q61" s="1">
        <v>0.20899999999999999</v>
      </c>
      <c r="R61" s="1">
        <v>0.20899999999999999</v>
      </c>
      <c r="S61" s="1">
        <v>0.20899999999999999</v>
      </c>
      <c r="T61" s="1">
        <v>0.20899999999999999</v>
      </c>
      <c r="U61" s="1">
        <v>0.20899999999999999</v>
      </c>
      <c r="V61" s="1">
        <v>0.20899999999999999</v>
      </c>
      <c r="W61" s="1">
        <v>0.20899999999999999</v>
      </c>
      <c r="X61" s="1">
        <v>0.20899999999999999</v>
      </c>
      <c r="Y61" s="1">
        <v>0.20899999999999999</v>
      </c>
      <c r="Z61" s="1">
        <v>0.20899999999999999</v>
      </c>
      <c r="AA61" s="1">
        <v>0.20899999999999999</v>
      </c>
      <c r="AB61" s="1">
        <v>0.20899999999999999</v>
      </c>
      <c r="AE61" s="16"/>
    </row>
    <row r="62" spans="1:54" x14ac:dyDescent="0.25">
      <c r="K62" s="1" t="s">
        <v>33</v>
      </c>
      <c r="L62" s="1">
        <v>0.29199999999999998</v>
      </c>
      <c r="M62" s="1">
        <v>0.29199999999999998</v>
      </c>
      <c r="N62" s="1">
        <v>0.29199999999999998</v>
      </c>
      <c r="O62" s="1">
        <v>0.29199999999999998</v>
      </c>
      <c r="P62" s="1">
        <v>0.29199999999999998</v>
      </c>
      <c r="Q62" s="1">
        <v>0.29199999999999998</v>
      </c>
      <c r="R62" s="1">
        <v>0.29199999999999998</v>
      </c>
      <c r="S62" s="1">
        <v>0.29199999999999998</v>
      </c>
      <c r="T62" s="1">
        <v>0.29199999999999998</v>
      </c>
      <c r="U62" s="1">
        <v>0.29199999999999998</v>
      </c>
      <c r="V62" s="1">
        <v>0.29199999999999998</v>
      </c>
      <c r="W62" s="1">
        <v>0.29199999999999998</v>
      </c>
      <c r="X62" s="1">
        <v>0.29199999999999998</v>
      </c>
      <c r="Y62" s="1">
        <v>0.29199999999999998</v>
      </c>
      <c r="Z62" s="1">
        <v>0.29199999999999998</v>
      </c>
      <c r="AA62" s="1">
        <v>0.29199999999999998</v>
      </c>
      <c r="AB62" s="1">
        <v>0.29199999999999998</v>
      </c>
      <c r="AE62" s="16"/>
    </row>
    <row r="63" spans="1:54" x14ac:dyDescent="0.25">
      <c r="K63" s="1" t="s">
        <v>34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E63" s="16"/>
    </row>
    <row r="64" spans="1:54" x14ac:dyDescent="0.25">
      <c r="K64" s="1" t="s">
        <v>35</v>
      </c>
      <c r="L64" s="1">
        <v>-0.20899999999999999</v>
      </c>
      <c r="M64" s="1">
        <v>-0.20899999999999999</v>
      </c>
      <c r="N64" s="1">
        <v>-0.20899999999999999</v>
      </c>
      <c r="O64" s="1">
        <v>-0.20899999999999999</v>
      </c>
      <c r="P64" s="1">
        <v>-0.20899999999999999</v>
      </c>
      <c r="Q64" s="1">
        <v>-0.20899999999999999</v>
      </c>
      <c r="R64" s="1">
        <v>-0.20899999999999999</v>
      </c>
      <c r="S64" s="1">
        <v>-0.20899999999999999</v>
      </c>
      <c r="T64" s="1">
        <v>-0.20899999999999999</v>
      </c>
      <c r="U64" s="1">
        <v>-0.20899999999999999</v>
      </c>
      <c r="V64" s="1">
        <v>-0.20899999999999999</v>
      </c>
      <c r="W64" s="1">
        <v>-0.20899999999999999</v>
      </c>
      <c r="X64" s="1">
        <v>-0.20899999999999999</v>
      </c>
      <c r="Y64" s="1">
        <v>-0.20899999999999999</v>
      </c>
      <c r="Z64" s="1">
        <v>-0.20899999999999999</v>
      </c>
      <c r="AA64" s="1">
        <v>-0.20899999999999999</v>
      </c>
      <c r="AB64" s="1">
        <v>-0.20899999999999999</v>
      </c>
      <c r="AE64" s="16"/>
    </row>
    <row r="65" spans="10:31" x14ac:dyDescent="0.25">
      <c r="K65" s="1" t="s">
        <v>36</v>
      </c>
      <c r="L65" s="1">
        <v>-0.29199999999999998</v>
      </c>
      <c r="M65" s="1">
        <v>-0.29199999999999998</v>
      </c>
      <c r="N65" s="1">
        <v>-0.29199999999999998</v>
      </c>
      <c r="O65" s="1">
        <v>-0.29199999999999998</v>
      </c>
      <c r="P65" s="1">
        <v>-0.29199999999999998</v>
      </c>
      <c r="Q65" s="1">
        <v>-0.29199999999999998</v>
      </c>
      <c r="R65" s="1">
        <v>-0.29199999999999998</v>
      </c>
      <c r="S65" s="1">
        <v>-0.29199999999999998</v>
      </c>
      <c r="T65" s="1">
        <v>-0.29199999999999998</v>
      </c>
      <c r="U65" s="1">
        <v>-0.29199999999999998</v>
      </c>
      <c r="V65" s="1">
        <v>-0.29199999999999998</v>
      </c>
      <c r="W65" s="1">
        <v>-0.29199999999999998</v>
      </c>
      <c r="X65" s="1">
        <v>-0.29199999999999998</v>
      </c>
      <c r="Y65" s="1">
        <v>-0.29199999999999998</v>
      </c>
      <c r="Z65" s="1">
        <v>-0.29199999999999998</v>
      </c>
      <c r="AA65" s="1">
        <v>-0.29199999999999998</v>
      </c>
      <c r="AB65" s="1">
        <v>-0.29199999999999998</v>
      </c>
      <c r="AE65" s="16"/>
    </row>
    <row r="66" spans="10:31" x14ac:dyDescent="0.25">
      <c r="K66" s="1" t="s">
        <v>37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E66" s="16"/>
    </row>
    <row r="67" spans="10:31" x14ac:dyDescent="0.25">
      <c r="J67" s="1" t="s">
        <v>38</v>
      </c>
      <c r="K67" s="19">
        <f>MAX(L59:AB59)</f>
        <v>0.1496336802738962</v>
      </c>
      <c r="AE67" s="16"/>
    </row>
    <row r="68" spans="10:31" x14ac:dyDescent="0.25">
      <c r="J68" s="1" t="s">
        <v>39</v>
      </c>
      <c r="K68" s="20">
        <f>MIN(L59:AB59)</f>
        <v>-0.2315174969895421</v>
      </c>
      <c r="AE68" s="16"/>
    </row>
    <row r="69" spans="10:31" x14ac:dyDescent="0.25">
      <c r="J69" s="1" t="s">
        <v>40</v>
      </c>
      <c r="K69" s="19">
        <f>MAX(L60:AB60)</f>
        <v>0.41386094903144088</v>
      </c>
      <c r="AE69" s="16"/>
    </row>
    <row r="70" spans="10:31" x14ac:dyDescent="0.25">
      <c r="J70" s="1" t="s">
        <v>41</v>
      </c>
      <c r="K70" s="20">
        <f>MIN(L60:AB60)</f>
        <v>-0.30242721525239319</v>
      </c>
      <c r="AE70" s="16"/>
    </row>
    <row r="71" spans="10:31" x14ac:dyDescent="0.25">
      <c r="AE71" s="16"/>
    </row>
    <row r="72" spans="10:31" x14ac:dyDescent="0.25">
      <c r="AE72" s="16"/>
    </row>
    <row r="73" spans="10:31" x14ac:dyDescent="0.25">
      <c r="AE73" s="16"/>
    </row>
    <row r="74" spans="10:31" x14ac:dyDescent="0.25">
      <c r="AE74" s="16"/>
    </row>
    <row r="75" spans="10:31" x14ac:dyDescent="0.25">
      <c r="AE75" s="16"/>
    </row>
    <row r="76" spans="10:31" x14ac:dyDescent="0.25">
      <c r="AE76" s="16"/>
    </row>
    <row r="92" spans="5:22" x14ac:dyDescent="0.25"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6"/>
      <c r="S92" s="21"/>
      <c r="T92" s="21"/>
      <c r="U92" s="21"/>
      <c r="V92" s="21"/>
    </row>
    <row r="93" spans="5:22" x14ac:dyDescent="0.25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7"/>
      <c r="S93" s="4"/>
      <c r="T93" s="4"/>
      <c r="U93" s="4"/>
      <c r="V93" s="4"/>
    </row>
    <row r="94" spans="5:22" x14ac:dyDescent="0.25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7"/>
      <c r="S94" s="4"/>
      <c r="T94" s="4"/>
      <c r="U94" s="4"/>
      <c r="V94" s="4"/>
    </row>
    <row r="95" spans="5:22" x14ac:dyDescent="0.2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7"/>
      <c r="S95" s="4"/>
      <c r="T95" s="4"/>
      <c r="U95" s="4"/>
      <c r="V95" s="4"/>
    </row>
    <row r="96" spans="5:22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7"/>
      <c r="S96" s="4"/>
      <c r="T96" s="4"/>
      <c r="U96" s="4"/>
      <c r="V96" s="4"/>
    </row>
    <row r="97" spans="5:22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7"/>
      <c r="S97" s="4"/>
      <c r="T97" s="4"/>
      <c r="U97" s="4"/>
      <c r="V97" s="4"/>
    </row>
    <row r="100" spans="5:22" x14ac:dyDescent="0.25"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6"/>
      <c r="S100" s="21"/>
      <c r="T100" s="21"/>
      <c r="U100" s="21"/>
      <c r="V100" s="21"/>
    </row>
    <row r="101" spans="5:22" x14ac:dyDescent="0.25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7"/>
      <c r="S101" s="4"/>
      <c r="T101" s="4"/>
      <c r="U101" s="4"/>
      <c r="V101" s="4"/>
    </row>
    <row r="102" spans="5:22" x14ac:dyDescent="0.25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7"/>
      <c r="S102" s="4"/>
      <c r="T102" s="4"/>
      <c r="U102" s="4"/>
      <c r="V102" s="4"/>
    </row>
    <row r="103" spans="5:22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7"/>
      <c r="S103" s="4"/>
      <c r="T103" s="4"/>
      <c r="U103" s="4"/>
      <c r="V103" s="4"/>
    </row>
    <row r="104" spans="5:22" x14ac:dyDescent="0.2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7"/>
      <c r="S104" s="4"/>
      <c r="T104" s="4"/>
      <c r="U104" s="4"/>
      <c r="V104" s="4"/>
    </row>
    <row r="105" spans="5:22" x14ac:dyDescent="0.2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7"/>
      <c r="S105" s="4"/>
      <c r="T105" s="4"/>
      <c r="U105" s="4"/>
      <c r="V105" s="4"/>
    </row>
    <row r="106" spans="5:22" x14ac:dyDescent="0.25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7"/>
      <c r="S106" s="4"/>
      <c r="T106" s="4"/>
      <c r="U106" s="4"/>
      <c r="V106" s="4"/>
    </row>
    <row r="107" spans="5:22" x14ac:dyDescent="0.2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7"/>
      <c r="S107" s="4"/>
      <c r="T107" s="4"/>
      <c r="U107" s="4"/>
      <c r="V107" s="4"/>
    </row>
    <row r="108" spans="5:22" x14ac:dyDescent="0.25"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6"/>
      <c r="S108" s="21"/>
      <c r="T108" s="21"/>
      <c r="U108" s="21"/>
      <c r="V108" s="21"/>
    </row>
    <row r="109" spans="5:22" x14ac:dyDescent="0.2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7"/>
      <c r="S109" s="4"/>
      <c r="T109" s="4"/>
      <c r="U109" s="4"/>
      <c r="V109" s="4"/>
    </row>
    <row r="110" spans="5:22" x14ac:dyDescent="0.25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7"/>
      <c r="S110" s="4"/>
      <c r="T110" s="4"/>
      <c r="U110" s="4"/>
      <c r="V110" s="4"/>
    </row>
    <row r="111" spans="5:22" x14ac:dyDescent="0.25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7"/>
      <c r="S111" s="4"/>
      <c r="T111" s="4"/>
      <c r="U111" s="4"/>
      <c r="V111" s="4"/>
    </row>
    <row r="112" spans="5:22" x14ac:dyDescent="0.25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7"/>
      <c r="S112" s="4"/>
      <c r="T112" s="4"/>
      <c r="U112" s="4"/>
      <c r="V112" s="4"/>
    </row>
    <row r="113" spans="5:22" x14ac:dyDescent="0.25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7"/>
      <c r="S113" s="4"/>
      <c r="T113" s="4"/>
      <c r="U113" s="4"/>
      <c r="V113" s="4"/>
    </row>
    <row r="116" spans="5:22" x14ac:dyDescent="0.25"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6"/>
      <c r="S116" s="21"/>
      <c r="T116" s="21"/>
      <c r="U116" s="21"/>
      <c r="V116" s="21"/>
    </row>
    <row r="117" spans="5:22" x14ac:dyDescent="0.25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7"/>
      <c r="S117" s="4"/>
      <c r="T117" s="4"/>
      <c r="U117" s="4"/>
      <c r="V117" s="4"/>
    </row>
    <row r="118" spans="5:22" x14ac:dyDescent="0.25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7"/>
      <c r="S118" s="4"/>
      <c r="T118" s="4"/>
      <c r="U118" s="4"/>
      <c r="V118" s="4"/>
    </row>
    <row r="119" spans="5:22" x14ac:dyDescent="0.25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7"/>
      <c r="S119" s="4"/>
      <c r="T119" s="4"/>
      <c r="U119" s="4"/>
      <c r="V119" s="4"/>
    </row>
    <row r="120" spans="5:22" x14ac:dyDescent="0.25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7"/>
      <c r="S120" s="4"/>
      <c r="T120" s="4"/>
      <c r="U120" s="4"/>
      <c r="V120" s="4"/>
    </row>
    <row r="121" spans="5:22" x14ac:dyDescent="0.25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7"/>
      <c r="S121" s="4"/>
      <c r="T121" s="4"/>
      <c r="U121" s="4"/>
      <c r="V121" s="4"/>
    </row>
    <row r="124" spans="5:22" x14ac:dyDescent="0.25"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6"/>
      <c r="S124" s="21"/>
      <c r="T124" s="21"/>
      <c r="U124" s="21"/>
      <c r="V124" s="21"/>
    </row>
    <row r="125" spans="5:22" x14ac:dyDescent="0.25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7"/>
      <c r="S125" s="4"/>
      <c r="T125" s="4"/>
      <c r="U125" s="4"/>
      <c r="V125" s="4"/>
    </row>
    <row r="126" spans="5:22" x14ac:dyDescent="0.25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7"/>
      <c r="S126" s="4"/>
      <c r="T126" s="4"/>
      <c r="U126" s="4"/>
      <c r="V126" s="4"/>
    </row>
    <row r="127" spans="5:22" x14ac:dyDescent="0.25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7"/>
      <c r="S127" s="4"/>
      <c r="T127" s="4"/>
      <c r="U127" s="4"/>
      <c r="V127" s="4"/>
    </row>
    <row r="128" spans="5:22" x14ac:dyDescent="0.25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7"/>
      <c r="S128" s="4"/>
      <c r="T128" s="4"/>
      <c r="U128" s="4"/>
      <c r="V128" s="4"/>
    </row>
    <row r="129" spans="5:22" x14ac:dyDescent="0.25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7"/>
      <c r="S129" s="4"/>
      <c r="T129" s="4"/>
      <c r="U129" s="4"/>
      <c r="V129" s="4"/>
    </row>
    <row r="132" spans="5:22" x14ac:dyDescent="0.25"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6"/>
      <c r="S132" s="21"/>
      <c r="T132" s="21"/>
      <c r="U132" s="21"/>
      <c r="V132" s="21"/>
    </row>
    <row r="133" spans="5:22" x14ac:dyDescent="0.25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7"/>
      <c r="S133" s="4"/>
      <c r="T133" s="4"/>
      <c r="U133" s="4"/>
      <c r="V133" s="4"/>
    </row>
    <row r="134" spans="5:22" x14ac:dyDescent="0.25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7"/>
      <c r="S134" s="4"/>
      <c r="T134" s="4"/>
      <c r="U134" s="4"/>
      <c r="V134" s="4"/>
    </row>
    <row r="135" spans="5:22" x14ac:dyDescent="0.2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7"/>
      <c r="S135" s="4"/>
      <c r="T135" s="4"/>
      <c r="U135" s="4"/>
      <c r="V135" s="4"/>
    </row>
    <row r="136" spans="5:22" x14ac:dyDescent="0.25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7"/>
      <c r="S136" s="4"/>
      <c r="T136" s="4"/>
      <c r="U136" s="4"/>
      <c r="V136" s="4"/>
    </row>
    <row r="137" spans="5:22" x14ac:dyDescent="0.25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7"/>
      <c r="S137" s="4"/>
      <c r="T137" s="4"/>
      <c r="U137" s="4"/>
      <c r="V137" s="4"/>
    </row>
  </sheetData>
  <conditionalFormatting sqref="E93:V97 E101:V105 E109:V113 E117:V121 E125:V129 E133:V137">
    <cfRule type="colorScale" priority="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0:AB60 AC60:AC65">
    <cfRule type="top10" dxfId="69" priority="11" bottom="1" rank="5"/>
    <cfRule type="top10" dxfId="68" priority="12" rank="5"/>
  </conditionalFormatting>
  <conditionalFormatting sqref="L61:AB66">
    <cfRule type="top10" dxfId="67" priority="2" rank="5"/>
    <cfRule type="top10" dxfId="66" priority="3" bottom="1" rank="5"/>
    <cfRule type="top10" dxfId="65" priority="4" bottom="1" rank="5"/>
    <cfRule type="top10" dxfId="64" priority="5" rank="5"/>
  </conditionalFormatting>
  <conditionalFormatting sqref="L59:AC59 AC60:AC65">
    <cfRule type="top10" dxfId="63" priority="9" bottom="1" rank="5"/>
    <cfRule type="top10" dxfId="62" priority="10" rank="5"/>
  </conditionalFormatting>
  <conditionalFormatting sqref="L59:AC60 AC61:AC65 AE83:AE84">
    <cfRule type="top10" dxfId="61" priority="7" rank="5"/>
    <cfRule type="top10" dxfId="60" priority="8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139"/>
  <sheetViews>
    <sheetView tabSelected="1" topLeftCell="A21" zoomScale="60" zoomScaleNormal="60" workbookViewId="0">
      <selection activeCell="B2" sqref="B2:B57"/>
    </sheetView>
  </sheetViews>
  <sheetFormatPr defaultColWidth="8.875" defaultRowHeight="15.75" x14ac:dyDescent="0.25"/>
  <cols>
    <col min="1" max="17" width="8.875" style="1"/>
    <col min="18" max="18" width="8.875" style="10"/>
    <col min="19" max="29" width="8.875" style="1"/>
    <col min="30" max="30" width="8.875" style="10"/>
    <col min="31" max="41" width="8.875" style="1"/>
    <col min="42" max="42" width="8.875" style="10"/>
    <col min="43" max="53" width="8.875" style="1"/>
    <col min="54" max="54" width="8.875" style="10"/>
    <col min="55" max="1024" width="8.875" style="1"/>
  </cols>
  <sheetData>
    <row r="1" spans="1:57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E1" s="1" t="s">
        <v>24</v>
      </c>
      <c r="AF1" s="1" t="s">
        <v>28</v>
      </c>
      <c r="AI1" s="3" t="s">
        <v>26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O1" s="1" t="s">
        <v>10</v>
      </c>
      <c r="AP1" s="10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0" t="s">
        <v>23</v>
      </c>
      <c r="BD1" s="1" t="s">
        <v>28</v>
      </c>
      <c r="BE1" s="1" t="s">
        <v>29</v>
      </c>
    </row>
    <row r="2" spans="1:57" x14ac:dyDescent="0.25">
      <c r="A2" s="1">
        <v>1966</v>
      </c>
      <c r="B2" s="1">
        <v>0.84299999999999997</v>
      </c>
      <c r="C2" s="1">
        <v>0.82</v>
      </c>
      <c r="D2" s="1">
        <v>0.84299999999999997</v>
      </c>
      <c r="K2" s="1">
        <v>1966</v>
      </c>
      <c r="S2" s="1">
        <v>46</v>
      </c>
      <c r="T2" s="1">
        <v>30</v>
      </c>
      <c r="U2" s="1">
        <v>14</v>
      </c>
      <c r="V2" s="1">
        <v>2</v>
      </c>
      <c r="W2" s="1">
        <v>1</v>
      </c>
      <c r="X2" s="1">
        <v>46</v>
      </c>
      <c r="Y2" s="1">
        <v>67</v>
      </c>
      <c r="Z2" s="1">
        <v>30</v>
      </c>
      <c r="AA2" s="1">
        <v>22</v>
      </c>
      <c r="AB2" s="1">
        <v>19</v>
      </c>
      <c r="AC2" s="1">
        <v>52</v>
      </c>
      <c r="AD2" s="10">
        <v>9</v>
      </c>
      <c r="AE2" s="38">
        <f t="shared" ref="AE2:AE33" si="0">SUM(S2:AD2)</f>
        <v>338</v>
      </c>
      <c r="AF2" s="2">
        <f t="shared" ref="AF2:AF33" si="1">SUM(X2:Y2)</f>
        <v>113</v>
      </c>
      <c r="AG2" s="2">
        <f t="shared" ref="AG2:AG33" si="2">SUM(X2:AA2)</f>
        <v>165</v>
      </c>
      <c r="AH2" s="2"/>
      <c r="AI2" s="1">
        <v>1966</v>
      </c>
      <c r="AQ2" s="1">
        <v>-38.799999999999997</v>
      </c>
      <c r="AR2" s="1">
        <v>-40.4</v>
      </c>
      <c r="AS2" s="1">
        <v>-23.3</v>
      </c>
      <c r="AT2" s="1">
        <v>-15</v>
      </c>
      <c r="AU2" s="1">
        <v>0</v>
      </c>
      <c r="AV2" s="1">
        <v>11.7</v>
      </c>
      <c r="AW2" s="1">
        <v>12.5</v>
      </c>
      <c r="AX2" s="1">
        <v>9.4</v>
      </c>
      <c r="AY2" s="1">
        <v>3.2</v>
      </c>
      <c r="AZ2" s="1">
        <v>-15.4</v>
      </c>
      <c r="BA2" s="1">
        <v>-20</v>
      </c>
      <c r="BB2" s="10">
        <v>-32.200000000000003</v>
      </c>
      <c r="BC2" s="8">
        <f t="shared" ref="BC2:BC33" si="3">AVERAGE(AQ2:BB2)</f>
        <v>-12.358333333333333</v>
      </c>
      <c r="BD2" s="1">
        <f t="shared" ref="BD2:BD33" si="4">AVERAGE(AV2:AW2)</f>
        <v>12.1</v>
      </c>
      <c r="BE2" s="1">
        <f t="shared" ref="BE2:BE33" si="5">AVERAGE(AV2:AY2)</f>
        <v>9.2000000000000011</v>
      </c>
    </row>
    <row r="3" spans="1:57" x14ac:dyDescent="0.25">
      <c r="A3" s="1">
        <v>1967</v>
      </c>
      <c r="B3" s="1">
        <v>0.84699999999999998</v>
      </c>
      <c r="C3" s="1">
        <v>0.88500000000000001</v>
      </c>
      <c r="D3" s="1">
        <v>0.84699999999999998</v>
      </c>
      <c r="K3" s="1">
        <v>1967</v>
      </c>
      <c r="L3" s="1">
        <v>46</v>
      </c>
      <c r="M3" s="1">
        <v>67</v>
      </c>
      <c r="N3" s="1">
        <v>30</v>
      </c>
      <c r="O3" s="1">
        <v>22</v>
      </c>
      <c r="P3" s="1">
        <v>19</v>
      </c>
      <c r="Q3" s="1">
        <v>52</v>
      </c>
      <c r="R3" s="10">
        <v>9</v>
      </c>
      <c r="S3" s="1">
        <v>19</v>
      </c>
      <c r="T3" s="1">
        <v>5</v>
      </c>
      <c r="U3" s="1">
        <v>16</v>
      </c>
      <c r="V3" s="1">
        <v>14</v>
      </c>
      <c r="W3" s="1">
        <v>31</v>
      </c>
      <c r="X3" s="1">
        <v>29</v>
      </c>
      <c r="Y3" s="1">
        <v>47</v>
      </c>
      <c r="Z3" s="1">
        <v>20</v>
      </c>
      <c r="AA3" s="1">
        <v>14</v>
      </c>
      <c r="AB3" s="1">
        <v>31</v>
      </c>
      <c r="AC3" s="1">
        <v>10</v>
      </c>
      <c r="AD3" s="10">
        <v>34</v>
      </c>
      <c r="AE3" s="38">
        <f t="shared" si="0"/>
        <v>270</v>
      </c>
      <c r="AF3" s="2">
        <f t="shared" si="1"/>
        <v>76</v>
      </c>
      <c r="AG3" s="2">
        <f t="shared" si="2"/>
        <v>110</v>
      </c>
      <c r="AH3" s="2"/>
      <c r="AI3" s="1">
        <v>1967</v>
      </c>
      <c r="AJ3" s="1">
        <v>11.7</v>
      </c>
      <c r="AK3" s="1">
        <v>12.5</v>
      </c>
      <c r="AL3" s="1">
        <v>9.4</v>
      </c>
      <c r="AM3" s="1">
        <v>3.2</v>
      </c>
      <c r="AN3" s="1">
        <v>-15.4</v>
      </c>
      <c r="AO3" s="1">
        <v>-20</v>
      </c>
      <c r="AP3" s="10">
        <v>-32.200000000000003</v>
      </c>
      <c r="AQ3" s="1">
        <v>-38.200000000000003</v>
      </c>
      <c r="AR3" s="1">
        <v>-37.5</v>
      </c>
      <c r="AS3" s="1">
        <v>-20.9</v>
      </c>
      <c r="AT3" s="1">
        <v>-16.7</v>
      </c>
      <c r="AU3" s="1">
        <v>6.1</v>
      </c>
      <c r="AV3" s="1">
        <v>11.7</v>
      </c>
      <c r="AW3" s="1">
        <v>10.9</v>
      </c>
      <c r="AX3" s="1">
        <v>6.8</v>
      </c>
      <c r="AY3" s="1">
        <v>3.2</v>
      </c>
      <c r="AZ3" s="1">
        <v>-9.4</v>
      </c>
      <c r="BA3" s="1">
        <v>-32</v>
      </c>
      <c r="BB3" s="10">
        <v>-32.9</v>
      </c>
      <c r="BC3" s="8">
        <f t="shared" si="3"/>
        <v>-12.408333333333333</v>
      </c>
      <c r="BD3" s="1">
        <f t="shared" si="4"/>
        <v>11.3</v>
      </c>
      <c r="BE3" s="1">
        <f t="shared" si="5"/>
        <v>8.15</v>
      </c>
    </row>
    <row r="4" spans="1:57" x14ac:dyDescent="0.25">
      <c r="A4" s="1">
        <v>1968</v>
      </c>
      <c r="B4" s="1">
        <v>1.3420000000000001</v>
      </c>
      <c r="C4" s="1">
        <v>1.3520000000000001</v>
      </c>
      <c r="D4" s="1">
        <v>1.3420000000000001</v>
      </c>
      <c r="K4" s="1">
        <v>1968</v>
      </c>
      <c r="L4" s="1">
        <v>29</v>
      </c>
      <c r="M4" s="1">
        <v>47</v>
      </c>
      <c r="N4" s="1">
        <v>20</v>
      </c>
      <c r="O4" s="1">
        <v>14</v>
      </c>
      <c r="P4" s="1">
        <v>31</v>
      </c>
      <c r="Q4" s="1">
        <v>10</v>
      </c>
      <c r="R4" s="10">
        <v>34</v>
      </c>
      <c r="S4" s="1">
        <v>34</v>
      </c>
      <c r="T4" s="1">
        <v>22</v>
      </c>
      <c r="U4" s="1">
        <v>15</v>
      </c>
      <c r="V4" s="1">
        <v>2</v>
      </c>
      <c r="W4" s="1">
        <v>22</v>
      </c>
      <c r="X4" s="1">
        <v>33</v>
      </c>
      <c r="Y4" s="1">
        <v>82</v>
      </c>
      <c r="Z4" s="1">
        <v>39</v>
      </c>
      <c r="AA4" s="1">
        <v>10</v>
      </c>
      <c r="AB4" s="1">
        <v>34</v>
      </c>
      <c r="AC4" s="1">
        <v>8</v>
      </c>
      <c r="AD4" s="10">
        <v>16</v>
      </c>
      <c r="AE4" s="38">
        <f t="shared" si="0"/>
        <v>317</v>
      </c>
      <c r="AF4" s="2">
        <f t="shared" si="1"/>
        <v>115</v>
      </c>
      <c r="AG4" s="2">
        <f t="shared" si="2"/>
        <v>164</v>
      </c>
      <c r="AH4" s="2"/>
      <c r="AI4" s="1">
        <v>1968</v>
      </c>
      <c r="AJ4" s="1">
        <v>11.7</v>
      </c>
      <c r="AK4" s="1">
        <v>10.9</v>
      </c>
      <c r="AL4" s="1">
        <v>6.8</v>
      </c>
      <c r="AM4" s="1">
        <v>3.2</v>
      </c>
      <c r="AN4" s="1">
        <v>-9.4</v>
      </c>
      <c r="AO4" s="1">
        <v>-32</v>
      </c>
      <c r="AP4" s="10">
        <v>-32.9</v>
      </c>
      <c r="AQ4" s="1">
        <v>-31.1</v>
      </c>
      <c r="AR4" s="1">
        <v>-30.3</v>
      </c>
      <c r="AS4" s="1">
        <v>-22.3</v>
      </c>
      <c r="AT4" s="1">
        <v>-15.6</v>
      </c>
      <c r="AU4" s="1">
        <v>0.4</v>
      </c>
      <c r="AV4" s="1">
        <v>10.9</v>
      </c>
      <c r="AW4" s="1">
        <v>13.7</v>
      </c>
      <c r="AX4" s="1">
        <v>10.6</v>
      </c>
      <c r="AY4" s="1">
        <v>0.9</v>
      </c>
      <c r="AZ4" s="1">
        <v>-14.3</v>
      </c>
      <c r="BA4" s="1">
        <v>-31.8</v>
      </c>
      <c r="BB4" s="10">
        <v>-37.1</v>
      </c>
      <c r="BC4" s="8">
        <f t="shared" si="3"/>
        <v>-12.166666666666664</v>
      </c>
      <c r="BD4" s="1">
        <f t="shared" si="4"/>
        <v>12.3</v>
      </c>
      <c r="BE4" s="1">
        <f t="shared" si="5"/>
        <v>9.0250000000000004</v>
      </c>
    </row>
    <row r="5" spans="1:57" x14ac:dyDescent="0.25">
      <c r="A5" s="1">
        <v>1969</v>
      </c>
      <c r="B5" s="1">
        <v>1.446</v>
      </c>
      <c r="C5" s="1">
        <v>1.3129999999999999</v>
      </c>
      <c r="D5" s="1">
        <v>1.446</v>
      </c>
      <c r="K5" s="1">
        <v>1969</v>
      </c>
      <c r="L5" s="1">
        <v>33</v>
      </c>
      <c r="M5" s="1">
        <v>82</v>
      </c>
      <c r="N5" s="1">
        <v>39</v>
      </c>
      <c r="O5" s="1">
        <v>10</v>
      </c>
      <c r="P5" s="1">
        <v>34</v>
      </c>
      <c r="Q5" s="1">
        <v>8</v>
      </c>
      <c r="R5" s="10">
        <v>16</v>
      </c>
      <c r="S5" s="1">
        <v>37</v>
      </c>
      <c r="T5" s="1">
        <v>3</v>
      </c>
      <c r="U5" s="1">
        <v>3</v>
      </c>
      <c r="V5" s="1">
        <v>1</v>
      </c>
      <c r="W5" s="1">
        <v>4</v>
      </c>
      <c r="X5" s="1">
        <v>21</v>
      </c>
      <c r="Y5" s="1">
        <v>10</v>
      </c>
      <c r="Z5" s="1">
        <v>11</v>
      </c>
      <c r="AA5" s="1">
        <v>29</v>
      </c>
      <c r="AB5" s="1">
        <v>24</v>
      </c>
      <c r="AC5" s="1">
        <v>6</v>
      </c>
      <c r="AD5" s="10">
        <v>14</v>
      </c>
      <c r="AE5" s="38">
        <f t="shared" si="0"/>
        <v>163</v>
      </c>
      <c r="AF5" s="2">
        <f t="shared" si="1"/>
        <v>31</v>
      </c>
      <c r="AG5" s="2">
        <f t="shared" si="2"/>
        <v>71</v>
      </c>
      <c r="AH5" s="2"/>
      <c r="AI5" s="1">
        <v>1969</v>
      </c>
      <c r="AJ5" s="1">
        <v>10.9</v>
      </c>
      <c r="AK5" s="1">
        <v>13.7</v>
      </c>
      <c r="AL5" s="1">
        <v>10.6</v>
      </c>
      <c r="AM5" s="1">
        <v>0.9</v>
      </c>
      <c r="AN5" s="1">
        <v>-14.3</v>
      </c>
      <c r="AO5" s="1">
        <v>-31.8</v>
      </c>
      <c r="AP5" s="10">
        <v>-37.1</v>
      </c>
      <c r="AQ5" s="1">
        <v>-24.3</v>
      </c>
      <c r="AR5" s="1">
        <v>-35.9</v>
      </c>
      <c r="AS5" s="1">
        <v>-28.7</v>
      </c>
      <c r="AT5" s="1">
        <v>-12.8</v>
      </c>
      <c r="AU5" s="1">
        <v>4.0999999999999996</v>
      </c>
      <c r="AV5" s="1">
        <v>13.1</v>
      </c>
      <c r="AW5" s="1">
        <v>14.5</v>
      </c>
      <c r="AX5" s="1">
        <v>10.5</v>
      </c>
      <c r="AY5" s="1">
        <v>5.5</v>
      </c>
      <c r="AZ5" s="1">
        <v>-14</v>
      </c>
      <c r="BA5" s="1">
        <v>-31.9</v>
      </c>
      <c r="BB5" s="10">
        <v>-34.1</v>
      </c>
      <c r="BC5" s="8">
        <f t="shared" si="3"/>
        <v>-11.166666666666666</v>
      </c>
      <c r="BD5" s="1">
        <f t="shared" si="4"/>
        <v>13.8</v>
      </c>
      <c r="BE5" s="1">
        <f t="shared" si="5"/>
        <v>10.9</v>
      </c>
    </row>
    <row r="6" spans="1:57" x14ac:dyDescent="0.25">
      <c r="A6" s="1">
        <v>1970</v>
      </c>
      <c r="B6" s="1">
        <v>1.2589999999999999</v>
      </c>
      <c r="C6" s="1">
        <v>1.069</v>
      </c>
      <c r="D6" s="1">
        <v>1.2589999999999999</v>
      </c>
      <c r="K6" s="1">
        <v>1970</v>
      </c>
      <c r="L6" s="1">
        <v>21</v>
      </c>
      <c r="M6" s="1">
        <v>10</v>
      </c>
      <c r="N6" s="1">
        <v>11</v>
      </c>
      <c r="O6" s="1">
        <v>29</v>
      </c>
      <c r="P6" s="1">
        <v>24</v>
      </c>
      <c r="Q6" s="1">
        <v>6</v>
      </c>
      <c r="R6" s="10">
        <v>14</v>
      </c>
      <c r="S6" s="1">
        <v>2</v>
      </c>
      <c r="T6" s="1">
        <v>7</v>
      </c>
      <c r="U6" s="1">
        <v>6</v>
      </c>
      <c r="V6" s="1">
        <v>4</v>
      </c>
      <c r="W6" s="1">
        <v>20</v>
      </c>
      <c r="X6" s="1">
        <v>23</v>
      </c>
      <c r="Y6" s="1">
        <v>42</v>
      </c>
      <c r="Z6" s="1">
        <v>26</v>
      </c>
      <c r="AA6" s="1">
        <v>11</v>
      </c>
      <c r="AB6" s="1">
        <v>10</v>
      </c>
      <c r="AC6" s="1">
        <v>23</v>
      </c>
      <c r="AD6" s="10">
        <v>6</v>
      </c>
      <c r="AE6" s="38">
        <f t="shared" si="0"/>
        <v>180</v>
      </c>
      <c r="AF6" s="2">
        <f t="shared" si="1"/>
        <v>65</v>
      </c>
      <c r="AG6" s="2">
        <f t="shared" si="2"/>
        <v>102</v>
      </c>
      <c r="AH6" s="2"/>
      <c r="AI6" s="1">
        <v>1970</v>
      </c>
      <c r="AJ6" s="1">
        <v>13.1</v>
      </c>
      <c r="AK6" s="1">
        <v>14.5</v>
      </c>
      <c r="AL6" s="1">
        <v>10.5</v>
      </c>
      <c r="AM6" s="1">
        <v>5.5</v>
      </c>
      <c r="AN6" s="1">
        <v>-14</v>
      </c>
      <c r="AO6" s="1">
        <v>-31.9</v>
      </c>
      <c r="AP6" s="10">
        <v>-34.1</v>
      </c>
      <c r="AQ6" s="1">
        <v>-29.8</v>
      </c>
      <c r="AR6" s="1">
        <v>-34.6</v>
      </c>
      <c r="AS6" s="1">
        <v>-26.9</v>
      </c>
      <c r="AT6" s="1">
        <v>-15.5</v>
      </c>
      <c r="AU6" s="1">
        <v>2.8</v>
      </c>
      <c r="AV6" s="1">
        <v>15.3</v>
      </c>
      <c r="AW6" s="1">
        <v>9.8000000000000007</v>
      </c>
      <c r="AX6" s="1">
        <v>7.2</v>
      </c>
      <c r="AY6" s="1">
        <v>4.3</v>
      </c>
      <c r="AZ6" s="1">
        <v>-14.3</v>
      </c>
      <c r="BA6" s="1">
        <v>-27.5</v>
      </c>
      <c r="BB6" s="10">
        <v>-30.2</v>
      </c>
      <c r="BC6" s="8">
        <f t="shared" si="3"/>
        <v>-11.616666666666667</v>
      </c>
      <c r="BD6" s="1">
        <f t="shared" si="4"/>
        <v>12.55</v>
      </c>
      <c r="BE6" s="1">
        <f t="shared" si="5"/>
        <v>9.15</v>
      </c>
    </row>
    <row r="7" spans="1:57" x14ac:dyDescent="0.25">
      <c r="A7" s="1">
        <v>1971</v>
      </c>
      <c r="B7" s="1">
        <v>1.0309999999999999</v>
      </c>
      <c r="C7" s="1">
        <v>0.89400000000000002</v>
      </c>
      <c r="D7" s="1">
        <v>1.0309999999999999</v>
      </c>
      <c r="K7" s="1">
        <v>1971</v>
      </c>
      <c r="L7" s="1">
        <v>23</v>
      </c>
      <c r="M7" s="1">
        <v>42</v>
      </c>
      <c r="N7" s="1">
        <v>26</v>
      </c>
      <c r="O7" s="1">
        <v>11</v>
      </c>
      <c r="P7" s="1">
        <v>10</v>
      </c>
      <c r="Q7" s="1">
        <v>23</v>
      </c>
      <c r="R7" s="10">
        <v>6</v>
      </c>
      <c r="S7" s="1">
        <v>26</v>
      </c>
      <c r="T7" s="1">
        <v>18</v>
      </c>
      <c r="U7" s="1">
        <v>8</v>
      </c>
      <c r="V7" s="1">
        <v>1</v>
      </c>
      <c r="W7" s="1">
        <v>3</v>
      </c>
      <c r="X7" s="1">
        <v>11</v>
      </c>
      <c r="Y7" s="1">
        <v>13</v>
      </c>
      <c r="Z7" s="1">
        <v>24</v>
      </c>
      <c r="AA7" s="1">
        <v>26</v>
      </c>
      <c r="AB7" s="1">
        <v>27</v>
      </c>
      <c r="AC7" s="1">
        <v>36</v>
      </c>
      <c r="AD7" s="10">
        <v>16</v>
      </c>
      <c r="AE7" s="38">
        <f t="shared" si="0"/>
        <v>209</v>
      </c>
      <c r="AF7" s="2">
        <f t="shared" si="1"/>
        <v>24</v>
      </c>
      <c r="AG7" s="2">
        <f t="shared" si="2"/>
        <v>74</v>
      </c>
      <c r="AH7" s="2"/>
      <c r="AI7" s="1">
        <v>1971</v>
      </c>
      <c r="AJ7" s="1">
        <v>15.3</v>
      </c>
      <c r="AK7" s="1">
        <v>9.8000000000000007</v>
      </c>
      <c r="AL7" s="1">
        <v>7.2</v>
      </c>
      <c r="AM7" s="1">
        <v>4.3</v>
      </c>
      <c r="AN7" s="1">
        <v>-14.3</v>
      </c>
      <c r="AO7" s="1">
        <v>-27.5</v>
      </c>
      <c r="AP7" s="10">
        <v>-30.2</v>
      </c>
      <c r="AQ7" s="1">
        <v>-30.5</v>
      </c>
      <c r="AR7" s="1">
        <v>-35.799999999999997</v>
      </c>
      <c r="AS7" s="1">
        <v>-27</v>
      </c>
      <c r="AT7" s="1">
        <v>-11.3</v>
      </c>
      <c r="AU7" s="1">
        <v>1.2</v>
      </c>
      <c r="AV7" s="1">
        <v>11.5</v>
      </c>
      <c r="AW7" s="1">
        <v>15.2</v>
      </c>
      <c r="AX7" s="1">
        <v>10</v>
      </c>
      <c r="AY7" s="1">
        <v>2.6</v>
      </c>
      <c r="AZ7" s="1">
        <v>-13</v>
      </c>
      <c r="BA7" s="1">
        <v>-28.6</v>
      </c>
      <c r="BB7" s="10">
        <v>-34</v>
      </c>
      <c r="BC7" s="8">
        <f t="shared" si="3"/>
        <v>-11.641666666666666</v>
      </c>
      <c r="BD7" s="1">
        <f t="shared" si="4"/>
        <v>13.35</v>
      </c>
      <c r="BE7" s="1">
        <f t="shared" si="5"/>
        <v>9.8250000000000011</v>
      </c>
    </row>
    <row r="8" spans="1:57" x14ac:dyDescent="0.25">
      <c r="A8" s="1">
        <v>1972</v>
      </c>
      <c r="B8" s="1">
        <v>0.71899999999999997</v>
      </c>
      <c r="C8" s="1">
        <v>0.63200000000000001</v>
      </c>
      <c r="D8" s="1">
        <v>0.71899999999999997</v>
      </c>
      <c r="K8" s="1">
        <v>1972</v>
      </c>
      <c r="L8" s="1">
        <v>11</v>
      </c>
      <c r="M8" s="1">
        <v>13</v>
      </c>
      <c r="N8" s="1">
        <v>24</v>
      </c>
      <c r="O8" s="1">
        <v>26</v>
      </c>
      <c r="P8" s="1">
        <v>27</v>
      </c>
      <c r="Q8" s="1">
        <v>36</v>
      </c>
      <c r="R8" s="10">
        <v>16</v>
      </c>
      <c r="S8" s="1">
        <v>20</v>
      </c>
      <c r="T8" s="1">
        <v>12</v>
      </c>
      <c r="U8" s="1">
        <v>5</v>
      </c>
      <c r="V8" s="1">
        <v>6</v>
      </c>
      <c r="W8" s="1">
        <v>16</v>
      </c>
      <c r="X8" s="1">
        <v>8</v>
      </c>
      <c r="Y8" s="1">
        <v>22</v>
      </c>
      <c r="Z8" s="1">
        <v>63</v>
      </c>
      <c r="AA8" s="1">
        <v>15</v>
      </c>
      <c r="AB8" s="1">
        <v>26</v>
      </c>
      <c r="AC8" s="1">
        <v>16</v>
      </c>
      <c r="AD8" s="10">
        <v>29</v>
      </c>
      <c r="AE8" s="38">
        <f t="shared" si="0"/>
        <v>238</v>
      </c>
      <c r="AF8" s="2">
        <f t="shared" si="1"/>
        <v>30</v>
      </c>
      <c r="AG8" s="2">
        <f t="shared" si="2"/>
        <v>108</v>
      </c>
      <c r="AH8" s="2"/>
      <c r="AI8" s="1">
        <v>1972</v>
      </c>
      <c r="AJ8" s="1">
        <v>11.5</v>
      </c>
      <c r="AK8" s="1">
        <v>15.2</v>
      </c>
      <c r="AL8" s="1">
        <v>10</v>
      </c>
      <c r="AM8" s="1">
        <v>2.6</v>
      </c>
      <c r="AN8" s="1">
        <v>-13</v>
      </c>
      <c r="AO8" s="1">
        <v>-28.6</v>
      </c>
      <c r="AP8" s="10">
        <v>-34</v>
      </c>
      <c r="AQ8" s="1">
        <v>-39.700000000000003</v>
      </c>
      <c r="AR8" s="1">
        <v>-24.9</v>
      </c>
      <c r="AS8" s="1">
        <v>-25.1</v>
      </c>
      <c r="AT8" s="1">
        <v>-14.2</v>
      </c>
      <c r="AU8" s="1">
        <v>2</v>
      </c>
      <c r="AV8" s="1">
        <v>8</v>
      </c>
      <c r="AW8" s="1">
        <v>14.8</v>
      </c>
      <c r="AX8" s="1">
        <v>8.8000000000000007</v>
      </c>
      <c r="AY8" s="1">
        <v>2.2999999999999998</v>
      </c>
      <c r="AZ8" s="1">
        <v>-11.6</v>
      </c>
      <c r="BA8" s="1">
        <v>-35.200000000000003</v>
      </c>
      <c r="BB8" s="10">
        <v>-28.3</v>
      </c>
      <c r="BC8" s="8">
        <f t="shared" si="3"/>
        <v>-11.924999999999999</v>
      </c>
      <c r="BD8" s="1">
        <f t="shared" si="4"/>
        <v>11.4</v>
      </c>
      <c r="BE8" s="1">
        <f t="shared" si="5"/>
        <v>8.4749999999999996</v>
      </c>
    </row>
    <row r="9" spans="1:57" x14ac:dyDescent="0.25">
      <c r="A9" s="1">
        <v>1973</v>
      </c>
      <c r="B9" s="1">
        <v>1.0489999999999999</v>
      </c>
      <c r="C9" s="1">
        <v>1.105</v>
      </c>
      <c r="D9" s="1">
        <v>1.0489999999999999</v>
      </c>
      <c r="K9" s="1">
        <v>1973</v>
      </c>
      <c r="L9" s="1">
        <v>8</v>
      </c>
      <c r="M9" s="1">
        <v>22</v>
      </c>
      <c r="N9" s="1">
        <v>63</v>
      </c>
      <c r="O9" s="1">
        <v>15</v>
      </c>
      <c r="P9" s="1">
        <v>26</v>
      </c>
      <c r="Q9" s="1">
        <v>16</v>
      </c>
      <c r="R9" s="10">
        <v>29</v>
      </c>
      <c r="S9" s="1">
        <v>10</v>
      </c>
      <c r="T9" s="1">
        <v>4</v>
      </c>
      <c r="U9" s="1">
        <v>3</v>
      </c>
      <c r="V9" s="1">
        <v>3</v>
      </c>
      <c r="W9" s="1">
        <v>2</v>
      </c>
      <c r="X9" s="1">
        <v>6</v>
      </c>
      <c r="Y9" s="1">
        <v>68</v>
      </c>
      <c r="Z9" s="1">
        <v>45</v>
      </c>
      <c r="AA9" s="1">
        <v>29</v>
      </c>
      <c r="AB9" s="1">
        <v>32</v>
      </c>
      <c r="AC9" s="1">
        <v>27</v>
      </c>
      <c r="AD9" s="10">
        <v>13</v>
      </c>
      <c r="AE9" s="38">
        <f t="shared" si="0"/>
        <v>242</v>
      </c>
      <c r="AF9" s="2">
        <f t="shared" si="1"/>
        <v>74</v>
      </c>
      <c r="AG9" s="2">
        <f t="shared" si="2"/>
        <v>148</v>
      </c>
      <c r="AH9" s="2"/>
      <c r="AI9" s="1">
        <v>1973</v>
      </c>
      <c r="AJ9" s="1">
        <v>8</v>
      </c>
      <c r="AK9" s="1">
        <v>14.8</v>
      </c>
      <c r="AL9" s="1">
        <v>8.8000000000000007</v>
      </c>
      <c r="AM9" s="1">
        <v>2.2999999999999998</v>
      </c>
      <c r="AN9" s="1">
        <v>-11.6</v>
      </c>
      <c r="AO9" s="1">
        <v>-35.200000000000003</v>
      </c>
      <c r="AP9" s="10">
        <v>-28.3</v>
      </c>
      <c r="AQ9" s="1">
        <v>-42</v>
      </c>
      <c r="AR9" s="1">
        <v>-31.3</v>
      </c>
      <c r="AS9" s="1">
        <v>-30.9</v>
      </c>
      <c r="AT9" s="1">
        <v>-11.9</v>
      </c>
      <c r="AU9" s="1">
        <v>-0.9</v>
      </c>
      <c r="AV9" s="1">
        <v>14.4</v>
      </c>
      <c r="AW9" s="1">
        <v>13.7</v>
      </c>
      <c r="AX9" s="1">
        <v>8.1999999999999993</v>
      </c>
      <c r="AY9" s="1">
        <v>0.3</v>
      </c>
      <c r="AZ9" s="1">
        <v>-12.2</v>
      </c>
      <c r="BA9" s="1">
        <v>-22.9</v>
      </c>
      <c r="BB9" s="10">
        <v>-29.6</v>
      </c>
      <c r="BC9" s="8">
        <f t="shared" si="3"/>
        <v>-12.091666666666667</v>
      </c>
      <c r="BD9" s="1">
        <f t="shared" si="4"/>
        <v>14.05</v>
      </c>
      <c r="BE9" s="1">
        <f t="shared" si="5"/>
        <v>9.1499999999999986</v>
      </c>
    </row>
    <row r="10" spans="1:57" x14ac:dyDescent="0.25">
      <c r="A10" s="1">
        <v>1974</v>
      </c>
      <c r="B10" s="1">
        <v>1.107</v>
      </c>
      <c r="C10" s="1">
        <v>1.0920000000000001</v>
      </c>
      <c r="D10" s="1">
        <v>1.107</v>
      </c>
      <c r="K10" s="1">
        <v>1974</v>
      </c>
      <c r="L10" s="1">
        <v>6</v>
      </c>
      <c r="M10" s="1">
        <v>68</v>
      </c>
      <c r="N10" s="1">
        <v>45</v>
      </c>
      <c r="O10" s="1">
        <v>29</v>
      </c>
      <c r="P10" s="1">
        <v>32</v>
      </c>
      <c r="Q10" s="1">
        <v>27</v>
      </c>
      <c r="R10" s="10">
        <v>13</v>
      </c>
      <c r="S10" s="1">
        <v>6</v>
      </c>
      <c r="T10" s="1">
        <v>6</v>
      </c>
      <c r="U10" s="1">
        <v>8</v>
      </c>
      <c r="V10" s="1">
        <v>1</v>
      </c>
      <c r="W10" s="1">
        <v>5</v>
      </c>
      <c r="X10" s="1">
        <v>23</v>
      </c>
      <c r="Y10" s="1">
        <v>13</v>
      </c>
      <c r="Z10" s="1">
        <v>10</v>
      </c>
      <c r="AA10" s="1">
        <v>24</v>
      </c>
      <c r="AB10" s="1">
        <v>8</v>
      </c>
      <c r="AC10" s="1">
        <v>23</v>
      </c>
      <c r="AD10" s="10">
        <v>3</v>
      </c>
      <c r="AE10" s="38">
        <f t="shared" si="0"/>
        <v>130</v>
      </c>
      <c r="AF10" s="2">
        <f t="shared" si="1"/>
        <v>36</v>
      </c>
      <c r="AG10" s="2">
        <f t="shared" si="2"/>
        <v>70</v>
      </c>
      <c r="AH10" s="2"/>
      <c r="AI10" s="1">
        <v>1974</v>
      </c>
      <c r="AJ10" s="1">
        <v>14.4</v>
      </c>
      <c r="AK10" s="1">
        <v>13.7</v>
      </c>
      <c r="AL10" s="1">
        <v>8.1999999999999993</v>
      </c>
      <c r="AM10" s="1">
        <v>0.3</v>
      </c>
      <c r="AN10" s="1">
        <v>-12.2</v>
      </c>
      <c r="AO10" s="1">
        <v>-22.9</v>
      </c>
      <c r="AP10" s="10">
        <v>-29.6</v>
      </c>
      <c r="AQ10" s="1">
        <v>-36.4</v>
      </c>
      <c r="AR10" s="1">
        <v>-36.1</v>
      </c>
      <c r="AS10" s="1">
        <v>-23</v>
      </c>
      <c r="AT10" s="1">
        <v>-13.4</v>
      </c>
      <c r="AU10" s="1">
        <v>0.3</v>
      </c>
      <c r="AV10" s="1">
        <v>12.4</v>
      </c>
      <c r="AW10" s="1">
        <v>14.9</v>
      </c>
      <c r="AX10" s="1">
        <v>12.4</v>
      </c>
      <c r="AY10" s="1">
        <v>2.2000000000000002</v>
      </c>
      <c r="AZ10" s="1">
        <v>-6.3</v>
      </c>
      <c r="BA10" s="1">
        <v>-26.9</v>
      </c>
      <c r="BB10" s="10">
        <v>-41</v>
      </c>
      <c r="BC10" s="8">
        <f t="shared" si="3"/>
        <v>-11.741666666666665</v>
      </c>
      <c r="BD10" s="1">
        <f t="shared" si="4"/>
        <v>13.65</v>
      </c>
      <c r="BE10" s="1">
        <f t="shared" si="5"/>
        <v>10.475000000000001</v>
      </c>
    </row>
    <row r="11" spans="1:57" x14ac:dyDescent="0.25">
      <c r="A11" s="1">
        <v>1975</v>
      </c>
      <c r="B11" s="1">
        <v>0.81599999999999995</v>
      </c>
      <c r="C11" s="1">
        <v>0.746</v>
      </c>
      <c r="D11" s="1">
        <v>0.81599999999999995</v>
      </c>
      <c r="K11" s="1">
        <v>1975</v>
      </c>
      <c r="L11" s="1">
        <v>23</v>
      </c>
      <c r="M11" s="1">
        <v>13</v>
      </c>
      <c r="N11" s="1">
        <v>10</v>
      </c>
      <c r="O11" s="1">
        <v>24</v>
      </c>
      <c r="P11" s="1">
        <v>8</v>
      </c>
      <c r="Q11" s="1">
        <v>23</v>
      </c>
      <c r="R11" s="10">
        <v>3</v>
      </c>
      <c r="S11" s="1">
        <v>15</v>
      </c>
      <c r="T11" s="1">
        <v>18</v>
      </c>
      <c r="U11" s="1">
        <v>13</v>
      </c>
      <c r="V11" s="1">
        <v>14</v>
      </c>
      <c r="W11" s="1">
        <v>2</v>
      </c>
      <c r="X11" s="1">
        <v>16</v>
      </c>
      <c r="Y11" s="1">
        <v>44</v>
      </c>
      <c r="Z11" s="1">
        <v>40</v>
      </c>
      <c r="AA11" s="1">
        <v>31</v>
      </c>
      <c r="AB11" s="1">
        <v>28</v>
      </c>
      <c r="AC11" s="1">
        <v>38</v>
      </c>
      <c r="AD11" s="10">
        <v>11</v>
      </c>
      <c r="AE11" s="38">
        <f t="shared" si="0"/>
        <v>270</v>
      </c>
      <c r="AF11" s="2">
        <f t="shared" si="1"/>
        <v>60</v>
      </c>
      <c r="AG11" s="2">
        <f t="shared" si="2"/>
        <v>131</v>
      </c>
      <c r="AH11" s="2"/>
      <c r="AI11" s="1">
        <v>1975</v>
      </c>
      <c r="AJ11" s="1">
        <v>12.4</v>
      </c>
      <c r="AK11" s="1">
        <v>14.9</v>
      </c>
      <c r="AL11" s="1">
        <v>12.4</v>
      </c>
      <c r="AM11" s="1">
        <v>2.2000000000000002</v>
      </c>
      <c r="AN11" s="1">
        <v>-6.3</v>
      </c>
      <c r="AO11" s="1">
        <v>-26.9</v>
      </c>
      <c r="AP11" s="10">
        <v>-41</v>
      </c>
      <c r="AQ11" s="1">
        <v>-37.799999999999997</v>
      </c>
      <c r="AR11" s="1">
        <v>-27.9</v>
      </c>
      <c r="AS11" s="1">
        <v>-28.1</v>
      </c>
      <c r="AT11" s="1">
        <v>-15.7</v>
      </c>
      <c r="AU11" s="1">
        <v>-0.4</v>
      </c>
      <c r="AV11" s="1">
        <v>9.6</v>
      </c>
      <c r="AW11" s="1">
        <v>13.7</v>
      </c>
      <c r="AX11" s="1">
        <v>12.4</v>
      </c>
      <c r="AY11" s="1">
        <v>2.9</v>
      </c>
      <c r="AZ11" s="1">
        <v>-11.1</v>
      </c>
      <c r="BA11" s="1">
        <v>-25.3</v>
      </c>
      <c r="BB11" s="10">
        <v>-38</v>
      </c>
      <c r="BC11" s="8">
        <f t="shared" si="3"/>
        <v>-12.141666666666666</v>
      </c>
      <c r="BD11" s="1">
        <f t="shared" si="4"/>
        <v>11.649999999999999</v>
      </c>
      <c r="BE11" s="1">
        <f t="shared" si="5"/>
        <v>9.6499999999999986</v>
      </c>
    </row>
    <row r="12" spans="1:57" x14ac:dyDescent="0.25">
      <c r="A12" s="1">
        <v>1976</v>
      </c>
      <c r="B12" s="1">
        <v>1.109</v>
      </c>
      <c r="C12" s="1">
        <v>1.1819999999999999</v>
      </c>
      <c r="D12" s="1">
        <v>1.109</v>
      </c>
      <c r="K12" s="1">
        <v>1976</v>
      </c>
      <c r="L12" s="1">
        <v>16</v>
      </c>
      <c r="M12" s="1">
        <v>44</v>
      </c>
      <c r="N12" s="1">
        <v>40</v>
      </c>
      <c r="O12" s="1">
        <v>31</v>
      </c>
      <c r="P12" s="1">
        <v>28</v>
      </c>
      <c r="Q12" s="1">
        <v>38</v>
      </c>
      <c r="R12" s="10">
        <v>11</v>
      </c>
      <c r="S12" s="1">
        <v>26</v>
      </c>
      <c r="T12" s="1">
        <v>10</v>
      </c>
      <c r="U12" s="1">
        <v>11</v>
      </c>
      <c r="V12" s="1">
        <v>11</v>
      </c>
      <c r="W12" s="1">
        <v>6</v>
      </c>
      <c r="X12" s="1">
        <v>37</v>
      </c>
      <c r="Y12" s="1">
        <v>41</v>
      </c>
      <c r="Z12" s="1">
        <v>18</v>
      </c>
      <c r="AA12" s="1">
        <v>20</v>
      </c>
      <c r="AB12" s="1">
        <v>11</v>
      </c>
      <c r="AC12" s="1">
        <v>8</v>
      </c>
      <c r="AD12" s="10">
        <v>7</v>
      </c>
      <c r="AE12" s="38">
        <f t="shared" si="0"/>
        <v>206</v>
      </c>
      <c r="AF12" s="2">
        <f t="shared" si="1"/>
        <v>78</v>
      </c>
      <c r="AG12" s="2">
        <f t="shared" si="2"/>
        <v>116</v>
      </c>
      <c r="AH12" s="2"/>
      <c r="AI12" s="1">
        <v>1976</v>
      </c>
      <c r="AJ12" s="1">
        <v>9.6</v>
      </c>
      <c r="AK12" s="1">
        <v>13.7</v>
      </c>
      <c r="AL12" s="1">
        <v>12.4</v>
      </c>
      <c r="AM12" s="1">
        <v>2.9</v>
      </c>
      <c r="AN12" s="1">
        <v>-11.1</v>
      </c>
      <c r="AO12" s="1">
        <v>-25.3</v>
      </c>
      <c r="AP12" s="10">
        <v>-38</v>
      </c>
      <c r="AQ12" s="1">
        <v>-34.799999999999997</v>
      </c>
      <c r="AR12" s="1">
        <v>-35.1</v>
      </c>
      <c r="AS12" s="1">
        <v>-30.2</v>
      </c>
      <c r="AT12" s="1">
        <v>-18.899999999999999</v>
      </c>
      <c r="AU12" s="1">
        <v>-2.2000000000000002</v>
      </c>
      <c r="AV12" s="1">
        <v>9</v>
      </c>
      <c r="AW12" s="1">
        <v>12.8</v>
      </c>
      <c r="AX12" s="1">
        <v>10.1</v>
      </c>
      <c r="AY12" s="1">
        <v>3</v>
      </c>
      <c r="AZ12" s="1">
        <v>-14.5</v>
      </c>
      <c r="BA12" s="1">
        <v>-27.7</v>
      </c>
      <c r="BB12" s="10">
        <v>-34.799999999999997</v>
      </c>
      <c r="BC12" s="8">
        <f t="shared" si="3"/>
        <v>-13.608333333333334</v>
      </c>
      <c r="BD12" s="1">
        <f t="shared" si="4"/>
        <v>10.9</v>
      </c>
      <c r="BE12" s="1">
        <f t="shared" si="5"/>
        <v>8.7249999999999996</v>
      </c>
    </row>
    <row r="13" spans="1:57" x14ac:dyDescent="0.25">
      <c r="A13" s="1">
        <v>1977</v>
      </c>
      <c r="B13" s="1">
        <v>1.022</v>
      </c>
      <c r="C13" s="1">
        <v>0.97399999999999998</v>
      </c>
      <c r="D13" s="1">
        <v>1.022</v>
      </c>
      <c r="K13" s="1">
        <v>1977</v>
      </c>
      <c r="L13" s="1">
        <v>37</v>
      </c>
      <c r="M13" s="1">
        <v>41</v>
      </c>
      <c r="N13" s="1">
        <v>18</v>
      </c>
      <c r="O13" s="1">
        <v>20</v>
      </c>
      <c r="P13" s="1">
        <v>11</v>
      </c>
      <c r="Q13" s="1">
        <v>8</v>
      </c>
      <c r="R13" s="10">
        <v>7</v>
      </c>
      <c r="S13" s="1">
        <v>18</v>
      </c>
      <c r="T13" s="1">
        <v>15</v>
      </c>
      <c r="U13" s="1">
        <v>4</v>
      </c>
      <c r="V13" s="1">
        <v>8</v>
      </c>
      <c r="W13" s="1">
        <v>12</v>
      </c>
      <c r="X13" s="1">
        <v>22</v>
      </c>
      <c r="Y13" s="1">
        <v>8</v>
      </c>
      <c r="Z13" s="1">
        <v>50</v>
      </c>
      <c r="AA13" s="1">
        <v>66</v>
      </c>
      <c r="AB13" s="1">
        <v>18</v>
      </c>
      <c r="AC13" s="1">
        <v>15</v>
      </c>
      <c r="AD13" s="10">
        <v>22</v>
      </c>
      <c r="AE13" s="38">
        <f t="shared" si="0"/>
        <v>258</v>
      </c>
      <c r="AF13" s="2">
        <f t="shared" si="1"/>
        <v>30</v>
      </c>
      <c r="AG13" s="2">
        <f t="shared" si="2"/>
        <v>146</v>
      </c>
      <c r="AH13" s="2"/>
      <c r="AI13" s="1">
        <v>1977</v>
      </c>
      <c r="AJ13" s="1">
        <v>9</v>
      </c>
      <c r="AK13" s="1">
        <v>12.8</v>
      </c>
      <c r="AL13" s="1">
        <v>10.1</v>
      </c>
      <c r="AM13" s="1">
        <v>3</v>
      </c>
      <c r="AN13" s="1">
        <v>-14.5</v>
      </c>
      <c r="AO13" s="1">
        <v>-27.7</v>
      </c>
      <c r="AP13" s="10">
        <v>-34.799999999999997</v>
      </c>
      <c r="AQ13" s="1">
        <v>-33.200000000000003</v>
      </c>
      <c r="AR13" s="1">
        <v>-39.200000000000003</v>
      </c>
      <c r="AS13" s="1">
        <v>-33.6</v>
      </c>
      <c r="AT13" s="1">
        <v>-12</v>
      </c>
      <c r="AU13" s="1">
        <v>0.2</v>
      </c>
      <c r="AV13" s="1">
        <v>12.8</v>
      </c>
      <c r="AW13" s="1">
        <v>17.5</v>
      </c>
      <c r="AX13" s="1">
        <v>10.9</v>
      </c>
      <c r="AY13" s="1">
        <v>3.8</v>
      </c>
      <c r="AZ13" s="1">
        <v>-12.3</v>
      </c>
      <c r="BA13" s="1">
        <v>-28.9</v>
      </c>
      <c r="BB13" s="10">
        <v>-31</v>
      </c>
      <c r="BC13" s="8">
        <f t="shared" si="3"/>
        <v>-12.083333333333334</v>
      </c>
      <c r="BD13" s="1">
        <f t="shared" si="4"/>
        <v>15.15</v>
      </c>
      <c r="BE13" s="1">
        <f t="shared" si="5"/>
        <v>11.25</v>
      </c>
    </row>
    <row r="14" spans="1:57" x14ac:dyDescent="0.25">
      <c r="A14" s="1">
        <v>1978</v>
      </c>
      <c r="B14" s="1">
        <v>0.68500000000000005</v>
      </c>
      <c r="C14" s="1">
        <v>0.64</v>
      </c>
      <c r="D14" s="1">
        <v>0.68500000000000005</v>
      </c>
      <c r="K14" s="1">
        <v>1978</v>
      </c>
      <c r="L14" s="1">
        <v>22</v>
      </c>
      <c r="M14" s="1">
        <v>8</v>
      </c>
      <c r="N14" s="1">
        <v>50</v>
      </c>
      <c r="O14" s="1">
        <v>66</v>
      </c>
      <c r="P14" s="1">
        <v>18</v>
      </c>
      <c r="Q14" s="1">
        <v>15</v>
      </c>
      <c r="R14" s="10">
        <v>22</v>
      </c>
      <c r="S14" s="1">
        <v>25</v>
      </c>
      <c r="T14" s="1">
        <v>10</v>
      </c>
      <c r="U14" s="1">
        <v>3</v>
      </c>
      <c r="V14" s="1">
        <v>10</v>
      </c>
      <c r="W14" s="1">
        <v>9</v>
      </c>
      <c r="X14" s="1">
        <v>10</v>
      </c>
      <c r="Y14" s="1">
        <v>53</v>
      </c>
      <c r="Z14" s="1">
        <v>44</v>
      </c>
      <c r="AA14" s="1">
        <v>4</v>
      </c>
      <c r="AB14" s="1">
        <v>12</v>
      </c>
      <c r="AC14" s="1">
        <v>11</v>
      </c>
      <c r="AD14" s="10">
        <v>16</v>
      </c>
      <c r="AE14" s="38">
        <f t="shared" si="0"/>
        <v>207</v>
      </c>
      <c r="AF14" s="2">
        <f t="shared" si="1"/>
        <v>63</v>
      </c>
      <c r="AG14" s="2">
        <f t="shared" si="2"/>
        <v>111</v>
      </c>
      <c r="AH14" s="2"/>
      <c r="AI14" s="1">
        <v>1978</v>
      </c>
      <c r="AJ14" s="1">
        <v>12.8</v>
      </c>
      <c r="AK14" s="1">
        <v>17.5</v>
      </c>
      <c r="AL14" s="1">
        <v>10.9</v>
      </c>
      <c r="AM14" s="1">
        <v>3.8</v>
      </c>
      <c r="AN14" s="1">
        <v>-12.3</v>
      </c>
      <c r="AO14" s="1">
        <v>-28.9</v>
      </c>
      <c r="AP14" s="10">
        <v>-31</v>
      </c>
      <c r="AQ14" s="1">
        <v>-30.5</v>
      </c>
      <c r="AR14" s="1">
        <v>-37.299999999999997</v>
      </c>
      <c r="AS14" s="1">
        <v>-21.6</v>
      </c>
      <c r="AT14" s="1">
        <v>-14.3</v>
      </c>
      <c r="AU14" s="1">
        <v>2.4</v>
      </c>
      <c r="AV14" s="1">
        <v>10.4</v>
      </c>
      <c r="AW14" s="1">
        <v>12.9</v>
      </c>
      <c r="AX14" s="1">
        <v>10.3</v>
      </c>
      <c r="AY14" s="1">
        <v>0.9</v>
      </c>
      <c r="AZ14" s="1">
        <v>-12.5</v>
      </c>
      <c r="BA14" s="1">
        <v>-24.1</v>
      </c>
      <c r="BB14" s="10">
        <v>-37.299999999999997</v>
      </c>
      <c r="BC14" s="8">
        <f t="shared" si="3"/>
        <v>-11.725</v>
      </c>
      <c r="BD14" s="1">
        <f t="shared" si="4"/>
        <v>11.65</v>
      </c>
      <c r="BE14" s="1">
        <f t="shared" si="5"/>
        <v>8.625</v>
      </c>
    </row>
    <row r="15" spans="1:57" x14ac:dyDescent="0.25">
      <c r="A15" s="1">
        <v>1979</v>
      </c>
      <c r="B15" s="1">
        <v>1.052</v>
      </c>
      <c r="C15" s="1">
        <v>1.1879999999999999</v>
      </c>
      <c r="D15" s="1">
        <v>1.052</v>
      </c>
      <c r="K15" s="1">
        <v>1979</v>
      </c>
      <c r="L15" s="1">
        <v>10</v>
      </c>
      <c r="M15" s="1">
        <v>53</v>
      </c>
      <c r="N15" s="1">
        <v>44</v>
      </c>
      <c r="O15" s="1">
        <v>4</v>
      </c>
      <c r="P15" s="1">
        <v>12</v>
      </c>
      <c r="Q15" s="1">
        <v>11</v>
      </c>
      <c r="R15" s="10">
        <v>16</v>
      </c>
      <c r="S15" s="1">
        <v>19</v>
      </c>
      <c r="T15" s="1">
        <v>21</v>
      </c>
      <c r="U15" s="1">
        <v>10</v>
      </c>
      <c r="V15" s="1">
        <v>4</v>
      </c>
      <c r="W15" s="1">
        <v>8</v>
      </c>
      <c r="X15" s="1">
        <v>30</v>
      </c>
      <c r="Y15" s="1">
        <v>69</v>
      </c>
      <c r="Z15" s="1">
        <v>54</v>
      </c>
      <c r="AA15" s="1">
        <v>39</v>
      </c>
      <c r="AB15" s="1">
        <v>11</v>
      </c>
      <c r="AC15" s="1">
        <v>20</v>
      </c>
      <c r="AD15" s="10">
        <v>21</v>
      </c>
      <c r="AE15" s="38">
        <f t="shared" si="0"/>
        <v>306</v>
      </c>
      <c r="AF15" s="2">
        <f t="shared" si="1"/>
        <v>99</v>
      </c>
      <c r="AG15" s="2">
        <f t="shared" si="2"/>
        <v>192</v>
      </c>
      <c r="AH15" s="2"/>
      <c r="AI15" s="1">
        <v>1979</v>
      </c>
      <c r="AJ15" s="1">
        <v>10.4</v>
      </c>
      <c r="AK15" s="1">
        <v>12.9</v>
      </c>
      <c r="AL15" s="1">
        <v>10.3</v>
      </c>
      <c r="AM15" s="1">
        <v>0.9</v>
      </c>
      <c r="AN15" s="1">
        <v>-12.5</v>
      </c>
      <c r="AO15" s="1">
        <v>-24.1</v>
      </c>
      <c r="AP15" s="10">
        <v>-37.299999999999997</v>
      </c>
      <c r="AQ15" s="1">
        <v>-30.9</v>
      </c>
      <c r="AR15" s="1">
        <v>-24.3</v>
      </c>
      <c r="AS15" s="1">
        <v>-28.1</v>
      </c>
      <c r="AT15" s="1">
        <v>-18.399999999999999</v>
      </c>
      <c r="AU15" s="1">
        <v>2.6</v>
      </c>
      <c r="AV15" s="1">
        <v>10.9</v>
      </c>
      <c r="AW15" s="1">
        <v>10.199999999999999</v>
      </c>
      <c r="AX15" s="1">
        <v>7.4</v>
      </c>
      <c r="AY15" s="1">
        <v>0.3</v>
      </c>
      <c r="AZ15" s="1">
        <v>-14.5</v>
      </c>
      <c r="BA15" s="1">
        <v>-27</v>
      </c>
      <c r="BB15" s="10">
        <v>-33.200000000000003</v>
      </c>
      <c r="BC15" s="8">
        <f t="shared" si="3"/>
        <v>-12.083333333333334</v>
      </c>
      <c r="BD15" s="1">
        <f t="shared" si="4"/>
        <v>10.55</v>
      </c>
      <c r="BE15" s="1">
        <f t="shared" si="5"/>
        <v>7.2</v>
      </c>
    </row>
    <row r="16" spans="1:57" x14ac:dyDescent="0.25">
      <c r="A16" s="1">
        <v>1980</v>
      </c>
      <c r="B16" s="1">
        <v>1.1719999999999999</v>
      </c>
      <c r="C16" s="1">
        <v>1.1539999999999999</v>
      </c>
      <c r="D16" s="1">
        <v>1.1719999999999999</v>
      </c>
      <c r="K16" s="1">
        <v>1980</v>
      </c>
      <c r="L16" s="1">
        <v>30</v>
      </c>
      <c r="M16" s="1">
        <v>69</v>
      </c>
      <c r="N16" s="1">
        <v>54</v>
      </c>
      <c r="O16" s="1">
        <v>39</v>
      </c>
      <c r="P16" s="1">
        <v>11</v>
      </c>
      <c r="Q16" s="1">
        <v>20</v>
      </c>
      <c r="R16" s="10">
        <v>21</v>
      </c>
      <c r="S16" s="1">
        <v>8</v>
      </c>
      <c r="T16" s="1">
        <v>27</v>
      </c>
      <c r="U16" s="1">
        <v>12</v>
      </c>
      <c r="V16" s="1">
        <v>2</v>
      </c>
      <c r="W16" s="1">
        <v>2</v>
      </c>
      <c r="X16" s="1">
        <v>28</v>
      </c>
      <c r="Y16" s="1">
        <v>51</v>
      </c>
      <c r="Z16" s="1">
        <v>16</v>
      </c>
      <c r="AA16" s="1">
        <v>10</v>
      </c>
      <c r="AB16" s="1">
        <v>27</v>
      </c>
      <c r="AC16" s="1">
        <v>11</v>
      </c>
      <c r="AD16" s="10">
        <v>7</v>
      </c>
      <c r="AE16" s="38">
        <f t="shared" si="0"/>
        <v>201</v>
      </c>
      <c r="AF16" s="2">
        <f t="shared" si="1"/>
        <v>79</v>
      </c>
      <c r="AG16" s="2">
        <f t="shared" si="2"/>
        <v>105</v>
      </c>
      <c r="AH16" s="2"/>
      <c r="AI16" s="1">
        <v>1980</v>
      </c>
      <c r="AJ16" s="1">
        <v>10.9</v>
      </c>
      <c r="AK16" s="1">
        <v>10.199999999999999</v>
      </c>
      <c r="AL16" s="1">
        <v>7.4</v>
      </c>
      <c r="AM16" s="1">
        <v>0.3</v>
      </c>
      <c r="AN16" s="1">
        <v>-14.5</v>
      </c>
      <c r="AO16" s="1">
        <v>-27</v>
      </c>
      <c r="AP16" s="10">
        <v>-33.200000000000003</v>
      </c>
      <c r="AQ16" s="1">
        <v>-25.3</v>
      </c>
      <c r="AR16" s="1">
        <v>-30.8</v>
      </c>
      <c r="AS16" s="1">
        <v>-26.2</v>
      </c>
      <c r="AT16" s="1">
        <v>-17.100000000000001</v>
      </c>
      <c r="AU16" s="1">
        <v>1.9</v>
      </c>
      <c r="AV16" s="1">
        <v>11.3</v>
      </c>
      <c r="AW16" s="1">
        <v>11.1</v>
      </c>
      <c r="AX16" s="1">
        <v>10.199999999999999</v>
      </c>
      <c r="AY16" s="1">
        <v>3.6</v>
      </c>
      <c r="AZ16" s="1">
        <v>-13.2</v>
      </c>
      <c r="BA16" s="1">
        <v>-33.700000000000003</v>
      </c>
      <c r="BB16" s="10">
        <v>-26.3</v>
      </c>
      <c r="BC16" s="8">
        <f t="shared" si="3"/>
        <v>-11.208333333333334</v>
      </c>
      <c r="BD16" s="1">
        <f t="shared" si="4"/>
        <v>11.2</v>
      </c>
      <c r="BE16" s="1">
        <f t="shared" si="5"/>
        <v>9.0499999999999989</v>
      </c>
    </row>
    <row r="17" spans="1:57" x14ac:dyDescent="0.25">
      <c r="A17" s="1">
        <v>1981</v>
      </c>
      <c r="B17" s="1">
        <v>0.86399999999999999</v>
      </c>
      <c r="C17" s="1">
        <v>0.79200000000000004</v>
      </c>
      <c r="D17" s="1">
        <v>0.86399999999999999</v>
      </c>
      <c r="K17" s="1">
        <v>1981</v>
      </c>
      <c r="L17" s="1">
        <v>28</v>
      </c>
      <c r="M17" s="1">
        <v>51</v>
      </c>
      <c r="N17" s="1">
        <v>16</v>
      </c>
      <c r="O17" s="1">
        <v>10</v>
      </c>
      <c r="P17" s="1">
        <v>27</v>
      </c>
      <c r="Q17" s="1">
        <v>11</v>
      </c>
      <c r="R17" s="10">
        <v>7</v>
      </c>
      <c r="S17" s="1">
        <v>17</v>
      </c>
      <c r="T17" s="1">
        <v>8</v>
      </c>
      <c r="U17" s="1">
        <v>10</v>
      </c>
      <c r="V17" s="1">
        <v>11</v>
      </c>
      <c r="W17" s="1">
        <v>3</v>
      </c>
      <c r="X17" s="1">
        <v>25</v>
      </c>
      <c r="Y17" s="1">
        <v>74</v>
      </c>
      <c r="Z17" s="1">
        <v>0</v>
      </c>
      <c r="AA17" s="1">
        <v>24.4</v>
      </c>
      <c r="AB17" s="1">
        <v>14</v>
      </c>
      <c r="AC17" s="1">
        <v>8</v>
      </c>
      <c r="AD17" s="10">
        <v>26</v>
      </c>
      <c r="AE17" s="38">
        <f t="shared" si="0"/>
        <v>220.4</v>
      </c>
      <c r="AF17" s="2">
        <f t="shared" si="1"/>
        <v>99</v>
      </c>
      <c r="AG17" s="2">
        <f t="shared" si="2"/>
        <v>123.4</v>
      </c>
      <c r="AH17" s="2"/>
      <c r="AI17" s="1">
        <v>1981</v>
      </c>
      <c r="AJ17" s="1">
        <v>11.3</v>
      </c>
      <c r="AK17" s="1">
        <v>11.1</v>
      </c>
      <c r="AL17" s="1">
        <v>10.199999999999999</v>
      </c>
      <c r="AM17" s="1">
        <v>3.6</v>
      </c>
      <c r="AN17" s="1">
        <v>-13.2</v>
      </c>
      <c r="AO17" s="1">
        <v>-33.700000000000003</v>
      </c>
      <c r="AP17" s="10">
        <v>-26.3</v>
      </c>
      <c r="AQ17" s="1">
        <v>-36.5</v>
      </c>
      <c r="AR17" s="1">
        <v>-29.3</v>
      </c>
      <c r="AS17" s="1">
        <v>-26.8</v>
      </c>
      <c r="AT17" s="1">
        <v>-11.4</v>
      </c>
      <c r="AU17" s="1">
        <v>3</v>
      </c>
      <c r="AV17" s="1">
        <v>11.6</v>
      </c>
      <c r="AW17" s="1">
        <v>11.5</v>
      </c>
      <c r="AX17" s="1">
        <v>10</v>
      </c>
      <c r="AY17" s="1">
        <v>2.8</v>
      </c>
      <c r="AZ17" s="1">
        <v>-8.4</v>
      </c>
      <c r="BA17" s="1">
        <v>-24.6</v>
      </c>
      <c r="BB17" s="10">
        <v>-30.8</v>
      </c>
      <c r="BC17" s="8">
        <f t="shared" si="3"/>
        <v>-10.741666666666669</v>
      </c>
      <c r="BD17" s="1">
        <f t="shared" si="4"/>
        <v>11.55</v>
      </c>
      <c r="BE17" s="1">
        <f t="shared" si="5"/>
        <v>8.9749999999999996</v>
      </c>
    </row>
    <row r="18" spans="1:57" x14ac:dyDescent="0.25">
      <c r="A18" s="1">
        <v>1982</v>
      </c>
      <c r="B18" s="1">
        <v>0.46500000000000002</v>
      </c>
      <c r="C18" s="1">
        <v>0.52600000000000002</v>
      </c>
      <c r="D18" s="1">
        <v>0.46500000000000002</v>
      </c>
      <c r="K18" s="1">
        <v>1982</v>
      </c>
      <c r="L18" s="1">
        <v>25</v>
      </c>
      <c r="M18" s="1">
        <v>74</v>
      </c>
      <c r="N18" s="1">
        <v>0</v>
      </c>
      <c r="O18" s="1">
        <v>24.4</v>
      </c>
      <c r="P18" s="1">
        <v>14</v>
      </c>
      <c r="Q18" s="1">
        <v>8</v>
      </c>
      <c r="R18" s="10">
        <v>26</v>
      </c>
      <c r="S18" s="1">
        <v>30</v>
      </c>
      <c r="T18" s="1">
        <v>21</v>
      </c>
      <c r="U18" s="1">
        <v>21</v>
      </c>
      <c r="V18" s="1">
        <v>12</v>
      </c>
      <c r="W18" s="1">
        <v>4</v>
      </c>
      <c r="X18" s="1">
        <v>6</v>
      </c>
      <c r="Y18" s="1">
        <v>5</v>
      </c>
      <c r="Z18" s="1">
        <v>3</v>
      </c>
      <c r="AA18" s="1">
        <v>32</v>
      </c>
      <c r="AB18" s="1">
        <v>26</v>
      </c>
      <c r="AC18" s="1">
        <v>23</v>
      </c>
      <c r="AD18" s="10">
        <v>19</v>
      </c>
      <c r="AE18" s="38">
        <f t="shared" si="0"/>
        <v>202</v>
      </c>
      <c r="AF18" s="2">
        <f t="shared" si="1"/>
        <v>11</v>
      </c>
      <c r="AG18" s="2">
        <f t="shared" si="2"/>
        <v>46</v>
      </c>
      <c r="AH18" s="2"/>
      <c r="AI18" s="1">
        <v>1982</v>
      </c>
      <c r="AJ18" s="1">
        <v>11.6</v>
      </c>
      <c r="AK18" s="1">
        <v>11.5</v>
      </c>
      <c r="AL18" s="1">
        <v>10</v>
      </c>
      <c r="AM18" s="1">
        <v>2.8</v>
      </c>
      <c r="AN18" s="1">
        <v>-8.4</v>
      </c>
      <c r="AO18" s="1">
        <v>-24.6</v>
      </c>
      <c r="AP18" s="10">
        <v>-30.8</v>
      </c>
      <c r="AQ18" s="1">
        <v>-38.5</v>
      </c>
      <c r="AR18" s="1">
        <v>-27.4</v>
      </c>
      <c r="AS18" s="1">
        <v>-27.4</v>
      </c>
      <c r="AT18" s="1">
        <v>-14.9</v>
      </c>
      <c r="AU18" s="1">
        <v>-3.3</v>
      </c>
      <c r="AV18" s="1">
        <v>9.4</v>
      </c>
      <c r="AW18" s="1">
        <v>13.6</v>
      </c>
      <c r="AX18" s="1">
        <v>10.199999999999999</v>
      </c>
      <c r="AY18" s="1">
        <v>3</v>
      </c>
      <c r="AZ18" s="1">
        <v>-10.9</v>
      </c>
      <c r="BA18" s="1">
        <v>-33.6</v>
      </c>
      <c r="BB18" s="10">
        <v>-34.6</v>
      </c>
      <c r="BC18" s="8">
        <f t="shared" si="3"/>
        <v>-12.866666666666667</v>
      </c>
      <c r="BD18" s="1">
        <f t="shared" si="4"/>
        <v>11.5</v>
      </c>
      <c r="BE18" s="1">
        <f t="shared" si="5"/>
        <v>9.0500000000000007</v>
      </c>
    </row>
    <row r="19" spans="1:57" x14ac:dyDescent="0.25">
      <c r="A19" s="1">
        <v>1983</v>
      </c>
      <c r="B19" s="1">
        <v>0.871</v>
      </c>
      <c r="C19" s="1">
        <v>1.0449999999999999</v>
      </c>
      <c r="D19" s="1">
        <v>0.871</v>
      </c>
      <c r="K19" s="1">
        <v>1983</v>
      </c>
      <c r="L19" s="1">
        <v>6</v>
      </c>
      <c r="M19" s="1">
        <v>5</v>
      </c>
      <c r="N19" s="1">
        <v>3</v>
      </c>
      <c r="O19" s="1">
        <v>32</v>
      </c>
      <c r="P19" s="1">
        <v>26</v>
      </c>
      <c r="Q19" s="1">
        <v>23</v>
      </c>
      <c r="R19" s="10">
        <v>19</v>
      </c>
      <c r="S19" s="1">
        <v>10</v>
      </c>
      <c r="T19" s="1">
        <v>5</v>
      </c>
      <c r="U19" s="1">
        <v>3</v>
      </c>
      <c r="V19" s="1">
        <v>7</v>
      </c>
      <c r="W19" s="1">
        <v>6</v>
      </c>
      <c r="X19" s="1">
        <v>6</v>
      </c>
      <c r="Y19" s="1">
        <v>38</v>
      </c>
      <c r="Z19" s="1">
        <v>43</v>
      </c>
      <c r="AA19" s="1">
        <v>30</v>
      </c>
      <c r="AB19" s="1">
        <v>15</v>
      </c>
      <c r="AC19" s="1">
        <v>10</v>
      </c>
      <c r="AD19" s="10">
        <v>36</v>
      </c>
      <c r="AE19" s="38">
        <f t="shared" si="0"/>
        <v>209</v>
      </c>
      <c r="AF19" s="2">
        <f t="shared" si="1"/>
        <v>44</v>
      </c>
      <c r="AG19" s="2">
        <f t="shared" si="2"/>
        <v>117</v>
      </c>
      <c r="AH19" s="2"/>
      <c r="AI19" s="1">
        <v>1983</v>
      </c>
      <c r="AJ19" s="1">
        <v>9.4</v>
      </c>
      <c r="AK19" s="1">
        <v>13.6</v>
      </c>
      <c r="AL19" s="1">
        <v>10.199999999999999</v>
      </c>
      <c r="AM19" s="1">
        <v>3</v>
      </c>
      <c r="AN19" s="1">
        <v>-10.9</v>
      </c>
      <c r="AO19" s="1">
        <v>-33.6</v>
      </c>
      <c r="AP19" s="10">
        <v>-34.6</v>
      </c>
      <c r="AQ19" s="1">
        <v>-29.7</v>
      </c>
      <c r="AR19" s="1">
        <v>-34.5</v>
      </c>
      <c r="AS19" s="1">
        <v>-27.9</v>
      </c>
      <c r="AT19" s="1">
        <v>-16.7</v>
      </c>
      <c r="AU19" s="1">
        <v>1.6</v>
      </c>
      <c r="AV19" s="1">
        <v>9.3000000000000007</v>
      </c>
      <c r="AW19" s="1">
        <v>16.399999999999999</v>
      </c>
      <c r="AX19" s="1">
        <v>10.4</v>
      </c>
      <c r="AY19" s="1">
        <v>2.7</v>
      </c>
      <c r="AZ19" s="1">
        <v>-15.9</v>
      </c>
      <c r="BA19" s="1">
        <v>-31.4</v>
      </c>
      <c r="BB19" s="10">
        <v>-29.2</v>
      </c>
      <c r="BC19" s="8">
        <f t="shared" si="3"/>
        <v>-12.074999999999998</v>
      </c>
      <c r="BD19" s="1">
        <f t="shared" si="4"/>
        <v>12.85</v>
      </c>
      <c r="BE19" s="1">
        <f t="shared" si="5"/>
        <v>9.7000000000000011</v>
      </c>
    </row>
    <row r="20" spans="1:57" x14ac:dyDescent="0.25">
      <c r="A20" s="1">
        <v>1984</v>
      </c>
      <c r="B20" s="1">
        <v>0.82399999999999995</v>
      </c>
      <c r="C20" s="1">
        <v>0.877</v>
      </c>
      <c r="D20" s="1">
        <v>0.82399999999999995</v>
      </c>
      <c r="K20" s="1">
        <v>1984</v>
      </c>
      <c r="L20" s="1">
        <v>6</v>
      </c>
      <c r="M20" s="1">
        <v>38</v>
      </c>
      <c r="N20" s="1">
        <v>43</v>
      </c>
      <c r="O20" s="1">
        <v>30</v>
      </c>
      <c r="P20" s="1">
        <v>15</v>
      </c>
      <c r="Q20" s="1">
        <v>10</v>
      </c>
      <c r="R20" s="10">
        <v>36</v>
      </c>
      <c r="S20" s="1">
        <v>18</v>
      </c>
      <c r="T20" s="1">
        <v>2</v>
      </c>
      <c r="U20" s="1">
        <v>2</v>
      </c>
      <c r="V20" s="1">
        <v>7</v>
      </c>
      <c r="W20" s="1">
        <v>21</v>
      </c>
      <c r="X20" s="1">
        <v>24</v>
      </c>
      <c r="Y20" s="1">
        <v>94</v>
      </c>
      <c r="Z20" s="1">
        <v>52</v>
      </c>
      <c r="AA20" s="1">
        <v>46</v>
      </c>
      <c r="AB20" s="1">
        <v>21</v>
      </c>
      <c r="AC20" s="1">
        <v>18</v>
      </c>
      <c r="AD20" s="10">
        <v>11</v>
      </c>
      <c r="AE20" s="38">
        <f t="shared" si="0"/>
        <v>316</v>
      </c>
      <c r="AF20" s="2">
        <f t="shared" si="1"/>
        <v>118</v>
      </c>
      <c r="AG20" s="2">
        <f t="shared" si="2"/>
        <v>216</v>
      </c>
      <c r="AH20" s="2"/>
      <c r="AI20" s="1">
        <v>1984</v>
      </c>
      <c r="AJ20" s="1">
        <v>9.3000000000000007</v>
      </c>
      <c r="AK20" s="1">
        <v>16.399999999999999</v>
      </c>
      <c r="AL20" s="1">
        <v>10.4</v>
      </c>
      <c r="AM20" s="1">
        <v>2.7</v>
      </c>
      <c r="AN20" s="1">
        <v>-15.9</v>
      </c>
      <c r="AO20" s="1">
        <v>-31.4</v>
      </c>
      <c r="AP20" s="10">
        <v>-29.2</v>
      </c>
      <c r="AQ20" s="1">
        <v>-32.299999999999997</v>
      </c>
      <c r="AR20" s="1">
        <v>-39.6</v>
      </c>
      <c r="AS20" s="1">
        <v>-25.9</v>
      </c>
      <c r="AT20" s="1">
        <v>-13.1</v>
      </c>
      <c r="AU20" s="1">
        <v>0.6</v>
      </c>
      <c r="AV20" s="1">
        <v>12.2</v>
      </c>
      <c r="AW20" s="1">
        <v>11.4</v>
      </c>
      <c r="AX20" s="1">
        <v>8.8000000000000007</v>
      </c>
      <c r="AY20" s="1">
        <v>2.6</v>
      </c>
      <c r="AZ20" s="1">
        <v>-6.4</v>
      </c>
      <c r="BA20" s="1">
        <v>-26.8</v>
      </c>
      <c r="BB20" s="10">
        <v>-35.5</v>
      </c>
      <c r="BC20" s="8">
        <f t="shared" si="3"/>
        <v>-12</v>
      </c>
      <c r="BD20" s="1">
        <f t="shared" si="4"/>
        <v>11.8</v>
      </c>
      <c r="BE20" s="1">
        <f t="shared" si="5"/>
        <v>8.7500000000000018</v>
      </c>
    </row>
    <row r="21" spans="1:57" x14ac:dyDescent="0.25">
      <c r="A21" s="1">
        <v>1985</v>
      </c>
      <c r="B21" s="1">
        <v>1.379</v>
      </c>
      <c r="C21" s="1">
        <v>1.4610000000000001</v>
      </c>
      <c r="D21" s="1">
        <v>1.379</v>
      </c>
      <c r="K21" s="1">
        <v>1985</v>
      </c>
      <c r="L21" s="1">
        <v>24</v>
      </c>
      <c r="M21" s="1">
        <v>94</v>
      </c>
      <c r="N21" s="1">
        <v>52</v>
      </c>
      <c r="O21" s="1">
        <v>46</v>
      </c>
      <c r="P21" s="1">
        <v>21</v>
      </c>
      <c r="Q21" s="1">
        <v>18</v>
      </c>
      <c r="R21" s="10">
        <v>11</v>
      </c>
      <c r="S21" s="1">
        <v>12.7</v>
      </c>
      <c r="T21" s="1">
        <v>8.4</v>
      </c>
      <c r="U21" s="1">
        <v>8.1</v>
      </c>
      <c r="V21" s="1">
        <v>0.7</v>
      </c>
      <c r="W21" s="1">
        <v>2.8</v>
      </c>
      <c r="X21" s="1">
        <v>27</v>
      </c>
      <c r="Y21" s="1">
        <v>45.5</v>
      </c>
      <c r="Z21" s="1">
        <v>37.299999999999997</v>
      </c>
      <c r="AA21" s="1">
        <v>28.2</v>
      </c>
      <c r="AB21" s="1">
        <v>13.7</v>
      </c>
      <c r="AC21" s="1">
        <v>35.5</v>
      </c>
      <c r="AD21" s="10">
        <v>9.3000000000000007</v>
      </c>
      <c r="AE21" s="38">
        <f t="shared" si="0"/>
        <v>229.2</v>
      </c>
      <c r="AF21" s="2">
        <f t="shared" si="1"/>
        <v>72.5</v>
      </c>
      <c r="AG21" s="2">
        <f t="shared" si="2"/>
        <v>138</v>
      </c>
      <c r="AH21" s="2"/>
      <c r="AI21" s="1">
        <v>1985</v>
      </c>
      <c r="AJ21" s="1">
        <v>12.2</v>
      </c>
      <c r="AK21" s="1">
        <v>11.4</v>
      </c>
      <c r="AL21" s="1">
        <v>8.8000000000000007</v>
      </c>
      <c r="AM21" s="1">
        <v>2.6</v>
      </c>
      <c r="AN21" s="1">
        <v>-6.4</v>
      </c>
      <c r="AO21" s="1">
        <v>-26.8</v>
      </c>
      <c r="AP21" s="10">
        <v>-35.5</v>
      </c>
      <c r="AQ21" s="1">
        <v>-33.5</v>
      </c>
      <c r="AR21" s="1">
        <v>-25.2</v>
      </c>
      <c r="AS21" s="1">
        <v>-29.7</v>
      </c>
      <c r="AT21" s="1">
        <v>-14.8</v>
      </c>
      <c r="AU21" s="1">
        <v>-2.9</v>
      </c>
      <c r="AV21" s="1">
        <v>10.3</v>
      </c>
      <c r="AW21" s="1">
        <v>16.100000000000001</v>
      </c>
      <c r="AX21" s="1">
        <v>7.3</v>
      </c>
      <c r="AY21" s="1">
        <v>0.8</v>
      </c>
      <c r="AZ21" s="1">
        <v>-12.6</v>
      </c>
      <c r="BA21" s="1">
        <v>-17.7</v>
      </c>
      <c r="BB21" s="10">
        <v>-29.9</v>
      </c>
      <c r="BC21" s="8">
        <f t="shared" si="3"/>
        <v>-10.983333333333334</v>
      </c>
      <c r="BD21" s="1">
        <f t="shared" si="4"/>
        <v>13.200000000000001</v>
      </c>
      <c r="BE21" s="1">
        <f t="shared" si="5"/>
        <v>8.625</v>
      </c>
    </row>
    <row r="22" spans="1:57" x14ac:dyDescent="0.25">
      <c r="A22" s="1">
        <v>1986</v>
      </c>
      <c r="B22" s="1">
        <v>1.008</v>
      </c>
      <c r="C22" s="1">
        <v>0.84799999999999998</v>
      </c>
      <c r="D22" s="1">
        <v>1.008</v>
      </c>
      <c r="K22" s="1">
        <v>1986</v>
      </c>
      <c r="L22" s="1">
        <v>27</v>
      </c>
      <c r="M22" s="1">
        <v>45.5</v>
      </c>
      <c r="N22" s="1">
        <v>37.299999999999997</v>
      </c>
      <c r="O22" s="1">
        <v>28.2</v>
      </c>
      <c r="P22" s="1">
        <v>13.7</v>
      </c>
      <c r="Q22" s="1">
        <v>35.5</v>
      </c>
      <c r="R22" s="10">
        <v>9.3000000000000007</v>
      </c>
      <c r="S22" s="1">
        <v>3.7</v>
      </c>
      <c r="T22" s="1">
        <v>15.4</v>
      </c>
      <c r="U22" s="1">
        <v>11.8</v>
      </c>
      <c r="V22" s="1">
        <v>3.7</v>
      </c>
      <c r="W22" s="1">
        <v>16.100000000000001</v>
      </c>
      <c r="X22" s="1">
        <v>20.9</v>
      </c>
      <c r="Y22" s="1">
        <v>78.099999999999994</v>
      </c>
      <c r="Z22" s="1">
        <v>29.8</v>
      </c>
      <c r="AA22" s="1">
        <v>45</v>
      </c>
      <c r="AB22" s="1">
        <v>13.9</v>
      </c>
      <c r="AC22" s="1">
        <v>11.6</v>
      </c>
      <c r="AD22" s="10">
        <v>14.6</v>
      </c>
      <c r="AE22" s="38">
        <f t="shared" si="0"/>
        <v>264.60000000000002</v>
      </c>
      <c r="AF22" s="2">
        <f t="shared" si="1"/>
        <v>99</v>
      </c>
      <c r="AG22" s="2">
        <f t="shared" si="2"/>
        <v>173.8</v>
      </c>
      <c r="AH22" s="2"/>
      <c r="AI22" s="1">
        <v>1986</v>
      </c>
      <c r="AJ22" s="1">
        <v>10.3</v>
      </c>
      <c r="AK22" s="1">
        <v>16.100000000000001</v>
      </c>
      <c r="AL22" s="1">
        <v>7.3</v>
      </c>
      <c r="AM22" s="1">
        <v>0.8</v>
      </c>
      <c r="AN22" s="1">
        <v>-12.6</v>
      </c>
      <c r="AO22" s="1">
        <v>-17.7</v>
      </c>
      <c r="AP22" s="10">
        <v>-29.9</v>
      </c>
      <c r="AQ22" s="1">
        <v>-38.799999999999997</v>
      </c>
      <c r="AR22" s="1">
        <v>-29.9</v>
      </c>
      <c r="AS22" s="1">
        <v>-26.4</v>
      </c>
      <c r="AT22" s="1">
        <v>-11.1</v>
      </c>
      <c r="AU22" s="1">
        <v>1.1000000000000001</v>
      </c>
      <c r="AV22" s="1">
        <v>11.5</v>
      </c>
      <c r="AW22" s="1">
        <v>9.9</v>
      </c>
      <c r="AX22" s="1">
        <v>7.2</v>
      </c>
      <c r="AY22" s="1">
        <v>-1.1000000000000001</v>
      </c>
      <c r="AZ22" s="1">
        <v>-15.3</v>
      </c>
      <c r="BA22" s="1">
        <v>-19</v>
      </c>
      <c r="BB22" s="10">
        <v>-32.9</v>
      </c>
      <c r="BC22" s="8">
        <f t="shared" si="3"/>
        <v>-12.066666666666665</v>
      </c>
      <c r="BD22" s="1">
        <f t="shared" si="4"/>
        <v>10.7</v>
      </c>
      <c r="BE22" s="1">
        <f t="shared" si="5"/>
        <v>6.8749999999999991</v>
      </c>
    </row>
    <row r="23" spans="1:57" x14ac:dyDescent="0.25">
      <c r="A23" s="1">
        <v>1987</v>
      </c>
      <c r="B23" s="1">
        <v>0.51400000000000001</v>
      </c>
      <c r="C23" s="1">
        <v>0.48399999999999999</v>
      </c>
      <c r="D23" s="1">
        <v>0.51400000000000001</v>
      </c>
      <c r="K23" s="1">
        <v>1987</v>
      </c>
      <c r="L23" s="1">
        <v>20.9</v>
      </c>
      <c r="M23" s="1">
        <v>78.099999999999994</v>
      </c>
      <c r="N23" s="1">
        <v>29.8</v>
      </c>
      <c r="O23" s="1">
        <v>45</v>
      </c>
      <c r="P23" s="1">
        <v>13.9</v>
      </c>
      <c r="Q23" s="1">
        <v>11.6</v>
      </c>
      <c r="R23" s="10">
        <v>14.6</v>
      </c>
      <c r="S23" s="1">
        <v>14.4</v>
      </c>
      <c r="T23" s="1">
        <v>2</v>
      </c>
      <c r="U23" s="1">
        <v>8.9</v>
      </c>
      <c r="V23" s="1">
        <v>4.2</v>
      </c>
      <c r="W23" s="1">
        <v>9</v>
      </c>
      <c r="X23" s="1">
        <v>38.799999999999997</v>
      </c>
      <c r="Y23" s="1">
        <v>10.3</v>
      </c>
      <c r="Z23" s="1">
        <v>43.6</v>
      </c>
      <c r="AA23" s="1">
        <v>21.4</v>
      </c>
      <c r="AB23" s="1">
        <v>21</v>
      </c>
      <c r="AC23" s="1">
        <v>6.4</v>
      </c>
      <c r="AD23" s="10">
        <v>17.5</v>
      </c>
      <c r="AE23" s="38">
        <f t="shared" si="0"/>
        <v>197.5</v>
      </c>
      <c r="AF23" s="2">
        <f t="shared" si="1"/>
        <v>49.099999999999994</v>
      </c>
      <c r="AG23" s="2">
        <f t="shared" si="2"/>
        <v>114.1</v>
      </c>
      <c r="AH23" s="2"/>
      <c r="AI23" s="1">
        <v>1987</v>
      </c>
      <c r="AJ23" s="1">
        <v>11.5</v>
      </c>
      <c r="AK23" s="1">
        <v>9.9</v>
      </c>
      <c r="AL23" s="1">
        <v>7.2</v>
      </c>
      <c r="AM23" s="1">
        <v>-1.1000000000000001</v>
      </c>
      <c r="AN23" s="1">
        <v>-15.3</v>
      </c>
      <c r="AO23" s="1">
        <v>-19</v>
      </c>
      <c r="AP23" s="10">
        <v>-32.9</v>
      </c>
      <c r="AQ23" s="1">
        <v>-32.4</v>
      </c>
      <c r="AR23" s="1">
        <v>-39.200000000000003</v>
      </c>
      <c r="AS23" s="1">
        <v>-23.4</v>
      </c>
      <c r="AT23" s="1">
        <v>-15.6</v>
      </c>
      <c r="AU23" s="1">
        <v>1.1000000000000001</v>
      </c>
      <c r="AV23" s="1">
        <v>10.1</v>
      </c>
      <c r="AW23" s="1">
        <v>15.2</v>
      </c>
      <c r="AX23" s="1">
        <v>10.3</v>
      </c>
      <c r="AY23" s="1">
        <v>0.1</v>
      </c>
      <c r="AZ23" s="1">
        <v>-8.9</v>
      </c>
      <c r="BA23" s="1">
        <v>-30.8</v>
      </c>
      <c r="BB23" s="10">
        <v>-41.6</v>
      </c>
      <c r="BC23" s="8">
        <f t="shared" si="3"/>
        <v>-12.925000000000002</v>
      </c>
      <c r="BD23" s="1">
        <f t="shared" si="4"/>
        <v>12.649999999999999</v>
      </c>
      <c r="BE23" s="1">
        <f t="shared" si="5"/>
        <v>8.9249999999999989</v>
      </c>
    </row>
    <row r="24" spans="1:57" x14ac:dyDescent="0.25">
      <c r="A24" s="1">
        <v>1988</v>
      </c>
      <c r="B24" s="1">
        <v>0.93600000000000005</v>
      </c>
      <c r="C24" s="1">
        <v>1.105</v>
      </c>
      <c r="D24" s="1">
        <v>0.93600000000000005</v>
      </c>
      <c r="K24" s="1">
        <v>1988</v>
      </c>
      <c r="L24" s="1">
        <v>38.799999999999997</v>
      </c>
      <c r="M24" s="1">
        <v>10.3</v>
      </c>
      <c r="N24" s="1">
        <v>43.6</v>
      </c>
      <c r="O24" s="1">
        <v>21.4</v>
      </c>
      <c r="P24" s="1">
        <v>21</v>
      </c>
      <c r="Q24" s="1">
        <v>6.4</v>
      </c>
      <c r="R24" s="10">
        <v>17.5</v>
      </c>
      <c r="S24" s="1">
        <v>14.7</v>
      </c>
      <c r="T24" s="1">
        <v>12.5</v>
      </c>
      <c r="U24" s="1">
        <v>1.6</v>
      </c>
      <c r="V24" s="1">
        <v>2.5</v>
      </c>
      <c r="W24" s="1">
        <v>2.5</v>
      </c>
      <c r="X24" s="1">
        <v>13.7</v>
      </c>
      <c r="Y24" s="1">
        <v>76.8</v>
      </c>
      <c r="Z24" s="1">
        <v>48.8</v>
      </c>
      <c r="AA24" s="1">
        <v>17.100000000000001</v>
      </c>
      <c r="AB24" s="1">
        <v>15.4</v>
      </c>
      <c r="AC24" s="1">
        <v>2.5</v>
      </c>
      <c r="AD24" s="10">
        <v>7.8</v>
      </c>
      <c r="AE24" s="38">
        <f t="shared" si="0"/>
        <v>215.9</v>
      </c>
      <c r="AF24" s="2">
        <f t="shared" si="1"/>
        <v>90.5</v>
      </c>
      <c r="AG24" s="2">
        <f t="shared" si="2"/>
        <v>156.4</v>
      </c>
      <c r="AH24" s="2"/>
      <c r="AI24" s="1">
        <v>1988</v>
      </c>
      <c r="AJ24" s="1">
        <v>10.1</v>
      </c>
      <c r="AK24" s="1">
        <v>15.2</v>
      </c>
      <c r="AL24" s="1">
        <v>10.3</v>
      </c>
      <c r="AM24" s="1">
        <v>0.1</v>
      </c>
      <c r="AN24" s="1">
        <v>-8.9</v>
      </c>
      <c r="AO24" s="1">
        <v>-30.8</v>
      </c>
      <c r="AP24" s="10">
        <v>-41.6</v>
      </c>
      <c r="AQ24" s="1">
        <v>-33.200000000000003</v>
      </c>
      <c r="AR24" s="1">
        <v>-32.200000000000003</v>
      </c>
      <c r="AS24" s="1">
        <v>-26.7</v>
      </c>
      <c r="AT24" s="1">
        <v>-12.5</v>
      </c>
      <c r="AU24" s="1">
        <v>0.7</v>
      </c>
      <c r="AV24" s="1">
        <v>11.1</v>
      </c>
      <c r="AW24" s="1">
        <v>15.4</v>
      </c>
      <c r="AX24" s="1">
        <v>7.5</v>
      </c>
      <c r="AY24" s="1">
        <v>3</v>
      </c>
      <c r="AZ24" s="1">
        <v>-8.6</v>
      </c>
      <c r="BA24" s="1">
        <v>-28</v>
      </c>
      <c r="BB24" s="10">
        <v>-33.200000000000003</v>
      </c>
      <c r="BC24" s="8">
        <f t="shared" si="3"/>
        <v>-11.391666666666666</v>
      </c>
      <c r="BD24" s="1">
        <f t="shared" si="4"/>
        <v>13.25</v>
      </c>
      <c r="BE24" s="1">
        <f t="shared" si="5"/>
        <v>9.25</v>
      </c>
    </row>
    <row r="25" spans="1:57" x14ac:dyDescent="0.25">
      <c r="A25" s="1">
        <v>1989</v>
      </c>
      <c r="B25" s="1">
        <v>0.87</v>
      </c>
      <c r="C25" s="1">
        <v>0.878</v>
      </c>
      <c r="D25" s="1">
        <v>0.87</v>
      </c>
      <c r="K25" s="1">
        <v>1989</v>
      </c>
      <c r="L25" s="1">
        <v>13.7</v>
      </c>
      <c r="M25" s="1">
        <v>76.8</v>
      </c>
      <c r="N25" s="1">
        <v>48.8</v>
      </c>
      <c r="O25" s="1">
        <v>17.100000000000001</v>
      </c>
      <c r="P25" s="1">
        <v>15.4</v>
      </c>
      <c r="Q25" s="1">
        <v>2.5</v>
      </c>
      <c r="R25" s="10">
        <v>7.8</v>
      </c>
      <c r="S25" s="1">
        <v>13.4</v>
      </c>
      <c r="T25" s="1">
        <v>39.200000000000003</v>
      </c>
      <c r="U25" s="1">
        <v>16.2</v>
      </c>
      <c r="V25" s="1">
        <v>23.9</v>
      </c>
      <c r="W25" s="1">
        <v>14.8</v>
      </c>
      <c r="X25" s="1">
        <v>18.100000000000001</v>
      </c>
      <c r="Y25" s="1">
        <v>35.6</v>
      </c>
      <c r="Z25" s="1">
        <v>63.6</v>
      </c>
      <c r="AA25" s="1">
        <v>23</v>
      </c>
      <c r="AB25" s="1">
        <v>12.5</v>
      </c>
      <c r="AC25" s="1">
        <v>7.7</v>
      </c>
      <c r="AD25" s="10">
        <v>5.8</v>
      </c>
      <c r="AE25" s="38">
        <f t="shared" si="0"/>
        <v>273.79999999999995</v>
      </c>
      <c r="AF25" s="2">
        <f t="shared" si="1"/>
        <v>53.7</v>
      </c>
      <c r="AG25" s="2">
        <f t="shared" si="2"/>
        <v>140.30000000000001</v>
      </c>
      <c r="AH25" s="2"/>
      <c r="AI25" s="1">
        <v>1989</v>
      </c>
      <c r="AJ25" s="1">
        <v>11.1</v>
      </c>
      <c r="AK25" s="1">
        <v>15.4</v>
      </c>
      <c r="AL25" s="1">
        <v>7.5</v>
      </c>
      <c r="AM25" s="1">
        <v>3</v>
      </c>
      <c r="AN25" s="1">
        <v>-8.6</v>
      </c>
      <c r="AO25" s="1">
        <v>-28</v>
      </c>
      <c r="AP25" s="10">
        <v>-33.200000000000003</v>
      </c>
      <c r="AQ25" s="1">
        <v>-39.4</v>
      </c>
      <c r="AR25" s="1">
        <v>-24.4</v>
      </c>
      <c r="AS25" s="1">
        <v>-22.8</v>
      </c>
      <c r="AT25" s="1">
        <v>-16.399999999999999</v>
      </c>
      <c r="AU25" s="1">
        <v>1.4</v>
      </c>
      <c r="AV25" s="1">
        <v>14</v>
      </c>
      <c r="AW25" s="1">
        <v>12.2</v>
      </c>
      <c r="AX25" s="1">
        <v>8.5</v>
      </c>
      <c r="AY25" s="1">
        <v>4.5999999999999996</v>
      </c>
      <c r="AZ25" s="1">
        <v>-10.4</v>
      </c>
      <c r="BA25" s="1">
        <v>-29.1</v>
      </c>
      <c r="BB25" s="10">
        <v>-29.8</v>
      </c>
      <c r="BC25" s="8">
        <f t="shared" si="3"/>
        <v>-10.966666666666667</v>
      </c>
      <c r="BD25" s="1">
        <f t="shared" si="4"/>
        <v>13.1</v>
      </c>
      <c r="BE25" s="1">
        <f t="shared" si="5"/>
        <v>9.8250000000000011</v>
      </c>
    </row>
    <row r="26" spans="1:57" x14ac:dyDescent="0.25">
      <c r="A26" s="1">
        <v>1990</v>
      </c>
      <c r="B26" s="1">
        <v>0.57099999999999995</v>
      </c>
      <c r="C26" s="1">
        <v>0.61599999999999999</v>
      </c>
      <c r="D26" s="1">
        <v>0.57099999999999995</v>
      </c>
      <c r="K26" s="1">
        <v>1990</v>
      </c>
      <c r="L26" s="1">
        <v>18.100000000000001</v>
      </c>
      <c r="M26" s="1">
        <v>35.6</v>
      </c>
      <c r="N26" s="1">
        <v>63.6</v>
      </c>
      <c r="O26" s="1">
        <v>23</v>
      </c>
      <c r="P26" s="1">
        <v>12.5</v>
      </c>
      <c r="Q26" s="1">
        <v>7.7</v>
      </c>
      <c r="R26" s="10">
        <v>5.8</v>
      </c>
      <c r="S26" s="1">
        <v>2.8</v>
      </c>
      <c r="T26" s="1">
        <v>2.8</v>
      </c>
      <c r="U26" s="1">
        <v>7.4</v>
      </c>
      <c r="V26" s="1">
        <v>10.5</v>
      </c>
      <c r="W26" s="1">
        <v>26.3</v>
      </c>
      <c r="X26" s="1">
        <v>29.8</v>
      </c>
      <c r="Y26" s="1">
        <v>42.6</v>
      </c>
      <c r="Z26" s="1">
        <v>43.4</v>
      </c>
      <c r="AA26" s="1">
        <v>31.4</v>
      </c>
      <c r="AB26" s="1">
        <v>24.5</v>
      </c>
      <c r="AC26" s="1">
        <v>36.9</v>
      </c>
      <c r="AD26" s="10">
        <v>10.1</v>
      </c>
      <c r="AE26" s="38">
        <f t="shared" si="0"/>
        <v>268.5</v>
      </c>
      <c r="AF26" s="2">
        <f t="shared" si="1"/>
        <v>72.400000000000006</v>
      </c>
      <c r="AG26" s="2">
        <f t="shared" si="2"/>
        <v>147.20000000000002</v>
      </c>
      <c r="AH26" s="2"/>
      <c r="AI26" s="1">
        <v>1990</v>
      </c>
      <c r="AJ26" s="1">
        <v>14</v>
      </c>
      <c r="AK26" s="1">
        <v>12.2</v>
      </c>
      <c r="AL26" s="1">
        <v>8.5</v>
      </c>
      <c r="AM26" s="1">
        <v>4.5999999999999996</v>
      </c>
      <c r="AN26" s="1">
        <v>-10.4</v>
      </c>
      <c r="AO26" s="1">
        <v>-29.1</v>
      </c>
      <c r="AP26" s="10">
        <v>-29.8</v>
      </c>
      <c r="AQ26" s="1">
        <v>-39</v>
      </c>
      <c r="AR26" s="1">
        <v>-41.3</v>
      </c>
      <c r="AS26" s="1">
        <v>-20.6</v>
      </c>
      <c r="AT26" s="1">
        <v>-7.3</v>
      </c>
      <c r="AU26" s="1">
        <v>3.9</v>
      </c>
      <c r="AV26" s="1">
        <v>10.5</v>
      </c>
      <c r="AW26" s="1">
        <v>13.5</v>
      </c>
      <c r="AX26" s="1">
        <v>10.6</v>
      </c>
      <c r="AY26" s="1">
        <v>1.2</v>
      </c>
      <c r="AZ26" s="1">
        <v>-12.8</v>
      </c>
      <c r="BA26" s="1">
        <v>-24.7</v>
      </c>
      <c r="BB26" s="10">
        <v>-34.9</v>
      </c>
      <c r="BC26" s="8">
        <f t="shared" si="3"/>
        <v>-11.741666666666667</v>
      </c>
      <c r="BD26" s="1">
        <f t="shared" si="4"/>
        <v>12</v>
      </c>
      <c r="BE26" s="1">
        <f t="shared" si="5"/>
        <v>8.9500000000000011</v>
      </c>
    </row>
    <row r="27" spans="1:57" x14ac:dyDescent="0.25">
      <c r="A27" s="1">
        <v>1991</v>
      </c>
      <c r="B27" s="1">
        <v>0.94699999999999995</v>
      </c>
      <c r="C27" s="1">
        <v>1.1519999999999999</v>
      </c>
      <c r="D27" s="1">
        <v>0.94699999999999995</v>
      </c>
      <c r="K27" s="1">
        <v>1991</v>
      </c>
      <c r="L27" s="1">
        <v>29.8</v>
      </c>
      <c r="M27" s="1">
        <v>42.6</v>
      </c>
      <c r="N27" s="1">
        <v>43.4</v>
      </c>
      <c r="O27" s="1">
        <v>31.4</v>
      </c>
      <c r="P27" s="1">
        <v>24.5</v>
      </c>
      <c r="Q27" s="1">
        <v>36.9</v>
      </c>
      <c r="R27" s="10">
        <v>10.1</v>
      </c>
      <c r="S27" s="1">
        <v>2.2999999999999998</v>
      </c>
      <c r="T27" s="1">
        <v>7.7</v>
      </c>
      <c r="U27" s="1">
        <v>13.6</v>
      </c>
      <c r="V27" s="1">
        <v>6.2</v>
      </c>
      <c r="W27" s="1">
        <v>7.6</v>
      </c>
      <c r="X27" s="1">
        <v>11.1</v>
      </c>
      <c r="Y27" s="1">
        <v>22.5</v>
      </c>
      <c r="Z27" s="1">
        <v>30.2</v>
      </c>
      <c r="AA27" s="1">
        <v>34</v>
      </c>
      <c r="AB27" s="1">
        <v>21.5</v>
      </c>
      <c r="AC27" s="1">
        <v>14</v>
      </c>
      <c r="AD27" s="10">
        <v>16.600000000000001</v>
      </c>
      <c r="AE27" s="38">
        <f t="shared" si="0"/>
        <v>187.29999999999998</v>
      </c>
      <c r="AF27" s="2">
        <f t="shared" si="1"/>
        <v>33.6</v>
      </c>
      <c r="AG27" s="2">
        <f t="shared" si="2"/>
        <v>97.8</v>
      </c>
      <c r="AH27" s="2"/>
      <c r="AI27" s="1">
        <v>1991</v>
      </c>
      <c r="AJ27" s="1">
        <v>10.5</v>
      </c>
      <c r="AK27" s="1">
        <v>13.5</v>
      </c>
      <c r="AL27" s="1">
        <v>10.6</v>
      </c>
      <c r="AM27" s="1">
        <v>1.2</v>
      </c>
      <c r="AN27" s="1">
        <v>-12.8</v>
      </c>
      <c r="AO27" s="1">
        <v>-24.7</v>
      </c>
      <c r="AP27" s="10">
        <v>-34.9</v>
      </c>
      <c r="AQ27" s="1">
        <v>-36.5</v>
      </c>
      <c r="AR27" s="1">
        <v>-34.799999999999997</v>
      </c>
      <c r="AS27" s="1">
        <v>-28.7</v>
      </c>
      <c r="AT27" s="1">
        <v>-12.6</v>
      </c>
      <c r="AU27" s="1">
        <v>1.1000000000000001</v>
      </c>
      <c r="AV27" s="1">
        <v>16.399999999999999</v>
      </c>
      <c r="AW27" s="1">
        <v>17.399999999999999</v>
      </c>
      <c r="AX27" s="1">
        <v>14</v>
      </c>
      <c r="AY27" s="1">
        <v>1.6</v>
      </c>
      <c r="AZ27" s="1">
        <v>-10.1</v>
      </c>
      <c r="BA27" s="1">
        <v>-20.3</v>
      </c>
      <c r="BB27" s="10">
        <v>-34.200000000000003</v>
      </c>
      <c r="BC27" s="8">
        <f t="shared" si="3"/>
        <v>-10.558333333333332</v>
      </c>
      <c r="BD27" s="1">
        <f t="shared" si="4"/>
        <v>16.899999999999999</v>
      </c>
      <c r="BE27" s="1">
        <f t="shared" si="5"/>
        <v>12.35</v>
      </c>
    </row>
    <row r="28" spans="1:57" x14ac:dyDescent="0.25">
      <c r="A28" s="1">
        <v>1992</v>
      </c>
      <c r="B28" s="1">
        <v>0.23100000000000001</v>
      </c>
      <c r="C28" s="1">
        <v>0.27900000000000003</v>
      </c>
      <c r="D28" s="1">
        <v>0.23100000000000001</v>
      </c>
      <c r="K28" s="1">
        <v>1992</v>
      </c>
      <c r="L28" s="1">
        <v>11.1</v>
      </c>
      <c r="M28" s="1">
        <v>22.5</v>
      </c>
      <c r="N28" s="1">
        <v>30.2</v>
      </c>
      <c r="O28" s="1">
        <v>34</v>
      </c>
      <c r="P28" s="1">
        <v>21.5</v>
      </c>
      <c r="Q28" s="1">
        <v>14</v>
      </c>
      <c r="R28" s="10">
        <v>16.600000000000001</v>
      </c>
      <c r="S28" s="1">
        <v>11.8</v>
      </c>
      <c r="T28" s="1">
        <v>11.8</v>
      </c>
      <c r="U28" s="1">
        <v>6.7</v>
      </c>
      <c r="V28" s="1">
        <v>6.2</v>
      </c>
      <c r="W28" s="1">
        <v>17.600000000000001</v>
      </c>
      <c r="X28" s="1">
        <v>63.4</v>
      </c>
      <c r="Y28" s="1">
        <v>15.1</v>
      </c>
      <c r="Z28" s="1">
        <v>20</v>
      </c>
      <c r="AA28" s="1">
        <v>4.8</v>
      </c>
      <c r="AB28" s="1">
        <v>22.1</v>
      </c>
      <c r="AC28" s="1">
        <v>36.200000000000003</v>
      </c>
      <c r="AD28" s="10">
        <v>26.7</v>
      </c>
      <c r="AE28" s="38">
        <f t="shared" si="0"/>
        <v>242.39999999999998</v>
      </c>
      <c r="AF28" s="2">
        <f t="shared" si="1"/>
        <v>78.5</v>
      </c>
      <c r="AG28" s="2">
        <f t="shared" si="2"/>
        <v>103.3</v>
      </c>
      <c r="AH28" s="2"/>
      <c r="AI28" s="1">
        <v>1992</v>
      </c>
      <c r="AJ28" s="1">
        <v>16.399999999999999</v>
      </c>
      <c r="AK28" s="1">
        <v>17.399999999999999</v>
      </c>
      <c r="AL28" s="1">
        <v>14</v>
      </c>
      <c r="AM28" s="1">
        <v>1.6</v>
      </c>
      <c r="AN28" s="1">
        <v>-10.1</v>
      </c>
      <c r="AO28" s="1">
        <v>-20.3</v>
      </c>
      <c r="AP28" s="10">
        <v>-34.200000000000003</v>
      </c>
      <c r="AQ28" s="1">
        <v>-37.5</v>
      </c>
      <c r="AR28" s="1">
        <v>-29.7</v>
      </c>
      <c r="AS28" s="1">
        <v>-28.9</v>
      </c>
      <c r="AT28" s="1">
        <v>-10.5</v>
      </c>
      <c r="AU28" s="1">
        <v>-1.1000000000000001</v>
      </c>
      <c r="AV28" s="1">
        <v>10</v>
      </c>
      <c r="AW28" s="1">
        <v>14.6</v>
      </c>
      <c r="AX28" s="1">
        <v>5.3</v>
      </c>
      <c r="AY28" s="1">
        <v>-0.2</v>
      </c>
      <c r="AZ28" s="1">
        <v>-16.2</v>
      </c>
      <c r="BA28" s="1">
        <v>-29.4</v>
      </c>
      <c r="BB28" s="10">
        <v>-34.4</v>
      </c>
      <c r="BC28" s="8">
        <f t="shared" si="3"/>
        <v>-13.166666666666666</v>
      </c>
      <c r="BD28" s="1">
        <f t="shared" si="4"/>
        <v>12.3</v>
      </c>
      <c r="BE28" s="1">
        <f t="shared" si="5"/>
        <v>7.4250000000000007</v>
      </c>
    </row>
    <row r="29" spans="1:57" x14ac:dyDescent="0.25">
      <c r="A29" s="1">
        <v>1993</v>
      </c>
      <c r="B29" s="1">
        <v>0.38200000000000001</v>
      </c>
      <c r="C29" s="1">
        <v>0.73</v>
      </c>
      <c r="D29" s="1">
        <v>0.38200000000000001</v>
      </c>
      <c r="K29" s="1">
        <v>1993</v>
      </c>
      <c r="L29" s="1">
        <v>63.4</v>
      </c>
      <c r="M29" s="1">
        <v>15.1</v>
      </c>
      <c r="N29" s="1">
        <v>20</v>
      </c>
      <c r="O29" s="1">
        <v>4.8</v>
      </c>
      <c r="P29" s="1">
        <v>22.1</v>
      </c>
      <c r="Q29" s="1">
        <v>36.200000000000003</v>
      </c>
      <c r="R29" s="10">
        <v>26.7</v>
      </c>
      <c r="S29" s="1">
        <v>21.8</v>
      </c>
      <c r="T29" s="1">
        <v>24.4</v>
      </c>
      <c r="U29" s="1">
        <v>11.1</v>
      </c>
      <c r="V29" s="1">
        <v>6.1</v>
      </c>
      <c r="W29" s="1">
        <v>12.2</v>
      </c>
      <c r="X29" s="1">
        <v>21.5</v>
      </c>
      <c r="Y29" s="1">
        <v>39.6</v>
      </c>
      <c r="Z29" s="1">
        <v>33.5</v>
      </c>
      <c r="AA29" s="1">
        <v>14.4</v>
      </c>
      <c r="AB29" s="1">
        <v>31.4</v>
      </c>
      <c r="AC29" s="1">
        <v>24.5</v>
      </c>
      <c r="AD29" s="10">
        <v>5.7</v>
      </c>
      <c r="AE29" s="38">
        <f t="shared" si="0"/>
        <v>246.20000000000002</v>
      </c>
      <c r="AF29" s="2">
        <f t="shared" si="1"/>
        <v>61.1</v>
      </c>
      <c r="AG29" s="2">
        <f t="shared" si="2"/>
        <v>109</v>
      </c>
      <c r="AH29" s="2"/>
      <c r="AI29" s="1">
        <v>1993</v>
      </c>
      <c r="AJ29" s="1">
        <v>10</v>
      </c>
      <c r="AK29" s="1">
        <v>14.6</v>
      </c>
      <c r="AL29" s="1">
        <v>5.3</v>
      </c>
      <c r="AM29" s="1">
        <v>-0.2</v>
      </c>
      <c r="AN29" s="1">
        <v>-16.2</v>
      </c>
      <c r="AO29" s="1">
        <v>-29.4</v>
      </c>
      <c r="AP29" s="10">
        <v>-34.4</v>
      </c>
      <c r="AQ29" s="1">
        <v>-38.4</v>
      </c>
      <c r="AR29" s="1">
        <v>-28.8</v>
      </c>
      <c r="AS29" s="1">
        <v>-27.6</v>
      </c>
      <c r="AT29" s="1">
        <v>-14.1</v>
      </c>
      <c r="AU29" s="1">
        <v>2.5</v>
      </c>
      <c r="AV29" s="1">
        <v>11.8</v>
      </c>
      <c r="AW29" s="1">
        <v>16</v>
      </c>
      <c r="AX29" s="1">
        <v>7.7</v>
      </c>
      <c r="AY29" s="1">
        <v>-0.4</v>
      </c>
      <c r="AZ29" s="1">
        <v>-14.4</v>
      </c>
      <c r="BA29" s="1">
        <v>-28.3</v>
      </c>
      <c r="BB29" s="10">
        <v>-43</v>
      </c>
      <c r="BC29" s="8">
        <f t="shared" si="3"/>
        <v>-13.083333333333334</v>
      </c>
      <c r="BD29" s="1">
        <f t="shared" si="4"/>
        <v>13.9</v>
      </c>
      <c r="BE29" s="1">
        <f t="shared" si="5"/>
        <v>8.7750000000000004</v>
      </c>
    </row>
    <row r="30" spans="1:57" x14ac:dyDescent="0.25">
      <c r="A30" s="1">
        <v>1994</v>
      </c>
      <c r="B30" s="1">
        <v>0.70399999999999996</v>
      </c>
      <c r="C30" s="1">
        <v>1.0089999999999999</v>
      </c>
      <c r="D30" s="1">
        <v>0.70399999999999996</v>
      </c>
      <c r="K30" s="1">
        <v>1994</v>
      </c>
      <c r="L30" s="1">
        <v>21.5</v>
      </c>
      <c r="M30" s="1">
        <v>39.6</v>
      </c>
      <c r="N30" s="1">
        <v>33.5</v>
      </c>
      <c r="O30" s="1">
        <v>14.4</v>
      </c>
      <c r="P30" s="1">
        <v>31.4</v>
      </c>
      <c r="Q30" s="1">
        <v>24.5</v>
      </c>
      <c r="R30" s="10">
        <v>5.7</v>
      </c>
      <c r="S30" s="1">
        <v>10.6</v>
      </c>
      <c r="T30" s="1">
        <v>9.5</v>
      </c>
      <c r="U30" s="1">
        <v>5.9</v>
      </c>
      <c r="V30" s="1">
        <v>5.3</v>
      </c>
      <c r="W30" s="1">
        <v>1.3</v>
      </c>
      <c r="X30" s="1">
        <v>15.6</v>
      </c>
      <c r="Y30" s="1">
        <v>12.3</v>
      </c>
      <c r="Z30" s="1">
        <v>62</v>
      </c>
      <c r="AA30" s="1">
        <v>13</v>
      </c>
      <c r="AB30" s="1">
        <v>14.8</v>
      </c>
      <c r="AC30" s="1">
        <v>17.3</v>
      </c>
      <c r="AD30" s="10">
        <v>15.2</v>
      </c>
      <c r="AE30" s="38">
        <f t="shared" si="0"/>
        <v>182.8</v>
      </c>
      <c r="AF30" s="2">
        <f t="shared" si="1"/>
        <v>27.9</v>
      </c>
      <c r="AG30" s="2">
        <f t="shared" si="2"/>
        <v>102.9</v>
      </c>
      <c r="AH30" s="2"/>
      <c r="AI30" s="1">
        <v>1994</v>
      </c>
      <c r="AJ30" s="1">
        <v>11.8</v>
      </c>
      <c r="AK30" s="1">
        <v>16</v>
      </c>
      <c r="AL30" s="1">
        <v>7.7</v>
      </c>
      <c r="AM30" s="1">
        <v>-0.4</v>
      </c>
      <c r="AN30" s="1">
        <v>-14.4</v>
      </c>
      <c r="AO30" s="1">
        <v>-28.3</v>
      </c>
      <c r="AP30" s="10">
        <v>-43</v>
      </c>
      <c r="AQ30" s="1">
        <v>-28.5</v>
      </c>
      <c r="AR30" s="1">
        <v>-20.3</v>
      </c>
      <c r="AS30" s="1">
        <v>-30.4</v>
      </c>
      <c r="AT30" s="1">
        <v>-14.6</v>
      </c>
      <c r="AU30" s="1">
        <v>2.6</v>
      </c>
      <c r="AV30" s="1">
        <v>13.1</v>
      </c>
      <c r="AW30" s="1">
        <v>11.8</v>
      </c>
      <c r="AX30" s="1">
        <v>8.1</v>
      </c>
      <c r="AY30" s="1">
        <v>3.3</v>
      </c>
      <c r="AZ30" s="1">
        <v>-9.3000000000000007</v>
      </c>
      <c r="BA30" s="1">
        <v>-31.3</v>
      </c>
      <c r="BB30" s="10">
        <v>-40.299999999999997</v>
      </c>
      <c r="BC30" s="8">
        <f t="shared" si="3"/>
        <v>-11.316666666666668</v>
      </c>
      <c r="BD30" s="1">
        <f t="shared" si="4"/>
        <v>12.45</v>
      </c>
      <c r="BE30" s="1">
        <f t="shared" si="5"/>
        <v>9.0749999999999993</v>
      </c>
    </row>
    <row r="31" spans="1:57" x14ac:dyDescent="0.25">
      <c r="A31" s="1">
        <v>1995</v>
      </c>
      <c r="B31" s="1">
        <v>0.73199999999999998</v>
      </c>
      <c r="C31" s="1">
        <v>0.89700000000000002</v>
      </c>
      <c r="D31" s="1">
        <v>0.73199999999999998</v>
      </c>
      <c r="K31" s="1">
        <v>1995</v>
      </c>
      <c r="L31" s="1">
        <v>15.6</v>
      </c>
      <c r="M31" s="1">
        <v>12.3</v>
      </c>
      <c r="N31" s="1">
        <v>62</v>
      </c>
      <c r="O31" s="1">
        <v>13</v>
      </c>
      <c r="P31" s="1">
        <v>14.8</v>
      </c>
      <c r="Q31" s="1">
        <v>17.3</v>
      </c>
      <c r="R31" s="10">
        <v>15.2</v>
      </c>
      <c r="S31" s="1">
        <v>19.8</v>
      </c>
      <c r="T31" s="1">
        <v>16.5</v>
      </c>
      <c r="U31" s="1">
        <v>12.9</v>
      </c>
      <c r="V31" s="1">
        <v>4.4000000000000004</v>
      </c>
      <c r="W31" s="1">
        <v>14.8</v>
      </c>
      <c r="X31" s="1">
        <v>29.9</v>
      </c>
      <c r="Y31" s="1">
        <v>33.4</v>
      </c>
      <c r="Z31" s="1">
        <v>48.8</v>
      </c>
      <c r="AA31" s="1">
        <v>12.3</v>
      </c>
      <c r="AB31" s="1">
        <v>4.4000000000000004</v>
      </c>
      <c r="AC31" s="1">
        <v>6.1</v>
      </c>
      <c r="AD31" s="10">
        <v>4.8</v>
      </c>
      <c r="AE31" s="38">
        <f t="shared" si="0"/>
        <v>208.10000000000002</v>
      </c>
      <c r="AF31" s="2">
        <f t="shared" si="1"/>
        <v>63.3</v>
      </c>
      <c r="AG31" s="2">
        <f t="shared" si="2"/>
        <v>124.39999999999999</v>
      </c>
      <c r="AH31" s="2"/>
      <c r="AI31" s="1">
        <v>1995</v>
      </c>
      <c r="AJ31" s="1">
        <v>13.1</v>
      </c>
      <c r="AK31" s="1">
        <v>11.8</v>
      </c>
      <c r="AL31" s="1">
        <v>8.1</v>
      </c>
      <c r="AM31" s="1">
        <v>3.3</v>
      </c>
      <c r="AN31" s="1">
        <v>-9.3000000000000007</v>
      </c>
      <c r="AO31" s="1">
        <v>-31.3</v>
      </c>
      <c r="AP31" s="10">
        <v>-40.299999999999997</v>
      </c>
      <c r="AQ31" s="1">
        <v>-35.9</v>
      </c>
      <c r="AR31" s="1">
        <v>-25.3</v>
      </c>
      <c r="AS31" s="1">
        <v>-19.5</v>
      </c>
      <c r="AT31" s="1">
        <v>-14.6</v>
      </c>
      <c r="AU31" s="1">
        <v>3.5</v>
      </c>
      <c r="AV31" s="1">
        <v>11.8</v>
      </c>
      <c r="AW31" s="1">
        <v>14.9</v>
      </c>
      <c r="AX31" s="1">
        <v>12</v>
      </c>
      <c r="AY31" s="1">
        <v>4.2</v>
      </c>
      <c r="AZ31" s="1">
        <v>-11.3</v>
      </c>
      <c r="BA31" s="1">
        <v>-13.8</v>
      </c>
      <c r="BB31" s="10">
        <v>-32.4</v>
      </c>
      <c r="BC31" s="8">
        <f t="shared" si="3"/>
        <v>-8.8666666666666654</v>
      </c>
      <c r="BD31" s="1">
        <f t="shared" si="4"/>
        <v>13.350000000000001</v>
      </c>
      <c r="BE31" s="1">
        <f t="shared" si="5"/>
        <v>10.725000000000001</v>
      </c>
    </row>
    <row r="32" spans="1:57" x14ac:dyDescent="0.25">
      <c r="A32" s="1">
        <v>1996</v>
      </c>
      <c r="B32" s="1">
        <v>0.4</v>
      </c>
      <c r="C32" s="1">
        <v>0.57599999999999996</v>
      </c>
      <c r="D32" s="1">
        <v>0.4</v>
      </c>
      <c r="K32" s="1">
        <v>1996</v>
      </c>
      <c r="L32" s="1">
        <v>29.9</v>
      </c>
      <c r="M32" s="1">
        <v>33.4</v>
      </c>
      <c r="N32" s="1">
        <v>48.8</v>
      </c>
      <c r="O32" s="1">
        <v>12.3</v>
      </c>
      <c r="P32" s="1">
        <v>4.4000000000000004</v>
      </c>
      <c r="Q32" s="1">
        <v>6.1</v>
      </c>
      <c r="R32" s="10">
        <v>4.8</v>
      </c>
      <c r="S32" s="1">
        <v>13.6</v>
      </c>
      <c r="T32" s="1">
        <v>9.1</v>
      </c>
      <c r="U32" s="1">
        <v>27.8</v>
      </c>
      <c r="V32" s="1">
        <v>6.8</v>
      </c>
      <c r="W32" s="1">
        <v>18.899999999999999</v>
      </c>
      <c r="X32" s="1">
        <v>33.5</v>
      </c>
      <c r="Y32" s="1">
        <v>44.8</v>
      </c>
      <c r="Z32" s="1">
        <v>38.4</v>
      </c>
      <c r="AA32" s="1">
        <v>22.5</v>
      </c>
      <c r="AB32" s="1">
        <v>11.7</v>
      </c>
      <c r="AC32" s="1">
        <v>26.3</v>
      </c>
      <c r="AD32" s="10">
        <v>20.6</v>
      </c>
      <c r="AE32" s="38">
        <f t="shared" si="0"/>
        <v>274</v>
      </c>
      <c r="AF32" s="2">
        <f t="shared" si="1"/>
        <v>78.3</v>
      </c>
      <c r="AG32" s="2">
        <f t="shared" si="2"/>
        <v>139.19999999999999</v>
      </c>
      <c r="AH32" s="2"/>
      <c r="AI32" s="1">
        <v>1996</v>
      </c>
      <c r="AJ32" s="1">
        <v>11.8</v>
      </c>
      <c r="AK32" s="1">
        <v>14.9</v>
      </c>
      <c r="AL32" s="1">
        <v>12</v>
      </c>
      <c r="AM32" s="1">
        <v>4.2</v>
      </c>
      <c r="AN32" s="1">
        <v>-11.3</v>
      </c>
      <c r="AO32" s="1">
        <v>-13.8</v>
      </c>
      <c r="AP32" s="10">
        <v>-32.4</v>
      </c>
      <c r="AQ32" s="1">
        <v>-23.8</v>
      </c>
      <c r="AR32" s="1">
        <v>-30.9</v>
      </c>
      <c r="AS32" s="1">
        <v>-20.2</v>
      </c>
      <c r="AT32" s="1">
        <v>-11.4</v>
      </c>
      <c r="AU32" s="1">
        <v>1</v>
      </c>
      <c r="AV32" s="1">
        <v>9.1</v>
      </c>
      <c r="AW32" s="1">
        <v>11.2</v>
      </c>
      <c r="AX32" s="1">
        <v>10.8</v>
      </c>
      <c r="AY32" s="1">
        <v>1.6</v>
      </c>
      <c r="AZ32" s="1">
        <v>-10.199999999999999</v>
      </c>
      <c r="BA32" s="1">
        <v>-22.6</v>
      </c>
      <c r="BB32" s="10">
        <v>-26.8</v>
      </c>
      <c r="BC32" s="8">
        <f t="shared" si="3"/>
        <v>-9.35</v>
      </c>
      <c r="BD32" s="1">
        <f t="shared" si="4"/>
        <v>10.149999999999999</v>
      </c>
      <c r="BE32" s="1">
        <f t="shared" si="5"/>
        <v>8.1749999999999989</v>
      </c>
    </row>
    <row r="33" spans="1:57" x14ac:dyDescent="0.25">
      <c r="A33" s="1">
        <v>1997</v>
      </c>
      <c r="B33" s="1">
        <v>1.1759999999999999</v>
      </c>
      <c r="C33" s="1">
        <v>1.464</v>
      </c>
      <c r="D33" s="1">
        <v>1.1759999999999999</v>
      </c>
      <c r="K33" s="1">
        <v>1997</v>
      </c>
      <c r="L33" s="1">
        <v>33.5</v>
      </c>
      <c r="M33" s="1">
        <v>44.8</v>
      </c>
      <c r="N33" s="1">
        <v>38.4</v>
      </c>
      <c r="O33" s="1">
        <v>22.5</v>
      </c>
      <c r="P33" s="1">
        <v>11.7</v>
      </c>
      <c r="Q33" s="1">
        <v>26.3</v>
      </c>
      <c r="R33" s="10">
        <v>20.6</v>
      </c>
      <c r="S33" s="1">
        <v>10.3</v>
      </c>
      <c r="T33" s="1">
        <v>11.1</v>
      </c>
      <c r="U33" s="1">
        <v>15.2</v>
      </c>
      <c r="V33" s="1">
        <v>7.3</v>
      </c>
      <c r="W33" s="1">
        <v>7.6</v>
      </c>
      <c r="X33" s="1">
        <v>42.6</v>
      </c>
      <c r="Y33" s="1">
        <v>5.6</v>
      </c>
      <c r="Z33" s="1">
        <v>15.3</v>
      </c>
      <c r="AA33" s="1">
        <v>11.4</v>
      </c>
      <c r="AB33" s="1">
        <v>15.4</v>
      </c>
      <c r="AC33" s="1">
        <v>20</v>
      </c>
      <c r="AD33" s="10">
        <v>10.3</v>
      </c>
      <c r="AE33" s="38">
        <f t="shared" si="0"/>
        <v>172.1</v>
      </c>
      <c r="AF33" s="2">
        <f t="shared" si="1"/>
        <v>48.2</v>
      </c>
      <c r="AG33" s="2">
        <f t="shared" si="2"/>
        <v>74.900000000000006</v>
      </c>
      <c r="AH33" s="2"/>
      <c r="AI33" s="1">
        <v>1997</v>
      </c>
      <c r="AJ33" s="1">
        <v>9.1</v>
      </c>
      <c r="AK33" s="1">
        <v>11.2</v>
      </c>
      <c r="AL33" s="1">
        <v>10.8</v>
      </c>
      <c r="AM33" s="1">
        <v>1.6</v>
      </c>
      <c r="AN33" s="1">
        <v>-10.199999999999999</v>
      </c>
      <c r="AO33" s="1">
        <v>-22.6</v>
      </c>
      <c r="AP33" s="10">
        <v>-26.8</v>
      </c>
      <c r="AQ33" s="1">
        <v>-33.1</v>
      </c>
      <c r="AR33" s="1">
        <v>-29.9</v>
      </c>
      <c r="AS33" s="1">
        <v>-16.600000000000001</v>
      </c>
      <c r="AT33" s="1">
        <v>-11.6</v>
      </c>
      <c r="AU33" s="1">
        <v>2.1</v>
      </c>
      <c r="AV33" s="1">
        <v>12.1</v>
      </c>
      <c r="AW33" s="1">
        <v>14.6</v>
      </c>
      <c r="AX33" s="1">
        <v>11.3</v>
      </c>
      <c r="AY33" s="1">
        <v>1.8</v>
      </c>
      <c r="AZ33" s="1">
        <v>-8.4</v>
      </c>
      <c r="BA33" s="1">
        <v>-29.1</v>
      </c>
      <c r="BB33" s="10">
        <v>-34.5</v>
      </c>
      <c r="BC33" s="8">
        <f t="shared" si="3"/>
        <v>-10.108333333333333</v>
      </c>
      <c r="BD33" s="1">
        <f t="shared" si="4"/>
        <v>13.35</v>
      </c>
      <c r="BE33" s="1">
        <f t="shared" si="5"/>
        <v>9.9499999999999993</v>
      </c>
    </row>
    <row r="34" spans="1:57" x14ac:dyDescent="0.25">
      <c r="A34" s="1">
        <v>1998</v>
      </c>
      <c r="B34" s="1">
        <v>0.68200000000000005</v>
      </c>
      <c r="C34" s="1">
        <v>0.69499999999999995</v>
      </c>
      <c r="D34" s="1">
        <v>0.68200000000000005</v>
      </c>
      <c r="K34" s="1">
        <v>1998</v>
      </c>
      <c r="L34" s="1">
        <v>42.6</v>
      </c>
      <c r="M34" s="1">
        <v>5.6</v>
      </c>
      <c r="N34" s="1">
        <v>15.3</v>
      </c>
      <c r="O34" s="1">
        <v>11.4</v>
      </c>
      <c r="P34" s="1">
        <v>15.4</v>
      </c>
      <c r="Q34" s="1">
        <v>20</v>
      </c>
      <c r="R34" s="10">
        <v>10.3</v>
      </c>
      <c r="S34" s="1">
        <v>8.3000000000000007</v>
      </c>
      <c r="T34" s="1">
        <v>6.7</v>
      </c>
      <c r="U34" s="1">
        <v>13.7</v>
      </c>
      <c r="V34" s="1">
        <v>11.7</v>
      </c>
      <c r="W34" s="1">
        <v>15.1</v>
      </c>
      <c r="X34" s="1">
        <v>37.200000000000003</v>
      </c>
      <c r="Y34" s="1">
        <v>41</v>
      </c>
      <c r="Z34" s="1">
        <v>37.200000000000003</v>
      </c>
      <c r="AA34" s="1">
        <v>33.9</v>
      </c>
      <c r="AB34" s="1">
        <v>40.1</v>
      </c>
      <c r="AC34" s="1">
        <v>18.5</v>
      </c>
      <c r="AD34" s="10">
        <v>10.3</v>
      </c>
      <c r="AE34" s="38">
        <f t="shared" ref="AE34:AE57" si="6">SUM(S34:AD34)</f>
        <v>273.7</v>
      </c>
      <c r="AF34" s="2">
        <f t="shared" ref="AF34:AF57" si="7">SUM(X34:Y34)</f>
        <v>78.2</v>
      </c>
      <c r="AG34" s="2">
        <f t="shared" ref="AG34:AG57" si="8">SUM(X34:AA34)</f>
        <v>149.30000000000001</v>
      </c>
      <c r="AH34" s="2"/>
      <c r="AI34" s="1">
        <v>1998</v>
      </c>
      <c r="AJ34" s="1">
        <v>12.1</v>
      </c>
      <c r="AK34" s="1">
        <v>14.6</v>
      </c>
      <c r="AL34" s="1">
        <v>11.3</v>
      </c>
      <c r="AM34" s="1">
        <v>1.8</v>
      </c>
      <c r="AN34" s="1">
        <v>-8.4</v>
      </c>
      <c r="AO34" s="1">
        <v>-29.1</v>
      </c>
      <c r="AP34" s="10">
        <v>-34.5</v>
      </c>
      <c r="AQ34" s="1">
        <v>-35.700000000000003</v>
      </c>
      <c r="AR34" s="1">
        <v>-37.9</v>
      </c>
      <c r="AS34" s="1">
        <v>-28</v>
      </c>
      <c r="AT34" s="1">
        <v>-16.3</v>
      </c>
      <c r="AU34" s="1">
        <v>-3.5</v>
      </c>
      <c r="AV34" s="1">
        <v>11.1</v>
      </c>
      <c r="AW34" s="1">
        <v>13.9</v>
      </c>
      <c r="AX34" s="1">
        <v>5.5</v>
      </c>
      <c r="AY34" s="1">
        <v>3.3</v>
      </c>
      <c r="AZ34" s="1">
        <v>-12.3</v>
      </c>
      <c r="BA34" s="1">
        <v>-25.7</v>
      </c>
      <c r="BB34" s="10">
        <v>-32.6</v>
      </c>
      <c r="BC34" s="8">
        <f t="shared" ref="BC34:BC57" si="9">AVERAGE(AQ34:BB34)</f>
        <v>-13.183333333333332</v>
      </c>
      <c r="BD34" s="1">
        <f t="shared" ref="BD34:BD57" si="10">AVERAGE(AV34:AW34)</f>
        <v>12.5</v>
      </c>
      <c r="BE34" s="1">
        <f t="shared" ref="BE34:BE57" si="11">AVERAGE(AV34:AY34)</f>
        <v>8.4499999999999993</v>
      </c>
    </row>
    <row r="35" spans="1:57" x14ac:dyDescent="0.25">
      <c r="A35" s="1">
        <v>1999</v>
      </c>
      <c r="B35" s="1">
        <v>1.0249999999999999</v>
      </c>
      <c r="C35" s="1">
        <v>1.177</v>
      </c>
      <c r="D35" s="1">
        <v>1.0249999999999999</v>
      </c>
      <c r="K35" s="1">
        <v>1999</v>
      </c>
      <c r="L35" s="1">
        <v>37.200000000000003</v>
      </c>
      <c r="M35" s="1">
        <v>41</v>
      </c>
      <c r="N35" s="1">
        <v>37.200000000000003</v>
      </c>
      <c r="O35" s="1">
        <v>33.9</v>
      </c>
      <c r="P35" s="1">
        <v>40.1</v>
      </c>
      <c r="Q35" s="1">
        <v>18.5</v>
      </c>
      <c r="R35" s="10">
        <v>10.3</v>
      </c>
      <c r="S35" s="1">
        <v>8.1999999999999993</v>
      </c>
      <c r="T35" s="1">
        <v>14.3</v>
      </c>
      <c r="U35" s="1">
        <v>10.9</v>
      </c>
      <c r="V35" s="1">
        <v>2.4</v>
      </c>
      <c r="W35" s="1">
        <v>12.2</v>
      </c>
      <c r="X35" s="1">
        <v>16.8</v>
      </c>
      <c r="Y35" s="1">
        <v>45.4</v>
      </c>
      <c r="Z35" s="1">
        <v>23.7</v>
      </c>
      <c r="AA35" s="1">
        <v>64.3</v>
      </c>
      <c r="AB35" s="1">
        <v>5.0999999999999996</v>
      </c>
      <c r="AC35" s="1">
        <v>21</v>
      </c>
      <c r="AD35" s="10">
        <v>8.8000000000000007</v>
      </c>
      <c r="AE35" s="38">
        <f t="shared" si="6"/>
        <v>233.1</v>
      </c>
      <c r="AF35" s="2">
        <f t="shared" si="7"/>
        <v>62.2</v>
      </c>
      <c r="AG35" s="2">
        <f t="shared" si="8"/>
        <v>150.19999999999999</v>
      </c>
      <c r="AH35" s="2"/>
      <c r="AI35" s="1">
        <v>1999</v>
      </c>
      <c r="AJ35" s="1">
        <v>11.1</v>
      </c>
      <c r="AK35" s="1">
        <v>13.9</v>
      </c>
      <c r="AL35" s="1">
        <v>5.5</v>
      </c>
      <c r="AM35" s="1">
        <v>3.3</v>
      </c>
      <c r="AN35" s="1">
        <v>-12.3</v>
      </c>
      <c r="AO35" s="1">
        <v>-25.7</v>
      </c>
      <c r="AP35" s="10">
        <v>-32.6</v>
      </c>
      <c r="AQ35" s="1">
        <v>-35.5</v>
      </c>
      <c r="AR35" s="1">
        <v>-39.6</v>
      </c>
      <c r="AS35" s="1">
        <v>-27.5</v>
      </c>
      <c r="AT35" s="1">
        <v>-14.6</v>
      </c>
      <c r="AU35" s="1">
        <v>0.8</v>
      </c>
      <c r="AV35" s="1">
        <v>11.8</v>
      </c>
      <c r="AW35" s="1">
        <v>13.5</v>
      </c>
      <c r="AX35" s="1">
        <v>9.1</v>
      </c>
      <c r="AY35" s="1">
        <v>3.7</v>
      </c>
      <c r="AZ35" s="1">
        <v>-11.7</v>
      </c>
      <c r="BA35" s="1">
        <v>-25.7</v>
      </c>
      <c r="BB35" s="10">
        <v>-34.799999999999997</v>
      </c>
      <c r="BC35" s="8">
        <f t="shared" si="9"/>
        <v>-12.541666666666666</v>
      </c>
      <c r="BD35" s="1">
        <f t="shared" si="10"/>
        <v>12.65</v>
      </c>
      <c r="BE35" s="1">
        <f t="shared" si="11"/>
        <v>9.5250000000000004</v>
      </c>
    </row>
    <row r="36" spans="1:57" x14ac:dyDescent="0.25">
      <c r="A36" s="1">
        <v>2000</v>
      </c>
      <c r="B36" s="1">
        <v>0.83899999999999997</v>
      </c>
      <c r="C36" s="1">
        <v>0.878</v>
      </c>
      <c r="D36" s="1">
        <v>0.83899999999999997</v>
      </c>
      <c r="K36" s="1">
        <v>2000</v>
      </c>
      <c r="L36" s="1">
        <v>16.8</v>
      </c>
      <c r="M36" s="1">
        <v>45.4</v>
      </c>
      <c r="N36" s="1">
        <v>23.7</v>
      </c>
      <c r="O36" s="1">
        <v>64.3</v>
      </c>
      <c r="P36" s="1">
        <v>5.0999999999999996</v>
      </c>
      <c r="Q36" s="1">
        <v>21</v>
      </c>
      <c r="R36" s="10">
        <v>8.8000000000000007</v>
      </c>
      <c r="S36" s="1">
        <v>9.1999999999999993</v>
      </c>
      <c r="T36" s="1">
        <v>3.3</v>
      </c>
      <c r="U36" s="1">
        <v>5.9</v>
      </c>
      <c r="V36" s="1">
        <v>4.2</v>
      </c>
      <c r="W36" s="1">
        <v>28.8</v>
      </c>
      <c r="X36" s="1">
        <v>39.200000000000003</v>
      </c>
      <c r="Y36" s="1">
        <v>51.9</v>
      </c>
      <c r="Z36" s="1">
        <v>23</v>
      </c>
      <c r="AA36" s="1">
        <v>30.8</v>
      </c>
      <c r="AB36" s="1">
        <v>12</v>
      </c>
      <c r="AC36" s="1">
        <v>11.9</v>
      </c>
      <c r="AD36" s="10">
        <v>9.8000000000000007</v>
      </c>
      <c r="AE36" s="38">
        <f t="shared" si="6"/>
        <v>230.00000000000003</v>
      </c>
      <c r="AF36" s="2">
        <f t="shared" si="7"/>
        <v>91.1</v>
      </c>
      <c r="AG36" s="2">
        <f t="shared" si="8"/>
        <v>144.9</v>
      </c>
      <c r="AH36" s="2"/>
      <c r="AI36" s="1">
        <v>2000</v>
      </c>
      <c r="AJ36" s="1">
        <v>11.8</v>
      </c>
      <c r="AK36" s="1">
        <v>13.5</v>
      </c>
      <c r="AL36" s="1">
        <v>9.1</v>
      </c>
      <c r="AM36" s="1">
        <v>3.7</v>
      </c>
      <c r="AN36" s="1">
        <v>-11.7</v>
      </c>
      <c r="AO36" s="1">
        <v>-25.7</v>
      </c>
      <c r="AP36" s="10">
        <v>-34.799999999999997</v>
      </c>
      <c r="AQ36" s="1">
        <v>-40</v>
      </c>
      <c r="AR36" s="1">
        <v>-35.5</v>
      </c>
      <c r="AS36" s="1">
        <v>-26.3</v>
      </c>
      <c r="AT36" s="1">
        <v>-7</v>
      </c>
      <c r="AU36" s="1">
        <v>3.2</v>
      </c>
      <c r="AV36" s="1">
        <v>12.4</v>
      </c>
      <c r="AW36" s="1">
        <v>15.6</v>
      </c>
      <c r="AX36" s="1">
        <v>8.6999999999999993</v>
      </c>
      <c r="AY36" s="1">
        <v>2</v>
      </c>
      <c r="AZ36" s="1">
        <v>-10.5</v>
      </c>
      <c r="BA36" s="1">
        <v>-24.8</v>
      </c>
      <c r="BB36" s="10">
        <v>-27.1</v>
      </c>
      <c r="BC36" s="8">
        <f t="shared" si="9"/>
        <v>-10.774999999999999</v>
      </c>
      <c r="BD36" s="1">
        <f t="shared" si="10"/>
        <v>14</v>
      </c>
      <c r="BE36" s="1">
        <f t="shared" si="11"/>
        <v>9.6750000000000007</v>
      </c>
    </row>
    <row r="37" spans="1:57" x14ac:dyDescent="0.25">
      <c r="A37" s="1">
        <v>2001</v>
      </c>
      <c r="B37" s="1">
        <v>0.75800000000000001</v>
      </c>
      <c r="C37" s="1">
        <v>0.81699999999999995</v>
      </c>
      <c r="D37" s="1">
        <v>0.75800000000000001</v>
      </c>
      <c r="K37" s="1">
        <v>2001</v>
      </c>
      <c r="L37" s="1">
        <v>39.200000000000003</v>
      </c>
      <c r="M37" s="1">
        <v>51.9</v>
      </c>
      <c r="N37" s="1">
        <v>23</v>
      </c>
      <c r="O37" s="1">
        <v>30.8</v>
      </c>
      <c r="P37" s="1">
        <v>12</v>
      </c>
      <c r="Q37" s="1">
        <v>11.9</v>
      </c>
      <c r="R37" s="10">
        <v>9.8000000000000007</v>
      </c>
      <c r="S37" s="1">
        <v>16.8</v>
      </c>
      <c r="T37" s="1">
        <v>11.9</v>
      </c>
      <c r="U37" s="1">
        <v>4.7</v>
      </c>
      <c r="V37" s="1">
        <v>3.5</v>
      </c>
      <c r="W37" s="1">
        <v>14.3</v>
      </c>
      <c r="X37" s="1">
        <v>32.6</v>
      </c>
      <c r="Y37" s="1">
        <v>12.6</v>
      </c>
      <c r="Z37" s="1">
        <v>28.8</v>
      </c>
      <c r="AA37" s="1">
        <v>28</v>
      </c>
      <c r="AB37" s="1">
        <v>10.3</v>
      </c>
      <c r="AC37" s="1">
        <v>13.5</v>
      </c>
      <c r="AD37" s="10">
        <v>8.4</v>
      </c>
      <c r="AE37" s="38">
        <f t="shared" si="6"/>
        <v>185.4</v>
      </c>
      <c r="AF37" s="2">
        <f t="shared" si="7"/>
        <v>45.2</v>
      </c>
      <c r="AG37" s="2">
        <f t="shared" si="8"/>
        <v>102</v>
      </c>
      <c r="AH37" s="2"/>
      <c r="AI37" s="1">
        <v>2001</v>
      </c>
      <c r="AJ37" s="1">
        <v>12.4</v>
      </c>
      <c r="AK37" s="1">
        <v>15.6</v>
      </c>
      <c r="AL37" s="1">
        <v>8.6999999999999993</v>
      </c>
      <c r="AM37" s="1">
        <v>2</v>
      </c>
      <c r="AN37" s="1">
        <v>-10.5</v>
      </c>
      <c r="AO37" s="1">
        <v>-24.8</v>
      </c>
      <c r="AP37" s="10">
        <v>-27.1</v>
      </c>
      <c r="AQ37" s="1">
        <v>-38.4</v>
      </c>
      <c r="AR37" s="1">
        <v>-29.3</v>
      </c>
      <c r="AS37" s="1">
        <v>-22.5</v>
      </c>
      <c r="AT37" s="1">
        <v>-10.6</v>
      </c>
      <c r="AU37" s="1">
        <v>5</v>
      </c>
      <c r="AV37" s="1">
        <v>11.4</v>
      </c>
      <c r="AW37" s="1">
        <v>17.5</v>
      </c>
      <c r="AX37" s="1">
        <v>9</v>
      </c>
      <c r="AY37" s="1">
        <v>0.4</v>
      </c>
      <c r="AZ37" s="1">
        <v>-11</v>
      </c>
      <c r="BA37" s="1">
        <v>-18.5</v>
      </c>
      <c r="BB37" s="10">
        <v>-35.299999999999997</v>
      </c>
      <c r="BC37" s="8">
        <f t="shared" si="9"/>
        <v>-10.191666666666666</v>
      </c>
      <c r="BD37" s="1">
        <f t="shared" si="10"/>
        <v>14.45</v>
      </c>
      <c r="BE37" s="1">
        <f t="shared" si="11"/>
        <v>9.5749999999999993</v>
      </c>
    </row>
    <row r="38" spans="1:57" x14ac:dyDescent="0.25">
      <c r="A38" s="1">
        <v>2002</v>
      </c>
      <c r="B38" s="1">
        <v>0.86699999999999999</v>
      </c>
      <c r="C38" s="1">
        <v>0.98599999999999999</v>
      </c>
      <c r="D38" s="1">
        <v>0.86699999999999999</v>
      </c>
      <c r="K38" s="1">
        <v>2002</v>
      </c>
      <c r="L38" s="1">
        <v>32.6</v>
      </c>
      <c r="M38" s="1">
        <v>12.6</v>
      </c>
      <c r="N38" s="1">
        <v>28.8</v>
      </c>
      <c r="O38" s="1">
        <v>28</v>
      </c>
      <c r="P38" s="1">
        <v>10.3</v>
      </c>
      <c r="Q38" s="1">
        <v>13.5</v>
      </c>
      <c r="R38" s="10">
        <v>8.4</v>
      </c>
      <c r="S38" s="1">
        <v>22</v>
      </c>
      <c r="T38" s="1">
        <v>19.8</v>
      </c>
      <c r="U38" s="1">
        <v>11.4</v>
      </c>
      <c r="V38" s="1">
        <v>9.1999999999999993</v>
      </c>
      <c r="W38" s="1">
        <v>13.1</v>
      </c>
      <c r="X38" s="1">
        <v>8.6999999999999993</v>
      </c>
      <c r="Y38" s="1">
        <v>49.8</v>
      </c>
      <c r="Z38" s="1">
        <v>22.8</v>
      </c>
      <c r="AA38" s="1">
        <v>26.5</v>
      </c>
      <c r="AB38" s="1">
        <v>22.4</v>
      </c>
      <c r="AC38" s="1">
        <v>18.7</v>
      </c>
      <c r="AD38" s="10">
        <v>18.2</v>
      </c>
      <c r="AE38" s="38">
        <f t="shared" si="6"/>
        <v>242.6</v>
      </c>
      <c r="AF38" s="2">
        <f t="shared" si="7"/>
        <v>58.5</v>
      </c>
      <c r="AG38" s="2">
        <f t="shared" si="8"/>
        <v>107.8</v>
      </c>
      <c r="AH38" s="2"/>
      <c r="AI38" s="1">
        <v>2002</v>
      </c>
      <c r="AJ38" s="1">
        <v>11.4</v>
      </c>
      <c r="AK38" s="1">
        <v>17.5</v>
      </c>
      <c r="AL38" s="1">
        <v>9</v>
      </c>
      <c r="AM38" s="1">
        <v>0.4</v>
      </c>
      <c r="AN38" s="1">
        <v>-11</v>
      </c>
      <c r="AO38" s="1">
        <v>-18.5</v>
      </c>
      <c r="AP38" s="10">
        <v>-35.299999999999997</v>
      </c>
      <c r="AQ38" s="1">
        <v>-35.799999999999997</v>
      </c>
      <c r="AR38" s="1">
        <v>-39.4</v>
      </c>
      <c r="AS38" s="1">
        <v>-12.9</v>
      </c>
      <c r="AT38" s="1">
        <v>-9.3000000000000007</v>
      </c>
      <c r="AU38" s="1">
        <v>3.4</v>
      </c>
      <c r="AV38" s="1">
        <v>14.4</v>
      </c>
      <c r="AW38" s="1">
        <v>14.4</v>
      </c>
      <c r="AX38" s="1">
        <v>12.9</v>
      </c>
      <c r="AY38" s="1">
        <v>4.5</v>
      </c>
      <c r="AZ38" s="1">
        <v>-10.5</v>
      </c>
      <c r="BA38" s="1">
        <v>-23.7</v>
      </c>
      <c r="BB38" s="10">
        <v>-33.5</v>
      </c>
      <c r="BC38" s="8">
        <f t="shared" si="9"/>
        <v>-9.6249999999999982</v>
      </c>
      <c r="BD38" s="1">
        <f t="shared" si="10"/>
        <v>14.4</v>
      </c>
      <c r="BE38" s="1">
        <f t="shared" si="11"/>
        <v>11.55</v>
      </c>
    </row>
    <row r="39" spans="1:57" x14ac:dyDescent="0.25">
      <c r="A39" s="1">
        <v>2003</v>
      </c>
      <c r="B39" s="1">
        <v>0.69399999999999995</v>
      </c>
      <c r="C39" s="1">
        <v>0.78100000000000003</v>
      </c>
      <c r="D39" s="1">
        <v>0.69399999999999995</v>
      </c>
      <c r="K39" s="1">
        <v>2003</v>
      </c>
      <c r="L39" s="1">
        <v>8.6999999999999993</v>
      </c>
      <c r="M39" s="1">
        <v>49.8</v>
      </c>
      <c r="N39" s="1">
        <v>22.8</v>
      </c>
      <c r="O39" s="1">
        <v>26.5</v>
      </c>
      <c r="P39" s="1">
        <v>22.4</v>
      </c>
      <c r="Q39" s="1">
        <v>18.7</v>
      </c>
      <c r="R39" s="10">
        <v>18.2</v>
      </c>
      <c r="S39" s="1">
        <v>13.9</v>
      </c>
      <c r="T39" s="1">
        <v>1.5</v>
      </c>
      <c r="U39" s="1">
        <v>4.8</v>
      </c>
      <c r="V39" s="1">
        <v>4.3</v>
      </c>
      <c r="W39" s="1">
        <v>17.899999999999999</v>
      </c>
      <c r="X39" s="1">
        <v>53.9</v>
      </c>
      <c r="Y39" s="1">
        <v>49.8</v>
      </c>
      <c r="Z39" s="1">
        <v>9.3000000000000007</v>
      </c>
      <c r="AA39" s="1">
        <v>23.8</v>
      </c>
      <c r="AB39" s="1">
        <v>18.899999999999999</v>
      </c>
      <c r="AC39" s="1">
        <v>10.3</v>
      </c>
      <c r="AD39" s="10">
        <v>33</v>
      </c>
      <c r="AE39" s="38">
        <f t="shared" si="6"/>
        <v>241.40000000000003</v>
      </c>
      <c r="AF39" s="2">
        <f t="shared" si="7"/>
        <v>103.69999999999999</v>
      </c>
      <c r="AG39" s="2">
        <f t="shared" si="8"/>
        <v>136.79999999999998</v>
      </c>
      <c r="AH39" s="2"/>
      <c r="AI39" s="1">
        <v>2003</v>
      </c>
      <c r="AJ39" s="1">
        <v>14.4</v>
      </c>
      <c r="AK39" s="1">
        <v>14.4</v>
      </c>
      <c r="AL39" s="1">
        <v>12.9</v>
      </c>
      <c r="AM39" s="1">
        <v>4.5</v>
      </c>
      <c r="AN39" s="1">
        <v>-10.5</v>
      </c>
      <c r="AO39" s="1">
        <v>-23.7</v>
      </c>
      <c r="AP39" s="10">
        <v>-33.5</v>
      </c>
      <c r="AQ39" s="1">
        <v>-26.4</v>
      </c>
      <c r="AR39" s="1">
        <v>-31.9</v>
      </c>
      <c r="AS39" s="1">
        <v>-17.600000000000001</v>
      </c>
      <c r="AT39" s="1">
        <v>-11.9</v>
      </c>
      <c r="AU39" s="1">
        <v>3.4</v>
      </c>
      <c r="AV39" s="1">
        <v>11</v>
      </c>
      <c r="AW39" s="1">
        <v>16.899999999999999</v>
      </c>
      <c r="AX39" s="1">
        <v>11.2</v>
      </c>
      <c r="AY39" s="1">
        <v>7.3</v>
      </c>
      <c r="AZ39" s="1">
        <v>-6.1</v>
      </c>
      <c r="BA39" s="1">
        <v>-24.1</v>
      </c>
      <c r="BB39" s="10">
        <v>-32.9</v>
      </c>
      <c r="BC39" s="8">
        <f t="shared" si="9"/>
        <v>-8.4250000000000025</v>
      </c>
      <c r="BD39" s="1">
        <f t="shared" si="10"/>
        <v>13.95</v>
      </c>
      <c r="BE39" s="1">
        <f t="shared" si="11"/>
        <v>11.599999999999998</v>
      </c>
    </row>
    <row r="40" spans="1:57" x14ac:dyDescent="0.25">
      <c r="A40" s="1">
        <v>2004</v>
      </c>
      <c r="B40" s="1">
        <v>1.151</v>
      </c>
      <c r="C40" s="1">
        <v>1.319</v>
      </c>
      <c r="D40" s="1">
        <v>1.151</v>
      </c>
      <c r="K40" s="1">
        <v>2004</v>
      </c>
      <c r="L40" s="1">
        <v>53.9</v>
      </c>
      <c r="M40" s="1">
        <v>49.8</v>
      </c>
      <c r="N40" s="1">
        <v>9.3000000000000007</v>
      </c>
      <c r="O40" s="1">
        <v>23.8</v>
      </c>
      <c r="P40" s="1">
        <v>18.899999999999999</v>
      </c>
      <c r="Q40" s="1">
        <v>10.3</v>
      </c>
      <c r="R40" s="10">
        <v>33</v>
      </c>
      <c r="S40" s="1">
        <v>22.8</v>
      </c>
      <c r="T40" s="1">
        <v>1.8</v>
      </c>
      <c r="U40" s="1">
        <v>10.9</v>
      </c>
      <c r="V40" s="1">
        <v>3.8</v>
      </c>
      <c r="W40" s="1">
        <v>4.2</v>
      </c>
      <c r="X40" s="1">
        <v>31.3</v>
      </c>
      <c r="Y40" s="1">
        <v>33</v>
      </c>
      <c r="Z40" s="1">
        <v>24.3</v>
      </c>
      <c r="AA40" s="1">
        <v>13.9</v>
      </c>
      <c r="AB40" s="1">
        <v>44.7</v>
      </c>
      <c r="AC40" s="1">
        <v>30.8</v>
      </c>
      <c r="AD40" s="10">
        <v>14.5</v>
      </c>
      <c r="AE40" s="38">
        <f t="shared" si="6"/>
        <v>236</v>
      </c>
      <c r="AF40" s="2">
        <f t="shared" si="7"/>
        <v>64.3</v>
      </c>
      <c r="AG40" s="2">
        <f t="shared" si="8"/>
        <v>102.5</v>
      </c>
      <c r="AH40" s="2"/>
      <c r="AI40" s="1">
        <v>2004</v>
      </c>
      <c r="AJ40" s="1">
        <v>11</v>
      </c>
      <c r="AK40" s="1">
        <v>16.899999999999999</v>
      </c>
      <c r="AL40" s="1">
        <v>11.2</v>
      </c>
      <c r="AM40" s="1">
        <v>7.3</v>
      </c>
      <c r="AN40" s="1">
        <v>-6.1</v>
      </c>
      <c r="AO40" s="1">
        <v>-24.1</v>
      </c>
      <c r="AP40" s="10">
        <v>-32.9</v>
      </c>
      <c r="AQ40" s="1">
        <v>-30.1</v>
      </c>
      <c r="AR40" s="1">
        <v>-36.4</v>
      </c>
      <c r="AS40" s="1">
        <v>-21</v>
      </c>
      <c r="AT40" s="1">
        <v>-10.7</v>
      </c>
      <c r="AU40" s="1">
        <v>3.2</v>
      </c>
      <c r="AV40" s="1">
        <v>14.4</v>
      </c>
      <c r="AW40" s="1">
        <v>13.3</v>
      </c>
      <c r="AX40" s="1">
        <v>12.3</v>
      </c>
      <c r="AY40" s="1">
        <v>4.5999999999999996</v>
      </c>
      <c r="AZ40" s="1">
        <v>-12.6</v>
      </c>
      <c r="BA40" s="1">
        <v>-26.8</v>
      </c>
      <c r="BB40" s="10">
        <v>-37.299999999999997</v>
      </c>
      <c r="BC40" s="8">
        <f t="shared" si="9"/>
        <v>-10.591666666666667</v>
      </c>
      <c r="BD40" s="1">
        <f t="shared" si="10"/>
        <v>13.850000000000001</v>
      </c>
      <c r="BE40" s="1">
        <f t="shared" si="11"/>
        <v>11.15</v>
      </c>
    </row>
    <row r="41" spans="1:57" x14ac:dyDescent="0.25">
      <c r="A41" s="1">
        <v>2005</v>
      </c>
      <c r="B41" s="1">
        <v>1.347</v>
      </c>
      <c r="C41" s="1">
        <v>1.3280000000000001</v>
      </c>
      <c r="D41" s="1">
        <v>1.347</v>
      </c>
      <c r="K41" s="1">
        <v>2005</v>
      </c>
      <c r="L41" s="1">
        <v>31.3</v>
      </c>
      <c r="M41" s="1">
        <v>33</v>
      </c>
      <c r="N41" s="1">
        <v>24.3</v>
      </c>
      <c r="O41" s="1">
        <v>13.9</v>
      </c>
      <c r="P41" s="1">
        <v>44.7</v>
      </c>
      <c r="Q41" s="1">
        <v>30.8</v>
      </c>
      <c r="R41" s="10">
        <v>14.5</v>
      </c>
      <c r="S41" s="1">
        <v>17</v>
      </c>
      <c r="T41" s="1">
        <v>4.8</v>
      </c>
      <c r="U41" s="1">
        <v>1.3</v>
      </c>
      <c r="V41" s="1">
        <v>0</v>
      </c>
      <c r="W41" s="1">
        <v>4.8</v>
      </c>
      <c r="X41" s="1">
        <v>14.8</v>
      </c>
      <c r="Y41" s="1">
        <v>59.5</v>
      </c>
      <c r="Z41" s="1">
        <v>32.1</v>
      </c>
      <c r="AA41" s="1">
        <v>26.7</v>
      </c>
      <c r="AB41" s="1">
        <v>14.6</v>
      </c>
      <c r="AC41" s="1">
        <v>1.8</v>
      </c>
      <c r="AD41" s="10">
        <v>5</v>
      </c>
      <c r="AE41" s="38">
        <f t="shared" si="6"/>
        <v>182.4</v>
      </c>
      <c r="AF41" s="2">
        <f t="shared" si="7"/>
        <v>74.3</v>
      </c>
      <c r="AG41" s="2">
        <f t="shared" si="8"/>
        <v>133.1</v>
      </c>
      <c r="AH41" s="2"/>
      <c r="AI41" s="1">
        <v>2005</v>
      </c>
      <c r="AJ41" s="1">
        <v>14.4</v>
      </c>
      <c r="AK41" s="1">
        <v>13.3</v>
      </c>
      <c r="AL41" s="1">
        <v>12.3</v>
      </c>
      <c r="AM41" s="1">
        <v>4.5999999999999996</v>
      </c>
      <c r="AN41" s="1">
        <v>-12.6</v>
      </c>
      <c r="AO41" s="1">
        <v>-26.8</v>
      </c>
      <c r="AP41" s="10">
        <v>-37.299999999999997</v>
      </c>
      <c r="AQ41" s="1">
        <v>-38</v>
      </c>
      <c r="AR41" s="1">
        <v>-37.799999999999997</v>
      </c>
      <c r="AS41" s="1">
        <v>-21.7</v>
      </c>
      <c r="AT41" s="1">
        <v>-12.3</v>
      </c>
      <c r="AU41" s="1">
        <v>2.6</v>
      </c>
      <c r="AV41" s="1">
        <v>15</v>
      </c>
      <c r="AW41" s="1">
        <v>15.4</v>
      </c>
      <c r="AX41" s="1">
        <v>11.9</v>
      </c>
      <c r="AY41" s="1">
        <v>2.7</v>
      </c>
      <c r="AZ41" s="1">
        <v>-7.2</v>
      </c>
      <c r="BA41" s="1">
        <v>-21.9</v>
      </c>
      <c r="BB41" s="10">
        <v>-34.9</v>
      </c>
      <c r="BC41" s="8">
        <f t="shared" si="9"/>
        <v>-10.516666666666666</v>
      </c>
      <c r="BD41" s="1">
        <f t="shared" si="10"/>
        <v>15.2</v>
      </c>
      <c r="BE41" s="1">
        <f t="shared" si="11"/>
        <v>11.25</v>
      </c>
    </row>
    <row r="42" spans="1:57" x14ac:dyDescent="0.25">
      <c r="A42" s="1">
        <v>2006</v>
      </c>
      <c r="B42" s="1">
        <v>0.89500000000000002</v>
      </c>
      <c r="C42" s="1">
        <v>0.78600000000000003</v>
      </c>
      <c r="D42" s="1">
        <v>0.89500000000000002</v>
      </c>
      <c r="K42" s="1">
        <v>2006</v>
      </c>
      <c r="L42" s="1">
        <v>14.8</v>
      </c>
      <c r="M42" s="1">
        <v>59.5</v>
      </c>
      <c r="N42" s="1">
        <v>32.1</v>
      </c>
      <c r="O42" s="1">
        <v>26.7</v>
      </c>
      <c r="P42" s="1">
        <v>14.6</v>
      </c>
      <c r="Q42" s="1">
        <v>1.8</v>
      </c>
      <c r="R42" s="10">
        <v>5</v>
      </c>
      <c r="S42" s="1">
        <v>5.4</v>
      </c>
      <c r="T42" s="1">
        <v>31</v>
      </c>
      <c r="U42" s="1">
        <v>13</v>
      </c>
      <c r="V42" s="1">
        <v>4.3</v>
      </c>
      <c r="W42" s="1">
        <v>22.7</v>
      </c>
      <c r="X42" s="1">
        <v>41.4</v>
      </c>
      <c r="Y42" s="1">
        <v>49.3</v>
      </c>
      <c r="Z42" s="1">
        <v>47.5</v>
      </c>
      <c r="AA42" s="1">
        <v>37.799999999999997</v>
      </c>
      <c r="AB42" s="1">
        <v>14.2</v>
      </c>
      <c r="AC42" s="1">
        <v>20.2</v>
      </c>
      <c r="AD42" s="10">
        <v>11.6</v>
      </c>
      <c r="AE42" s="38">
        <f t="shared" si="6"/>
        <v>298.39999999999998</v>
      </c>
      <c r="AF42" s="2">
        <f t="shared" si="7"/>
        <v>90.699999999999989</v>
      </c>
      <c r="AG42" s="2">
        <f t="shared" si="8"/>
        <v>176</v>
      </c>
      <c r="AH42" s="2"/>
      <c r="AI42" s="1">
        <v>2006</v>
      </c>
      <c r="AJ42" s="1">
        <v>15</v>
      </c>
      <c r="AK42" s="1">
        <v>15.4</v>
      </c>
      <c r="AL42" s="1">
        <v>11.9</v>
      </c>
      <c r="AM42" s="1">
        <v>2.7</v>
      </c>
      <c r="AN42" s="1">
        <v>-7.2</v>
      </c>
      <c r="AO42" s="1">
        <v>-21.9</v>
      </c>
      <c r="AP42" s="10">
        <v>-34.9</v>
      </c>
      <c r="AQ42" s="1">
        <v>-37.9</v>
      </c>
      <c r="AR42" s="1">
        <v>-31.7</v>
      </c>
      <c r="AS42" s="1">
        <v>-21.4</v>
      </c>
      <c r="AT42" s="1">
        <v>-18.899999999999999</v>
      </c>
      <c r="AU42" s="1">
        <v>2.5</v>
      </c>
      <c r="AV42" s="1">
        <v>11.1</v>
      </c>
      <c r="AW42" s="1">
        <v>14.1</v>
      </c>
      <c r="AX42" s="1">
        <v>11.7</v>
      </c>
      <c r="AY42" s="1">
        <v>4.9000000000000004</v>
      </c>
      <c r="AZ42" s="1">
        <v>-7.1</v>
      </c>
      <c r="BA42" s="1">
        <v>-11.7</v>
      </c>
      <c r="BB42" s="10">
        <v>-36.299999999999997</v>
      </c>
      <c r="BC42" s="8">
        <f t="shared" si="9"/>
        <v>-10.058333333333334</v>
      </c>
      <c r="BD42" s="1">
        <f t="shared" si="10"/>
        <v>12.6</v>
      </c>
      <c r="BE42" s="1">
        <f t="shared" si="11"/>
        <v>10.45</v>
      </c>
    </row>
    <row r="43" spans="1:57" x14ac:dyDescent="0.25">
      <c r="A43" s="1">
        <v>2007</v>
      </c>
      <c r="B43" s="1">
        <v>1.0980000000000001</v>
      </c>
      <c r="C43" s="1">
        <v>1.143</v>
      </c>
      <c r="D43" s="1">
        <v>1.0980000000000001</v>
      </c>
      <c r="K43" s="1">
        <v>2007</v>
      </c>
      <c r="L43" s="1">
        <v>41.4</v>
      </c>
      <c r="M43" s="1">
        <v>49.3</v>
      </c>
      <c r="N43" s="1">
        <v>47.5</v>
      </c>
      <c r="O43" s="1">
        <v>37.799999999999997</v>
      </c>
      <c r="P43" s="1">
        <v>14.2</v>
      </c>
      <c r="Q43" s="1">
        <v>20.2</v>
      </c>
      <c r="R43" s="10">
        <v>11.6</v>
      </c>
      <c r="S43" s="1">
        <v>11.3</v>
      </c>
      <c r="T43" s="1">
        <v>9.1</v>
      </c>
      <c r="U43" s="1">
        <v>20.2</v>
      </c>
      <c r="V43" s="1">
        <v>8.3000000000000007</v>
      </c>
      <c r="W43" s="1">
        <v>9.3000000000000007</v>
      </c>
      <c r="X43" s="1">
        <v>18.600000000000001</v>
      </c>
      <c r="Y43" s="1">
        <v>30.4</v>
      </c>
      <c r="Z43" s="1">
        <v>77</v>
      </c>
      <c r="AA43" s="1">
        <v>49.1</v>
      </c>
      <c r="AB43" s="1">
        <v>6.5</v>
      </c>
      <c r="AC43" s="1">
        <v>18.5</v>
      </c>
      <c r="AD43" s="10">
        <v>22.1</v>
      </c>
      <c r="AE43" s="38">
        <f t="shared" si="6"/>
        <v>280.39999999999998</v>
      </c>
      <c r="AF43" s="2">
        <f t="shared" si="7"/>
        <v>49</v>
      </c>
      <c r="AG43" s="2">
        <f t="shared" si="8"/>
        <v>175.1</v>
      </c>
      <c r="AH43" s="2"/>
      <c r="AI43" s="1">
        <v>2007</v>
      </c>
      <c r="AJ43" s="1">
        <v>11.1</v>
      </c>
      <c r="AK43" s="1">
        <v>14.1</v>
      </c>
      <c r="AL43" s="1">
        <v>11.7</v>
      </c>
      <c r="AM43" s="1">
        <v>4.9000000000000004</v>
      </c>
      <c r="AN43" s="1">
        <v>-7.1</v>
      </c>
      <c r="AO43" s="1">
        <v>-11.7</v>
      </c>
      <c r="AP43" s="10">
        <v>-36.299999999999997</v>
      </c>
      <c r="AQ43" s="1">
        <v>-35.5</v>
      </c>
      <c r="AR43" s="1">
        <v>-28.8</v>
      </c>
      <c r="AS43" s="1">
        <v>-21.8</v>
      </c>
      <c r="AT43" s="1">
        <v>-10.7</v>
      </c>
      <c r="AU43" s="1">
        <v>5.3</v>
      </c>
      <c r="AV43" s="1">
        <v>15.7</v>
      </c>
      <c r="AW43" s="1">
        <v>17.3</v>
      </c>
      <c r="AX43" s="1">
        <v>13.4</v>
      </c>
      <c r="AY43" s="1">
        <v>4.5</v>
      </c>
      <c r="AZ43" s="1">
        <v>-8.9</v>
      </c>
      <c r="BA43" s="1">
        <v>-19.8</v>
      </c>
      <c r="BB43" s="10">
        <v>-28.7</v>
      </c>
      <c r="BC43" s="8">
        <f t="shared" si="9"/>
        <v>-8.1666666666666661</v>
      </c>
      <c r="BD43" s="1">
        <f t="shared" si="10"/>
        <v>16.5</v>
      </c>
      <c r="BE43" s="1">
        <f t="shared" si="11"/>
        <v>12.725</v>
      </c>
    </row>
    <row r="44" spans="1:57" x14ac:dyDescent="0.25">
      <c r="A44" s="1">
        <v>2008</v>
      </c>
      <c r="B44" s="1">
        <v>0.86799999999999999</v>
      </c>
      <c r="C44" s="1">
        <v>0.84299999999999997</v>
      </c>
      <c r="D44" s="1">
        <v>0.86799999999999999</v>
      </c>
      <c r="K44" s="1">
        <v>2008</v>
      </c>
      <c r="L44" s="1">
        <v>18.600000000000001</v>
      </c>
      <c r="M44" s="1">
        <v>30.4</v>
      </c>
      <c r="N44" s="1">
        <v>77</v>
      </c>
      <c r="O44" s="1">
        <v>49.1</v>
      </c>
      <c r="P44" s="1">
        <v>6.5</v>
      </c>
      <c r="Q44" s="1">
        <v>18.5</v>
      </c>
      <c r="R44" s="10">
        <v>22.1</v>
      </c>
      <c r="S44" s="1">
        <v>3</v>
      </c>
      <c r="T44" s="1">
        <v>0.6</v>
      </c>
      <c r="U44" s="1">
        <v>1.1000000000000001</v>
      </c>
      <c r="V44" s="1">
        <v>12.5</v>
      </c>
      <c r="W44" s="1">
        <v>4.4000000000000004</v>
      </c>
      <c r="X44" s="1">
        <v>31.9</v>
      </c>
      <c r="Y44" s="1">
        <v>67.8</v>
      </c>
      <c r="Z44" s="1">
        <v>17.5</v>
      </c>
      <c r="AA44" s="1">
        <v>27.1</v>
      </c>
      <c r="AB44" s="1">
        <v>18.5</v>
      </c>
      <c r="AC44" s="1">
        <v>17</v>
      </c>
      <c r="AD44" s="10">
        <v>26.4</v>
      </c>
      <c r="AE44" s="38">
        <f t="shared" si="6"/>
        <v>227.8</v>
      </c>
      <c r="AF44" s="2">
        <f t="shared" si="7"/>
        <v>99.699999999999989</v>
      </c>
      <c r="AG44" s="2">
        <f t="shared" si="8"/>
        <v>144.29999999999998</v>
      </c>
      <c r="AH44" s="2"/>
      <c r="AI44" s="1">
        <v>2008</v>
      </c>
      <c r="AJ44" s="1">
        <v>15.7</v>
      </c>
      <c r="AK44" s="1">
        <v>17.3</v>
      </c>
      <c r="AL44" s="1">
        <v>13.4</v>
      </c>
      <c r="AM44" s="1">
        <v>4.5</v>
      </c>
      <c r="AN44" s="1">
        <v>-8.9</v>
      </c>
      <c r="AO44" s="1">
        <v>-19.8</v>
      </c>
      <c r="AP44" s="10">
        <v>-28.7</v>
      </c>
      <c r="AQ44" s="1">
        <v>-34.9</v>
      </c>
      <c r="AR44" s="1">
        <v>-30.3</v>
      </c>
      <c r="AS44" s="1">
        <v>-21.1</v>
      </c>
      <c r="AT44" s="1">
        <v>-14.4</v>
      </c>
      <c r="AU44" s="1">
        <v>4.0999999999999996</v>
      </c>
      <c r="AV44" s="1">
        <v>10.4</v>
      </c>
      <c r="AW44" s="1">
        <v>11.8</v>
      </c>
      <c r="AX44" s="1">
        <v>12.1</v>
      </c>
      <c r="AY44" s="1">
        <v>4.7</v>
      </c>
      <c r="AZ44" s="1">
        <v>-8.6999999999999993</v>
      </c>
      <c r="BA44" s="1">
        <v>-22.1</v>
      </c>
      <c r="BB44" s="10">
        <v>-24.2</v>
      </c>
      <c r="BC44" s="8">
        <f t="shared" si="9"/>
        <v>-9.3833333333333346</v>
      </c>
      <c r="BD44" s="1">
        <f t="shared" si="10"/>
        <v>11.100000000000001</v>
      </c>
      <c r="BE44" s="1">
        <f t="shared" si="11"/>
        <v>9.7500000000000018</v>
      </c>
    </row>
    <row r="45" spans="1:57" x14ac:dyDescent="0.25">
      <c r="A45" s="1">
        <v>2009</v>
      </c>
      <c r="B45" s="1">
        <v>0.70399999999999996</v>
      </c>
      <c r="C45" s="1">
        <v>0.74099999999999999</v>
      </c>
      <c r="D45" s="1">
        <v>0.70399999999999996</v>
      </c>
      <c r="K45" s="1">
        <v>2009</v>
      </c>
      <c r="L45" s="1">
        <v>31.9</v>
      </c>
      <c r="M45" s="1">
        <v>67.8</v>
      </c>
      <c r="N45" s="1">
        <v>17.5</v>
      </c>
      <c r="O45" s="1">
        <v>27.1</v>
      </c>
      <c r="P45" s="1">
        <v>18.5</v>
      </c>
      <c r="Q45" s="1">
        <v>17</v>
      </c>
      <c r="R45" s="10">
        <v>26.4</v>
      </c>
      <c r="S45" s="1">
        <v>7.1</v>
      </c>
      <c r="T45" s="1">
        <v>8.4</v>
      </c>
      <c r="U45" s="1">
        <v>6.3</v>
      </c>
      <c r="V45" s="1">
        <v>10.199999999999999</v>
      </c>
      <c r="W45" s="1">
        <v>20.2</v>
      </c>
      <c r="X45" s="1">
        <v>27.3</v>
      </c>
      <c r="Y45" s="1">
        <v>40.700000000000003</v>
      </c>
      <c r="Z45" s="1">
        <v>68.5</v>
      </c>
      <c r="AA45" s="1">
        <v>5.4</v>
      </c>
      <c r="AB45" s="1">
        <v>36</v>
      </c>
      <c r="AC45" s="1">
        <v>8.8000000000000007</v>
      </c>
      <c r="AD45" s="10">
        <v>27.5</v>
      </c>
      <c r="AE45" s="38">
        <f t="shared" si="6"/>
        <v>266.39999999999998</v>
      </c>
      <c r="AF45" s="2">
        <f t="shared" si="7"/>
        <v>68</v>
      </c>
      <c r="AG45" s="2">
        <f t="shared" si="8"/>
        <v>141.9</v>
      </c>
      <c r="AH45" s="2"/>
      <c r="AI45" s="1">
        <v>2009</v>
      </c>
      <c r="AJ45" s="1">
        <v>10.4</v>
      </c>
      <c r="AK45" s="1">
        <v>11.8</v>
      </c>
      <c r="AL45" s="1">
        <v>12.1</v>
      </c>
      <c r="AM45" s="1">
        <v>4.7</v>
      </c>
      <c r="AN45" s="1">
        <v>-8.6999999999999993</v>
      </c>
      <c r="AO45" s="1">
        <v>-22.1</v>
      </c>
      <c r="AP45" s="10">
        <v>-24.2</v>
      </c>
      <c r="AQ45" s="1">
        <v>-36.5</v>
      </c>
      <c r="AR45" s="1">
        <v>-38.1</v>
      </c>
      <c r="AS45" s="1">
        <v>-22.7</v>
      </c>
      <c r="AT45" s="1">
        <v>-12.6</v>
      </c>
      <c r="AU45" s="1">
        <v>5.5</v>
      </c>
      <c r="AV45" s="1">
        <v>10.9</v>
      </c>
      <c r="AW45" s="1">
        <v>11.6</v>
      </c>
      <c r="AX45" s="1">
        <v>9.1999999999999993</v>
      </c>
      <c r="AY45" s="1">
        <v>3.5</v>
      </c>
      <c r="AZ45" s="1">
        <v>-10.3</v>
      </c>
      <c r="BA45" s="1">
        <v>-27.7</v>
      </c>
      <c r="BB45" s="10">
        <v>-29.6</v>
      </c>
      <c r="BC45" s="8">
        <f t="shared" si="9"/>
        <v>-11.399999999999999</v>
      </c>
      <c r="BD45" s="1">
        <f t="shared" si="10"/>
        <v>11.25</v>
      </c>
      <c r="BE45" s="1">
        <f t="shared" si="11"/>
        <v>8.8000000000000007</v>
      </c>
    </row>
    <row r="46" spans="1:57" x14ac:dyDescent="0.25">
      <c r="A46" s="1">
        <v>2010</v>
      </c>
      <c r="B46" s="1">
        <v>1.254</v>
      </c>
      <c r="C46" s="1">
        <v>1.405</v>
      </c>
      <c r="D46" s="1">
        <v>1.254</v>
      </c>
      <c r="K46" s="1">
        <v>2010</v>
      </c>
      <c r="L46" s="1">
        <v>27.3</v>
      </c>
      <c r="M46" s="1">
        <v>40.700000000000003</v>
      </c>
      <c r="N46" s="1">
        <v>68.5</v>
      </c>
      <c r="O46" s="1">
        <v>5.4</v>
      </c>
      <c r="P46" s="1">
        <v>36</v>
      </c>
      <c r="Q46" s="1">
        <v>8.8000000000000007</v>
      </c>
      <c r="R46" s="10">
        <v>27.5</v>
      </c>
      <c r="S46" s="1">
        <v>8.1</v>
      </c>
      <c r="T46" s="1">
        <v>12</v>
      </c>
      <c r="U46" s="1">
        <v>13.7</v>
      </c>
      <c r="V46" s="1">
        <v>2.4</v>
      </c>
      <c r="W46" s="1">
        <v>1.8</v>
      </c>
      <c r="X46" s="1">
        <v>37</v>
      </c>
      <c r="Y46" s="1">
        <v>9.8000000000000007</v>
      </c>
      <c r="Z46" s="1">
        <v>59.8</v>
      </c>
      <c r="AA46" s="1">
        <v>39.9</v>
      </c>
      <c r="AB46" s="1">
        <v>21.7</v>
      </c>
      <c r="AC46" s="1">
        <v>13.8</v>
      </c>
      <c r="AD46" s="10">
        <v>22.2</v>
      </c>
      <c r="AE46" s="38">
        <f t="shared" si="6"/>
        <v>242.2</v>
      </c>
      <c r="AF46" s="2">
        <f t="shared" si="7"/>
        <v>46.8</v>
      </c>
      <c r="AG46" s="2">
        <f t="shared" si="8"/>
        <v>146.5</v>
      </c>
      <c r="AH46" s="2"/>
      <c r="AI46" s="1">
        <v>2010</v>
      </c>
      <c r="AJ46" s="1">
        <v>10.9</v>
      </c>
      <c r="AK46" s="1">
        <v>11.6</v>
      </c>
      <c r="AL46" s="1">
        <v>9.1999999999999993</v>
      </c>
      <c r="AM46" s="1">
        <v>3.5</v>
      </c>
      <c r="AN46" s="1">
        <v>-10.3</v>
      </c>
      <c r="AO46" s="1">
        <v>-27.7</v>
      </c>
      <c r="AP46" s="10">
        <v>-29.6</v>
      </c>
      <c r="AQ46" s="1">
        <v>-34.6</v>
      </c>
      <c r="AR46" s="1">
        <v>-33.9</v>
      </c>
      <c r="AS46" s="1">
        <v>-26.9</v>
      </c>
      <c r="AT46" s="1">
        <v>-15.8</v>
      </c>
      <c r="AU46" s="1">
        <v>6.6</v>
      </c>
      <c r="AV46" s="1">
        <v>14.3</v>
      </c>
      <c r="AW46" s="1">
        <v>18.100000000000001</v>
      </c>
      <c r="AX46" s="1">
        <v>9.8000000000000007</v>
      </c>
      <c r="AY46" s="1">
        <v>5.7</v>
      </c>
      <c r="AZ46" s="1">
        <v>-7.3</v>
      </c>
      <c r="BA46" s="1">
        <v>-19.899999999999999</v>
      </c>
      <c r="BB46" s="10">
        <v>-23.4</v>
      </c>
      <c r="BC46" s="8">
        <f t="shared" si="9"/>
        <v>-8.9416666666666682</v>
      </c>
      <c r="BD46" s="1">
        <f t="shared" si="10"/>
        <v>16.200000000000003</v>
      </c>
      <c r="BE46" s="1">
        <f t="shared" si="11"/>
        <v>11.975000000000001</v>
      </c>
    </row>
    <row r="47" spans="1:57" x14ac:dyDescent="0.25">
      <c r="A47" s="1">
        <v>2011</v>
      </c>
      <c r="B47" s="1">
        <v>1.0509999999999999</v>
      </c>
      <c r="C47" s="1">
        <v>0.94099999999999995</v>
      </c>
      <c r="D47" s="1">
        <v>1.0509999999999999</v>
      </c>
      <c r="K47" s="1">
        <v>2011</v>
      </c>
      <c r="L47" s="1">
        <v>37</v>
      </c>
      <c r="M47" s="1">
        <v>9.8000000000000007</v>
      </c>
      <c r="N47" s="1">
        <v>59.8</v>
      </c>
      <c r="O47" s="1">
        <v>39.9</v>
      </c>
      <c r="P47" s="1">
        <v>21.7</v>
      </c>
      <c r="Q47" s="1">
        <v>13.8</v>
      </c>
      <c r="R47" s="10">
        <v>22.2</v>
      </c>
      <c r="S47" s="1">
        <v>11.2</v>
      </c>
      <c r="T47" s="1">
        <v>12.6</v>
      </c>
      <c r="U47" s="1">
        <v>6.5</v>
      </c>
      <c r="V47" s="1">
        <v>5</v>
      </c>
      <c r="W47" s="1">
        <v>24.8</v>
      </c>
      <c r="X47" s="1">
        <v>34.299999999999997</v>
      </c>
      <c r="Y47" s="1">
        <v>23.9</v>
      </c>
      <c r="Z47" s="1">
        <v>26.9</v>
      </c>
      <c r="AA47" s="1">
        <v>74.099999999999994</v>
      </c>
      <c r="AB47" s="1">
        <v>19.7</v>
      </c>
      <c r="AC47" s="1">
        <v>9.6999999999999993</v>
      </c>
      <c r="AD47" s="10">
        <v>6</v>
      </c>
      <c r="AE47" s="38">
        <f t="shared" si="6"/>
        <v>254.69999999999996</v>
      </c>
      <c r="AF47" s="2">
        <f t="shared" si="7"/>
        <v>58.199999999999996</v>
      </c>
      <c r="AG47" s="2">
        <f t="shared" si="8"/>
        <v>159.19999999999999</v>
      </c>
      <c r="AH47" s="2"/>
      <c r="AI47" s="1">
        <v>2011</v>
      </c>
      <c r="AJ47" s="1">
        <v>14.3</v>
      </c>
      <c r="AK47" s="1">
        <v>18.100000000000001</v>
      </c>
      <c r="AL47" s="1">
        <v>9.8000000000000007</v>
      </c>
      <c r="AM47" s="1">
        <v>5.7</v>
      </c>
      <c r="AN47" s="1">
        <v>-7.3</v>
      </c>
      <c r="AO47" s="1">
        <v>-19.899999999999999</v>
      </c>
      <c r="AP47" s="10">
        <v>-23.4</v>
      </c>
      <c r="AQ47" s="1">
        <v>-31.9</v>
      </c>
      <c r="AR47" s="1">
        <v>-34.700000000000003</v>
      </c>
      <c r="AS47" s="1">
        <v>-14.1</v>
      </c>
      <c r="AT47" s="1">
        <v>-9.1999999999999993</v>
      </c>
      <c r="AU47" s="1">
        <v>-0.4</v>
      </c>
      <c r="AV47" s="1">
        <v>14</v>
      </c>
      <c r="AW47" s="1">
        <v>16</v>
      </c>
      <c r="AX47" s="1">
        <v>8.6</v>
      </c>
      <c r="AY47" s="1">
        <v>3.3</v>
      </c>
      <c r="AZ47" s="1">
        <v>-11.6</v>
      </c>
      <c r="BA47" s="1">
        <v>-25.6</v>
      </c>
      <c r="BB47" s="10">
        <v>-35.5</v>
      </c>
      <c r="BC47" s="8">
        <f t="shared" si="9"/>
        <v>-10.091666666666667</v>
      </c>
      <c r="BD47" s="1">
        <f t="shared" si="10"/>
        <v>15</v>
      </c>
      <c r="BE47" s="1">
        <f t="shared" si="11"/>
        <v>10.475</v>
      </c>
    </row>
    <row r="48" spans="1:57" x14ac:dyDescent="0.25">
      <c r="A48" s="1">
        <v>2012</v>
      </c>
      <c r="B48" s="1">
        <v>1.08</v>
      </c>
      <c r="C48" s="1">
        <v>1.073</v>
      </c>
      <c r="D48" s="1">
        <v>1.08</v>
      </c>
      <c r="K48" s="1">
        <v>2012</v>
      </c>
      <c r="L48" s="1">
        <v>34.299999999999997</v>
      </c>
      <c r="M48" s="1">
        <v>23.9</v>
      </c>
      <c r="N48" s="1">
        <v>26.9</v>
      </c>
      <c r="O48" s="1">
        <v>74.099999999999994</v>
      </c>
      <c r="P48" s="1">
        <v>19.7</v>
      </c>
      <c r="Q48" s="1">
        <v>9.6999999999999993</v>
      </c>
      <c r="R48" s="10">
        <v>6</v>
      </c>
      <c r="S48" s="1">
        <v>12.3</v>
      </c>
      <c r="T48" s="1">
        <v>1.4</v>
      </c>
      <c r="U48" s="1">
        <v>0.2</v>
      </c>
      <c r="V48" s="1">
        <v>9.5</v>
      </c>
      <c r="W48" s="1">
        <v>4</v>
      </c>
      <c r="X48" s="1">
        <v>35.299999999999997</v>
      </c>
      <c r="Y48" s="1">
        <v>42.8</v>
      </c>
      <c r="Z48" s="1">
        <v>66.900000000000006</v>
      </c>
      <c r="AA48" s="1">
        <v>22.1</v>
      </c>
      <c r="AB48" s="1">
        <v>21.4</v>
      </c>
      <c r="AC48" s="1">
        <v>7</v>
      </c>
      <c r="AD48" s="10">
        <v>21.9</v>
      </c>
      <c r="AE48" s="38">
        <f t="shared" si="6"/>
        <v>244.8</v>
      </c>
      <c r="AF48" s="2">
        <f t="shared" si="7"/>
        <v>78.099999999999994</v>
      </c>
      <c r="AG48" s="2">
        <f t="shared" si="8"/>
        <v>167.1</v>
      </c>
      <c r="AH48" s="2"/>
      <c r="AI48" s="1">
        <v>2012</v>
      </c>
      <c r="AJ48" s="1">
        <v>14</v>
      </c>
      <c r="AK48" s="1">
        <v>16</v>
      </c>
      <c r="AL48" s="1">
        <v>8.6</v>
      </c>
      <c r="AM48" s="1">
        <v>3.3</v>
      </c>
      <c r="AN48" s="1">
        <v>-11.6</v>
      </c>
      <c r="AO48" s="1">
        <v>-25.6</v>
      </c>
      <c r="AP48" s="10">
        <v>-35.5</v>
      </c>
      <c r="AQ48" s="1">
        <v>-30.7</v>
      </c>
      <c r="AR48" s="1">
        <v>-38.5</v>
      </c>
      <c r="AS48" s="1">
        <v>-23.5</v>
      </c>
      <c r="AT48" s="1">
        <v>-10</v>
      </c>
      <c r="AU48" s="1">
        <v>4.0999999999999996</v>
      </c>
      <c r="AV48" s="1">
        <v>11.8</v>
      </c>
      <c r="AW48" s="1">
        <v>11.7</v>
      </c>
      <c r="AX48" s="1">
        <v>9</v>
      </c>
      <c r="AY48" s="1">
        <v>0.3</v>
      </c>
      <c r="AZ48" s="1">
        <v>-5.5</v>
      </c>
      <c r="BA48" s="1">
        <v>-14</v>
      </c>
      <c r="BB48" s="10">
        <v>-27.2</v>
      </c>
      <c r="BC48" s="8">
        <f t="shared" si="9"/>
        <v>-9.3750000000000018</v>
      </c>
      <c r="BD48" s="1">
        <f t="shared" si="10"/>
        <v>11.75</v>
      </c>
      <c r="BE48" s="1">
        <f t="shared" si="11"/>
        <v>8.1999999999999993</v>
      </c>
    </row>
    <row r="49" spans="1:57" x14ac:dyDescent="0.25">
      <c r="A49" s="1">
        <v>2013</v>
      </c>
      <c r="B49" s="1">
        <v>0.52100000000000002</v>
      </c>
      <c r="C49" s="1">
        <v>0.51</v>
      </c>
      <c r="D49" s="1">
        <v>0.52100000000000002</v>
      </c>
      <c r="K49" s="1">
        <v>2013</v>
      </c>
      <c r="L49" s="1">
        <v>35.299999999999997</v>
      </c>
      <c r="M49" s="1">
        <v>42.8</v>
      </c>
      <c r="N49" s="1">
        <v>66.900000000000006</v>
      </c>
      <c r="O49" s="1">
        <v>22.1</v>
      </c>
      <c r="P49" s="1">
        <v>21.4</v>
      </c>
      <c r="Q49" s="1">
        <v>7</v>
      </c>
      <c r="R49" s="10">
        <v>21.9</v>
      </c>
      <c r="S49" s="1">
        <v>5.3</v>
      </c>
      <c r="T49" s="1">
        <v>1.1000000000000001</v>
      </c>
      <c r="U49" s="1">
        <v>8.9</v>
      </c>
      <c r="V49" s="1">
        <v>1.9</v>
      </c>
      <c r="W49" s="1">
        <v>10.8</v>
      </c>
      <c r="X49" s="1">
        <v>39.299999999999997</v>
      </c>
      <c r="Y49" s="1">
        <v>71.900000000000006</v>
      </c>
      <c r="Z49" s="1">
        <v>56.4</v>
      </c>
      <c r="AA49" s="1">
        <v>16.8</v>
      </c>
      <c r="AB49" s="1">
        <v>6.7</v>
      </c>
      <c r="AC49" s="1">
        <v>29</v>
      </c>
      <c r="AD49" s="10">
        <v>19.100000000000001</v>
      </c>
      <c r="AE49" s="38">
        <f t="shared" si="6"/>
        <v>267.2</v>
      </c>
      <c r="AF49" s="2">
        <f t="shared" si="7"/>
        <v>111.2</v>
      </c>
      <c r="AG49" s="2">
        <f t="shared" si="8"/>
        <v>184.4</v>
      </c>
      <c r="AH49" s="2"/>
      <c r="AI49" s="1">
        <v>2013</v>
      </c>
      <c r="AJ49" s="1">
        <v>11.8</v>
      </c>
      <c r="AK49" s="1">
        <v>11.7</v>
      </c>
      <c r="AL49" s="1">
        <v>9</v>
      </c>
      <c r="AM49" s="1">
        <v>0.3</v>
      </c>
      <c r="AN49" s="1">
        <v>-5.5</v>
      </c>
      <c r="AO49" s="1">
        <v>-14</v>
      </c>
      <c r="AP49" s="10">
        <v>-27.2</v>
      </c>
      <c r="AQ49" s="1">
        <v>-33.200000000000003</v>
      </c>
      <c r="AR49" s="1">
        <v>-40.200000000000003</v>
      </c>
      <c r="AS49" s="1">
        <v>-20.9</v>
      </c>
      <c r="AT49" s="1">
        <v>-5.0999999999999996</v>
      </c>
      <c r="AU49" s="1">
        <v>4.2</v>
      </c>
      <c r="AV49" s="1">
        <v>12.9</v>
      </c>
      <c r="AW49" s="1">
        <v>14.3</v>
      </c>
      <c r="AX49" s="1">
        <v>9.6</v>
      </c>
      <c r="AY49" s="1">
        <v>2.2999999999999998</v>
      </c>
      <c r="AZ49" s="1">
        <v>-16</v>
      </c>
      <c r="BA49" s="1">
        <v>-22.1</v>
      </c>
      <c r="BB49" s="10">
        <v>-21</v>
      </c>
      <c r="BC49" s="8">
        <f t="shared" si="9"/>
        <v>-9.6</v>
      </c>
      <c r="BD49" s="1">
        <f t="shared" si="10"/>
        <v>13.600000000000001</v>
      </c>
      <c r="BE49" s="1">
        <f t="shared" si="11"/>
        <v>9.7750000000000004</v>
      </c>
    </row>
    <row r="50" spans="1:57" x14ac:dyDescent="0.25">
      <c r="A50" s="1">
        <v>2014</v>
      </c>
      <c r="B50" s="1">
        <v>0.52700000000000002</v>
      </c>
      <c r="C50" s="1">
        <v>0.72699999999999998</v>
      </c>
      <c r="D50" s="1">
        <v>0.52700000000000002</v>
      </c>
      <c r="K50" s="1">
        <v>2014</v>
      </c>
      <c r="L50" s="1">
        <v>39.299999999999997</v>
      </c>
      <c r="M50" s="1">
        <v>71.900000000000006</v>
      </c>
      <c r="N50" s="1">
        <v>56.4</v>
      </c>
      <c r="O50" s="1">
        <v>16.8</v>
      </c>
      <c r="P50" s="1">
        <v>6.7</v>
      </c>
      <c r="Q50" s="1">
        <v>29</v>
      </c>
      <c r="R50" s="10">
        <v>19.100000000000001</v>
      </c>
      <c r="S50" s="1">
        <v>13.6</v>
      </c>
      <c r="T50" s="1">
        <v>10.8</v>
      </c>
      <c r="U50" s="1">
        <v>9.6</v>
      </c>
      <c r="V50" s="1">
        <v>8.6</v>
      </c>
      <c r="W50" s="1">
        <v>5.7</v>
      </c>
      <c r="X50" s="1">
        <v>27.3</v>
      </c>
      <c r="Y50" s="1">
        <v>45.9</v>
      </c>
      <c r="Z50" s="1">
        <v>25.4</v>
      </c>
      <c r="AA50" s="1">
        <v>22.7</v>
      </c>
      <c r="AB50" s="1">
        <v>18.7</v>
      </c>
      <c r="AC50" s="1">
        <v>23.9</v>
      </c>
      <c r="AD50" s="10">
        <v>3.8</v>
      </c>
      <c r="AE50" s="38">
        <f t="shared" si="6"/>
        <v>216</v>
      </c>
      <c r="AF50" s="2">
        <f t="shared" si="7"/>
        <v>73.2</v>
      </c>
      <c r="AG50" s="2">
        <f t="shared" si="8"/>
        <v>121.3</v>
      </c>
      <c r="AH50" s="2"/>
      <c r="AI50" s="1">
        <v>2014</v>
      </c>
      <c r="AJ50" s="1">
        <v>12.9</v>
      </c>
      <c r="AK50" s="1">
        <v>14.3</v>
      </c>
      <c r="AL50" s="1">
        <v>9.6</v>
      </c>
      <c r="AM50" s="1">
        <v>2.2999999999999998</v>
      </c>
      <c r="AN50" s="1">
        <v>-16</v>
      </c>
      <c r="AO50" s="1">
        <v>-22.1</v>
      </c>
      <c r="AP50" s="10">
        <v>-21</v>
      </c>
      <c r="AQ50" s="1">
        <v>-35.700000000000003</v>
      </c>
      <c r="AR50" s="1">
        <v>-22.7</v>
      </c>
      <c r="AS50" s="1">
        <v>-20.7</v>
      </c>
      <c r="AT50" s="1">
        <v>-10.9</v>
      </c>
      <c r="AU50" s="1">
        <v>0.8</v>
      </c>
      <c r="AV50" s="1">
        <v>11.7</v>
      </c>
      <c r="AW50" s="1">
        <v>15.2</v>
      </c>
      <c r="AX50" s="1">
        <v>14</v>
      </c>
      <c r="AY50" s="1">
        <v>3.5</v>
      </c>
      <c r="AZ50" s="1">
        <v>-5.3</v>
      </c>
      <c r="BA50" s="1">
        <v>-20.100000000000001</v>
      </c>
      <c r="BB50" s="10">
        <v>-35.700000000000003</v>
      </c>
      <c r="BC50" s="8">
        <f t="shared" si="9"/>
        <v>-8.8250000000000011</v>
      </c>
      <c r="BD50" s="1">
        <f t="shared" si="10"/>
        <v>13.45</v>
      </c>
      <c r="BE50" s="1">
        <f t="shared" si="11"/>
        <v>11.1</v>
      </c>
    </row>
    <row r="51" spans="1:57" x14ac:dyDescent="0.25">
      <c r="A51" s="1">
        <v>2015</v>
      </c>
      <c r="B51" s="1">
        <v>1.0820000000000001</v>
      </c>
      <c r="C51" s="1">
        <v>1.2809999999999999</v>
      </c>
      <c r="D51" s="1">
        <v>1.0820000000000001</v>
      </c>
      <c r="K51" s="1">
        <v>2015</v>
      </c>
      <c r="L51" s="1">
        <v>27.3</v>
      </c>
      <c r="M51" s="1">
        <v>45.9</v>
      </c>
      <c r="N51" s="1">
        <v>25.4</v>
      </c>
      <c r="O51" s="1">
        <v>22.7</v>
      </c>
      <c r="P51" s="1">
        <v>18.7</v>
      </c>
      <c r="Q51" s="1">
        <v>23.9</v>
      </c>
      <c r="R51" s="10">
        <v>3.8</v>
      </c>
      <c r="S51" s="1">
        <v>10.199999999999999</v>
      </c>
      <c r="T51" s="1">
        <v>10.3</v>
      </c>
      <c r="U51" s="1">
        <v>4.5</v>
      </c>
      <c r="V51" s="1">
        <v>8.1999999999999993</v>
      </c>
      <c r="W51" s="1">
        <v>18.3</v>
      </c>
      <c r="X51" s="1">
        <v>24.3</v>
      </c>
      <c r="Y51" s="1">
        <v>47.5</v>
      </c>
      <c r="Z51" s="1">
        <v>52.2</v>
      </c>
      <c r="AA51" s="1">
        <v>22.4</v>
      </c>
      <c r="AB51" s="1">
        <v>14.1</v>
      </c>
      <c r="AC51" s="1">
        <v>30.1</v>
      </c>
      <c r="AD51" s="10">
        <v>8.6999999999999993</v>
      </c>
      <c r="AE51" s="38">
        <f t="shared" si="6"/>
        <v>250.79999999999998</v>
      </c>
      <c r="AF51" s="2">
        <f t="shared" si="7"/>
        <v>71.8</v>
      </c>
      <c r="AG51" s="2">
        <f t="shared" si="8"/>
        <v>146.4</v>
      </c>
      <c r="AI51" s="1">
        <v>2015</v>
      </c>
      <c r="AJ51" s="1">
        <v>11.7</v>
      </c>
      <c r="AK51" s="1">
        <v>15.2</v>
      </c>
      <c r="AL51" s="1">
        <v>14</v>
      </c>
      <c r="AM51" s="1">
        <v>3.5</v>
      </c>
      <c r="AN51" s="1">
        <v>-5.3</v>
      </c>
      <c r="AO51" s="1">
        <v>-20.100000000000001</v>
      </c>
      <c r="AP51" s="10">
        <v>-35.700000000000003</v>
      </c>
      <c r="AQ51" s="1">
        <v>-28.3</v>
      </c>
      <c r="AR51" s="1">
        <v>-28.9</v>
      </c>
      <c r="AS51" s="1">
        <v>-24.7</v>
      </c>
      <c r="AT51" s="1">
        <v>-11.8</v>
      </c>
      <c r="AU51" s="1">
        <v>0.1</v>
      </c>
      <c r="AV51" s="1">
        <v>12.8</v>
      </c>
      <c r="AW51" s="1">
        <v>17.5</v>
      </c>
      <c r="AX51" s="1">
        <v>8.6999999999999993</v>
      </c>
      <c r="AY51" s="1">
        <v>4</v>
      </c>
      <c r="AZ51" s="1">
        <v>-7.8</v>
      </c>
      <c r="BA51" s="1">
        <v>-25.7</v>
      </c>
      <c r="BB51" s="10">
        <v>-37.299999999999997</v>
      </c>
      <c r="BC51" s="8">
        <f t="shared" si="9"/>
        <v>-10.116666666666667</v>
      </c>
      <c r="BD51" s="1">
        <f t="shared" si="10"/>
        <v>15.15</v>
      </c>
      <c r="BE51" s="1">
        <f t="shared" si="11"/>
        <v>10.75</v>
      </c>
    </row>
    <row r="52" spans="1:57" x14ac:dyDescent="0.25">
      <c r="A52" s="1">
        <v>2016</v>
      </c>
      <c r="B52" s="1">
        <v>1.002</v>
      </c>
      <c r="C52" s="1">
        <v>1.002</v>
      </c>
      <c r="D52" s="1">
        <v>1.002</v>
      </c>
      <c r="K52" s="1">
        <v>2016</v>
      </c>
      <c r="L52" s="1">
        <v>24.3</v>
      </c>
      <c r="M52" s="1">
        <v>47.5</v>
      </c>
      <c r="N52" s="1">
        <v>52.2</v>
      </c>
      <c r="O52" s="1">
        <v>22.4</v>
      </c>
      <c r="P52" s="1">
        <v>14.1</v>
      </c>
      <c r="Q52" s="1">
        <v>30.1</v>
      </c>
      <c r="R52" s="10">
        <v>8.6999999999999993</v>
      </c>
      <c r="S52" s="1">
        <v>8.5</v>
      </c>
      <c r="T52" s="1">
        <v>23.1</v>
      </c>
      <c r="U52" s="1">
        <v>3.1</v>
      </c>
      <c r="V52" s="1">
        <v>3.4</v>
      </c>
      <c r="W52" s="1">
        <v>3.4</v>
      </c>
      <c r="X52" s="1">
        <v>38.4</v>
      </c>
      <c r="Y52" s="1">
        <v>57.7</v>
      </c>
      <c r="Z52" s="1">
        <v>25</v>
      </c>
      <c r="AA52" s="1">
        <v>23.1</v>
      </c>
      <c r="AB52" s="1">
        <v>36.299999999999997</v>
      </c>
      <c r="AC52" s="1">
        <v>24</v>
      </c>
      <c r="AD52" s="10">
        <v>25.5</v>
      </c>
      <c r="AE52" s="38">
        <f t="shared" si="6"/>
        <v>271.5</v>
      </c>
      <c r="AF52" s="2">
        <f t="shared" si="7"/>
        <v>96.1</v>
      </c>
      <c r="AG52" s="2">
        <f t="shared" si="8"/>
        <v>144.19999999999999</v>
      </c>
      <c r="AI52" s="1">
        <v>2016</v>
      </c>
      <c r="AJ52" s="1">
        <v>12.8</v>
      </c>
      <c r="AK52" s="1">
        <v>17.5</v>
      </c>
      <c r="AL52" s="1">
        <v>8.6999999999999993</v>
      </c>
      <c r="AM52" s="1">
        <v>4</v>
      </c>
      <c r="AN52" s="1">
        <v>-7.8</v>
      </c>
      <c r="AO52" s="1">
        <v>-25.7</v>
      </c>
      <c r="AP52" s="10">
        <v>-37.299999999999997</v>
      </c>
      <c r="AQ52" s="1">
        <v>-33.5</v>
      </c>
      <c r="AR52" s="1">
        <v>-32.6</v>
      </c>
      <c r="AS52" s="1">
        <v>-23.6</v>
      </c>
      <c r="AT52" s="1">
        <v>-10.4</v>
      </c>
      <c r="AU52" s="1">
        <v>5.3</v>
      </c>
      <c r="AV52" s="1">
        <v>14.9</v>
      </c>
      <c r="AW52" s="1">
        <v>13.8</v>
      </c>
      <c r="AX52" s="1">
        <v>13.5</v>
      </c>
      <c r="AY52" s="1">
        <v>4.8</v>
      </c>
      <c r="AZ52" s="1">
        <v>-2.5</v>
      </c>
      <c r="BA52" s="1">
        <v>-18.5</v>
      </c>
      <c r="BB52" s="10">
        <v>-22.3</v>
      </c>
      <c r="BC52" s="8">
        <f t="shared" si="9"/>
        <v>-7.5916666666666659</v>
      </c>
      <c r="BD52" s="1">
        <f t="shared" si="10"/>
        <v>14.350000000000001</v>
      </c>
      <c r="BE52" s="1">
        <f t="shared" si="11"/>
        <v>11.75</v>
      </c>
    </row>
    <row r="53" spans="1:57" x14ac:dyDescent="0.25">
      <c r="A53" s="1">
        <v>2017</v>
      </c>
      <c r="B53" s="1">
        <v>1.4370000000000001</v>
      </c>
      <c r="C53" s="1">
        <v>1.4379999999999999</v>
      </c>
      <c r="D53" s="1">
        <v>1.4370000000000001</v>
      </c>
      <c r="K53" s="1">
        <v>2017</v>
      </c>
      <c r="L53" s="1">
        <v>38.4</v>
      </c>
      <c r="M53" s="1">
        <v>57.7</v>
      </c>
      <c r="N53" s="1">
        <v>25</v>
      </c>
      <c r="O53" s="1">
        <v>23.1</v>
      </c>
      <c r="P53" s="1">
        <v>36.299999999999997</v>
      </c>
      <c r="Q53" s="1">
        <v>24</v>
      </c>
      <c r="R53" s="10">
        <v>25.5</v>
      </c>
      <c r="S53" s="1">
        <v>29.3</v>
      </c>
      <c r="T53" s="1">
        <v>14.9</v>
      </c>
      <c r="U53" s="1">
        <v>5</v>
      </c>
      <c r="V53" s="1">
        <v>2.9</v>
      </c>
      <c r="W53" s="1">
        <v>6.2</v>
      </c>
      <c r="X53" s="1">
        <v>48.7</v>
      </c>
      <c r="Y53" s="1">
        <v>18.8</v>
      </c>
      <c r="Z53" s="1">
        <v>21.4</v>
      </c>
      <c r="AA53" s="1">
        <v>27</v>
      </c>
      <c r="AB53" s="1">
        <v>21.8</v>
      </c>
      <c r="AC53" s="1">
        <v>42.7</v>
      </c>
      <c r="AD53" s="10">
        <v>24.5</v>
      </c>
      <c r="AE53" s="38">
        <f t="shared" si="6"/>
        <v>263.2</v>
      </c>
      <c r="AF53" s="2">
        <f t="shared" si="7"/>
        <v>67.5</v>
      </c>
      <c r="AG53" s="2">
        <f t="shared" si="8"/>
        <v>115.9</v>
      </c>
      <c r="AI53" s="1">
        <v>2017</v>
      </c>
      <c r="AJ53" s="1">
        <v>14.9</v>
      </c>
      <c r="AK53" s="1">
        <v>13.8</v>
      </c>
      <c r="AL53" s="1">
        <v>13.5</v>
      </c>
      <c r="AM53" s="1">
        <v>4.8</v>
      </c>
      <c r="AN53" s="1">
        <v>-2.5</v>
      </c>
      <c r="AO53" s="1">
        <v>-18.5</v>
      </c>
      <c r="AP53" s="10">
        <v>-22.3</v>
      </c>
      <c r="AQ53" s="1">
        <v>-33.5</v>
      </c>
      <c r="AR53" s="1">
        <v>-27</v>
      </c>
      <c r="AS53" s="1">
        <v>-14.8</v>
      </c>
      <c r="AT53" s="1">
        <v>-6.3</v>
      </c>
      <c r="AU53" s="1">
        <v>4.3</v>
      </c>
      <c r="AV53" s="1">
        <v>11.7</v>
      </c>
      <c r="AW53" s="1">
        <v>12.7</v>
      </c>
      <c r="AX53" s="1">
        <v>11.5</v>
      </c>
      <c r="AY53" s="1">
        <v>3.7</v>
      </c>
      <c r="AZ53" s="1">
        <v>-8.1999999999999993</v>
      </c>
      <c r="BA53" s="1">
        <v>-14.9</v>
      </c>
      <c r="BB53" s="10">
        <v>-27.9</v>
      </c>
      <c r="BC53" s="8">
        <f t="shared" si="9"/>
        <v>-7.3916666666666657</v>
      </c>
      <c r="BD53" s="1">
        <f t="shared" si="10"/>
        <v>12.2</v>
      </c>
      <c r="BE53" s="1">
        <f t="shared" si="11"/>
        <v>9.9</v>
      </c>
    </row>
    <row r="54" spans="1:57" x14ac:dyDescent="0.25">
      <c r="A54" s="1">
        <v>2018</v>
      </c>
      <c r="B54" s="1">
        <v>1.3009999999999999</v>
      </c>
      <c r="C54" s="1">
        <v>1.1850000000000001</v>
      </c>
      <c r="D54" s="1">
        <v>1.3009999999999999</v>
      </c>
      <c r="K54" s="1">
        <v>2018</v>
      </c>
      <c r="L54" s="1">
        <v>48.7</v>
      </c>
      <c r="M54" s="1">
        <v>18.8</v>
      </c>
      <c r="N54" s="1">
        <v>21.4</v>
      </c>
      <c r="O54" s="1">
        <v>27</v>
      </c>
      <c r="P54" s="1">
        <v>21.8</v>
      </c>
      <c r="Q54" s="1">
        <v>42.7</v>
      </c>
      <c r="R54" s="10">
        <v>24.5</v>
      </c>
      <c r="S54" s="1">
        <v>14</v>
      </c>
      <c r="T54" s="1">
        <v>18.8</v>
      </c>
      <c r="U54" s="1">
        <v>17.5</v>
      </c>
      <c r="V54" s="1">
        <v>3.3</v>
      </c>
      <c r="W54" s="1">
        <v>2.8</v>
      </c>
      <c r="X54" s="1">
        <v>45.5</v>
      </c>
      <c r="Y54" s="1">
        <v>61.6</v>
      </c>
      <c r="Z54" s="1">
        <v>14.9</v>
      </c>
      <c r="AA54" s="1">
        <v>39.6</v>
      </c>
      <c r="AB54" s="1">
        <v>18.100000000000001</v>
      </c>
      <c r="AC54" s="1">
        <v>9.1999999999999993</v>
      </c>
      <c r="AD54" s="10">
        <v>7.9</v>
      </c>
      <c r="AE54" s="38">
        <f t="shared" si="6"/>
        <v>253.2</v>
      </c>
      <c r="AF54" s="2">
        <f t="shared" si="7"/>
        <v>107.1</v>
      </c>
      <c r="AG54" s="2">
        <f t="shared" si="8"/>
        <v>161.6</v>
      </c>
      <c r="AI54" s="1">
        <v>2018</v>
      </c>
      <c r="AJ54" s="1">
        <v>11.7</v>
      </c>
      <c r="AK54" s="1">
        <v>12.7</v>
      </c>
      <c r="AL54" s="1">
        <v>11.5</v>
      </c>
      <c r="AM54" s="1">
        <v>3.7</v>
      </c>
      <c r="AN54" s="1">
        <v>-8.1999999999999993</v>
      </c>
      <c r="AO54" s="1">
        <v>-14.9</v>
      </c>
      <c r="AP54" s="10">
        <v>-27.9</v>
      </c>
      <c r="AQ54" s="1">
        <v>-27.9</v>
      </c>
      <c r="AR54" s="1">
        <v>-23.9</v>
      </c>
      <c r="AS54" s="1">
        <v>-25.9</v>
      </c>
      <c r="AT54" s="1">
        <v>-6</v>
      </c>
      <c r="AU54" s="1">
        <v>1.8</v>
      </c>
      <c r="AV54" s="1">
        <v>12.6</v>
      </c>
      <c r="AW54" s="1">
        <v>13.2</v>
      </c>
      <c r="AX54" s="1">
        <v>10</v>
      </c>
      <c r="AY54" s="1">
        <v>7</v>
      </c>
      <c r="AZ54" s="1">
        <v>-7.2</v>
      </c>
      <c r="BA54" s="1">
        <v>-25.9</v>
      </c>
      <c r="BB54" s="10">
        <v>-35</v>
      </c>
      <c r="BC54" s="8">
        <f t="shared" si="9"/>
        <v>-8.9333333333333318</v>
      </c>
      <c r="BD54" s="1">
        <f t="shared" si="10"/>
        <v>12.899999999999999</v>
      </c>
      <c r="BE54" s="1">
        <f t="shared" si="11"/>
        <v>10.7</v>
      </c>
    </row>
    <row r="55" spans="1:57" x14ac:dyDescent="0.25">
      <c r="A55" s="1">
        <v>2019</v>
      </c>
      <c r="B55" s="1">
        <v>1.0880000000000001</v>
      </c>
      <c r="C55" s="1">
        <v>0.99399999999999999</v>
      </c>
      <c r="D55" s="1">
        <v>1.0880000000000001</v>
      </c>
      <c r="K55" s="1">
        <v>2019</v>
      </c>
      <c r="L55" s="1">
        <v>45.5</v>
      </c>
      <c r="M55" s="1">
        <v>61.6</v>
      </c>
      <c r="N55" s="1">
        <v>14.9</v>
      </c>
      <c r="O55" s="1">
        <v>39.6</v>
      </c>
      <c r="P55" s="1">
        <v>18.100000000000001</v>
      </c>
      <c r="Q55" s="1">
        <v>9.1999999999999993</v>
      </c>
      <c r="R55" s="10">
        <v>7.9</v>
      </c>
      <c r="S55" s="1">
        <v>5.9</v>
      </c>
      <c r="T55" s="1">
        <v>24.9</v>
      </c>
      <c r="U55" s="1">
        <v>12.4</v>
      </c>
      <c r="V55" s="1">
        <v>0.6</v>
      </c>
      <c r="W55" s="1">
        <v>7.2</v>
      </c>
      <c r="X55" s="1">
        <v>26.4</v>
      </c>
      <c r="Y55" s="1">
        <v>53.2</v>
      </c>
      <c r="Z55" s="1">
        <v>24.5</v>
      </c>
      <c r="AA55" s="1">
        <v>6.7</v>
      </c>
      <c r="AB55" s="1">
        <v>20.399999999999999</v>
      </c>
      <c r="AC55" s="1">
        <v>8.1</v>
      </c>
      <c r="AD55" s="10">
        <v>22.1</v>
      </c>
      <c r="AE55" s="38">
        <f t="shared" si="6"/>
        <v>212.4</v>
      </c>
      <c r="AF55" s="2">
        <f t="shared" si="7"/>
        <v>79.599999999999994</v>
      </c>
      <c r="AG55" s="2">
        <f t="shared" si="8"/>
        <v>110.8</v>
      </c>
      <c r="AI55" s="1">
        <v>2019</v>
      </c>
      <c r="AJ55" s="1">
        <v>12.6</v>
      </c>
      <c r="AK55" s="1">
        <v>13.2</v>
      </c>
      <c r="AL55" s="1">
        <v>10</v>
      </c>
      <c r="AM55" s="1">
        <v>7</v>
      </c>
      <c r="AN55" s="1">
        <v>-7.2</v>
      </c>
      <c r="AO55" s="1">
        <v>-25.9</v>
      </c>
      <c r="AP55" s="10">
        <v>-35</v>
      </c>
      <c r="AQ55" s="1">
        <v>-32.700000000000003</v>
      </c>
      <c r="AR55" s="1">
        <v>-33</v>
      </c>
      <c r="AS55" s="1">
        <v>-23.5</v>
      </c>
      <c r="AT55" s="1">
        <v>-5.9</v>
      </c>
      <c r="AU55" s="1">
        <v>3.9</v>
      </c>
      <c r="AV55" s="1">
        <v>15.9</v>
      </c>
      <c r="AW55" s="1">
        <v>12.8</v>
      </c>
      <c r="AX55" s="1">
        <v>11.8</v>
      </c>
      <c r="AY55" s="1">
        <v>2.4</v>
      </c>
      <c r="AZ55" s="1">
        <v>-9.1999999999999993</v>
      </c>
      <c r="BA55" s="1">
        <v>-17</v>
      </c>
      <c r="BB55" s="10">
        <v>-29.9</v>
      </c>
      <c r="BC55" s="8">
        <f t="shared" si="9"/>
        <v>-8.7000000000000011</v>
      </c>
      <c r="BD55" s="1">
        <f t="shared" si="10"/>
        <v>14.350000000000001</v>
      </c>
      <c r="BE55" s="1">
        <f t="shared" si="11"/>
        <v>10.725</v>
      </c>
    </row>
    <row r="56" spans="1:57" x14ac:dyDescent="0.25">
      <c r="A56" s="1">
        <v>2020</v>
      </c>
      <c r="B56" s="1">
        <v>0.99399999999999999</v>
      </c>
      <c r="C56" s="1">
        <v>0.93700000000000006</v>
      </c>
      <c r="D56" s="1">
        <v>0.99399999999999999</v>
      </c>
      <c r="K56" s="1">
        <v>2020</v>
      </c>
      <c r="L56" s="1">
        <v>26.4</v>
      </c>
      <c r="M56" s="1">
        <v>53.2</v>
      </c>
      <c r="N56" s="1">
        <v>24.5</v>
      </c>
      <c r="O56" s="1">
        <v>6.7</v>
      </c>
      <c r="P56" s="1">
        <v>20.399999999999999</v>
      </c>
      <c r="Q56" s="1">
        <v>8.1</v>
      </c>
      <c r="R56" s="10">
        <v>22.1</v>
      </c>
      <c r="S56" s="1">
        <v>24.5</v>
      </c>
      <c r="T56" s="1">
        <v>6.6</v>
      </c>
      <c r="U56" s="1">
        <v>15.5</v>
      </c>
      <c r="V56" s="1">
        <v>4.9000000000000004</v>
      </c>
      <c r="W56" s="1">
        <v>0</v>
      </c>
      <c r="X56" s="1">
        <v>20.5</v>
      </c>
      <c r="Y56" s="1">
        <v>43.9</v>
      </c>
      <c r="Z56" s="1">
        <v>83.6</v>
      </c>
      <c r="AA56" s="1">
        <v>11.5</v>
      </c>
      <c r="AB56" s="1">
        <v>5.6</v>
      </c>
      <c r="AC56" s="1">
        <v>36.299999999999997</v>
      </c>
      <c r="AD56" s="10">
        <v>6.3</v>
      </c>
      <c r="AE56" s="38">
        <f t="shared" si="6"/>
        <v>259.2</v>
      </c>
      <c r="AF56" s="2">
        <f t="shared" si="7"/>
        <v>64.400000000000006</v>
      </c>
      <c r="AG56" s="2">
        <f t="shared" si="8"/>
        <v>159.5</v>
      </c>
      <c r="AI56" s="1">
        <v>2020</v>
      </c>
      <c r="AJ56" s="1">
        <v>15.9</v>
      </c>
      <c r="AK56" s="1">
        <v>12.8</v>
      </c>
      <c r="AL56" s="1">
        <v>11.8</v>
      </c>
      <c r="AM56" s="1">
        <v>2.4</v>
      </c>
      <c r="AN56" s="1">
        <v>-9.1999999999999993</v>
      </c>
      <c r="AO56" s="1">
        <v>-17</v>
      </c>
      <c r="AP56" s="10">
        <v>-29.9</v>
      </c>
      <c r="AQ56" s="40">
        <v>-31.1</v>
      </c>
      <c r="AR56" s="40">
        <v>-35.700000000000003</v>
      </c>
      <c r="AS56" s="40">
        <v>-18.100000000000001</v>
      </c>
      <c r="AT56" s="40">
        <v>-11.8</v>
      </c>
      <c r="AU56" s="40">
        <v>5.7</v>
      </c>
      <c r="AV56" s="40">
        <v>15.4</v>
      </c>
      <c r="AW56" s="40">
        <v>14.9</v>
      </c>
      <c r="AX56" s="16">
        <v>10</v>
      </c>
      <c r="AY56" s="16">
        <v>1</v>
      </c>
      <c r="AZ56" s="1">
        <v>-12.2</v>
      </c>
      <c r="BA56" s="1">
        <v>-18</v>
      </c>
      <c r="BB56" s="10">
        <v>-30.9</v>
      </c>
      <c r="BC56" s="8">
        <f t="shared" si="9"/>
        <v>-9.2333333333333325</v>
      </c>
      <c r="BD56" s="1">
        <f t="shared" si="10"/>
        <v>15.15</v>
      </c>
      <c r="BE56" s="1">
        <f t="shared" si="11"/>
        <v>10.324999999999999</v>
      </c>
    </row>
    <row r="57" spans="1:57" x14ac:dyDescent="0.25">
      <c r="A57" s="1">
        <v>2021</v>
      </c>
      <c r="B57" s="1">
        <v>1.048</v>
      </c>
      <c r="C57" s="1">
        <v>1.054</v>
      </c>
      <c r="D57" s="1">
        <v>1.048</v>
      </c>
      <c r="K57" s="1">
        <v>2021</v>
      </c>
      <c r="L57" s="1">
        <v>20.5</v>
      </c>
      <c r="M57" s="1">
        <v>43.9</v>
      </c>
      <c r="N57" s="1">
        <v>83.6</v>
      </c>
      <c r="O57" s="1">
        <v>11.5</v>
      </c>
      <c r="P57" s="1">
        <v>5.6</v>
      </c>
      <c r="Q57" s="1">
        <v>36.299999999999997</v>
      </c>
      <c r="R57" s="10">
        <v>6.3</v>
      </c>
      <c r="S57" s="1">
        <v>9.6999999999999993</v>
      </c>
      <c r="T57" s="1">
        <v>3.9</v>
      </c>
      <c r="U57" s="1">
        <v>9</v>
      </c>
      <c r="V57" s="1">
        <v>7.4</v>
      </c>
      <c r="W57" s="1">
        <v>5.2</v>
      </c>
      <c r="X57" s="1">
        <v>30.7</v>
      </c>
      <c r="Y57" s="1">
        <v>25.4</v>
      </c>
      <c r="Z57" s="1">
        <v>24.4</v>
      </c>
      <c r="AA57" s="1">
        <v>40.700000000000003</v>
      </c>
      <c r="AB57" s="1">
        <v>10.1</v>
      </c>
      <c r="AC57" s="1">
        <v>7</v>
      </c>
      <c r="AD57" s="10">
        <v>25</v>
      </c>
      <c r="AE57" s="38">
        <f t="shared" si="6"/>
        <v>198.50000000000003</v>
      </c>
      <c r="AF57" s="2">
        <f t="shared" si="7"/>
        <v>56.099999999999994</v>
      </c>
      <c r="AG57" s="2">
        <f t="shared" si="8"/>
        <v>121.2</v>
      </c>
      <c r="AI57" s="1">
        <v>2021</v>
      </c>
      <c r="AJ57" s="1">
        <v>15.4</v>
      </c>
      <c r="AK57" s="1">
        <v>14.9</v>
      </c>
      <c r="AL57" s="16">
        <v>10</v>
      </c>
      <c r="AM57" s="16">
        <v>1</v>
      </c>
      <c r="AN57" s="1">
        <v>-12.2</v>
      </c>
      <c r="AO57" s="1">
        <v>-18</v>
      </c>
      <c r="AP57" s="10">
        <v>-30.9</v>
      </c>
      <c r="AQ57" s="1">
        <v>-36.799999999999997</v>
      </c>
      <c r="AR57" s="1">
        <v>-27</v>
      </c>
      <c r="AS57" s="1">
        <v>-25.7</v>
      </c>
      <c r="AT57" s="1">
        <v>-10.1</v>
      </c>
      <c r="AU57" s="1">
        <v>4.9000000000000004</v>
      </c>
      <c r="AV57" s="1">
        <v>14.7</v>
      </c>
      <c r="AW57" s="1">
        <v>13.1</v>
      </c>
      <c r="AX57" s="1">
        <v>9.3000000000000007</v>
      </c>
      <c r="AY57" s="1">
        <v>0.3</v>
      </c>
      <c r="AZ57" s="1">
        <v>-14.2</v>
      </c>
      <c r="BA57" s="1">
        <v>-19.8</v>
      </c>
      <c r="BB57" s="10">
        <v>-33.6</v>
      </c>
      <c r="BC57" s="8">
        <f t="shared" si="9"/>
        <v>-10.408333333333333</v>
      </c>
      <c r="BD57" s="1">
        <f t="shared" si="10"/>
        <v>13.899999999999999</v>
      </c>
      <c r="BE57" s="1">
        <f t="shared" si="11"/>
        <v>9.3499999999999979</v>
      </c>
    </row>
    <row r="58" spans="1:57" x14ac:dyDescent="0.25">
      <c r="R58" s="1"/>
      <c r="AE58" s="16">
        <f>AVERAGE(AE2:AE57)</f>
        <v>237.0732142857143</v>
      </c>
      <c r="AF58" s="16">
        <f>AVERAGE(AF2:AF57)</f>
        <v>69.073214285714258</v>
      </c>
      <c r="AG58" s="2">
        <f>AVERAGE(AG2:AG57)</f>
        <v>131.04821428571429</v>
      </c>
      <c r="AI58" s="1" t="s">
        <v>27</v>
      </c>
      <c r="AQ58" s="1">
        <f t="shared" ref="AQ58:BE58" si="12">AVERAGE(AQ2:AQ57)</f>
        <v>-34.016071428571429</v>
      </c>
      <c r="AR58" s="1">
        <f t="shared" si="12"/>
        <v>-32.480357142857152</v>
      </c>
      <c r="AS58" s="1">
        <f t="shared" si="12"/>
        <v>-24.148214285714289</v>
      </c>
      <c r="AT58" s="1">
        <f t="shared" si="12"/>
        <v>-12.65357142857143</v>
      </c>
      <c r="AU58" s="1">
        <f t="shared" si="12"/>
        <v>2.0749999999999997</v>
      </c>
      <c r="AV58" s="1">
        <f t="shared" si="12"/>
        <v>12.135714285714286</v>
      </c>
      <c r="AW58" s="1">
        <f t="shared" si="12"/>
        <v>13.973214285714283</v>
      </c>
      <c r="AX58" s="1">
        <f t="shared" si="12"/>
        <v>9.9642857142857135</v>
      </c>
      <c r="AY58" s="1">
        <f t="shared" si="12"/>
        <v>2.7678571428571432</v>
      </c>
      <c r="AZ58" s="1">
        <f t="shared" si="12"/>
        <v>-10.760714285714288</v>
      </c>
      <c r="BA58" s="1">
        <f t="shared" si="12"/>
        <v>-24.607142857142858</v>
      </c>
      <c r="BB58" s="1">
        <f t="shared" si="12"/>
        <v>-32.587499999999999</v>
      </c>
      <c r="BC58" s="4">
        <f t="shared" si="12"/>
        <v>-10.861458333333333</v>
      </c>
      <c r="BD58" s="1">
        <f t="shared" si="12"/>
        <v>13.054464285714287</v>
      </c>
      <c r="BE58" s="1">
        <f t="shared" si="12"/>
        <v>9.710267857142858</v>
      </c>
    </row>
    <row r="59" spans="1:57" x14ac:dyDescent="0.25">
      <c r="K59" s="2"/>
      <c r="R59" s="1"/>
      <c r="AE59" s="16"/>
      <c r="AF59" s="16"/>
      <c r="AG59" s="2"/>
      <c r="BB59" s="1"/>
      <c r="BC59" s="4"/>
    </row>
    <row r="60" spans="1:57" x14ac:dyDescent="0.25">
      <c r="K60" s="2" t="s">
        <v>1</v>
      </c>
      <c r="L60" s="17" t="s">
        <v>5</v>
      </c>
      <c r="M60" s="17" t="s">
        <v>6</v>
      </c>
      <c r="N60" s="17" t="s">
        <v>7</v>
      </c>
      <c r="O60" s="17" t="s">
        <v>8</v>
      </c>
      <c r="P60" s="17" t="s">
        <v>9</v>
      </c>
      <c r="Q60" s="17" t="s">
        <v>10</v>
      </c>
      <c r="R60" s="25" t="s">
        <v>11</v>
      </c>
      <c r="S60" s="17" t="s">
        <v>12</v>
      </c>
      <c r="T60" s="17" t="s">
        <v>13</v>
      </c>
      <c r="U60" s="17" t="s">
        <v>14</v>
      </c>
      <c r="V60" s="17" t="s">
        <v>15</v>
      </c>
      <c r="W60" s="17" t="s">
        <v>16</v>
      </c>
      <c r="X60" s="17" t="s">
        <v>17</v>
      </c>
      <c r="Y60" s="17" t="s">
        <v>18</v>
      </c>
      <c r="Z60" s="17" t="s">
        <v>19</v>
      </c>
      <c r="AA60" s="17" t="s">
        <v>20</v>
      </c>
      <c r="AB60" s="17" t="s">
        <v>21</v>
      </c>
      <c r="AC60" s="1" t="s">
        <v>28</v>
      </c>
      <c r="AD60" s="10" t="s">
        <v>29</v>
      </c>
      <c r="AE60" s="16"/>
      <c r="AF60" s="16"/>
      <c r="AG60" s="2"/>
      <c r="BB60" s="1"/>
      <c r="BC60" s="4"/>
    </row>
    <row r="61" spans="1:57" x14ac:dyDescent="0.25">
      <c r="K61" s="1" t="s">
        <v>30</v>
      </c>
      <c r="L61" s="1">
        <f t="shared" ref="L61:AD61" si="13">CORREL($B$2:$B$57,L2:L57)</f>
        <v>0.10865457850360033</v>
      </c>
      <c r="M61" s="1">
        <f t="shared" si="13"/>
        <v>0.17885135465126004</v>
      </c>
      <c r="N61" s="1">
        <f t="shared" si="13"/>
        <v>1.5679462689104206E-2</v>
      </c>
      <c r="O61" s="1">
        <f t="shared" si="13"/>
        <v>-8.6334368465725703E-3</v>
      </c>
      <c r="P61" s="1">
        <f t="shared" si="13"/>
        <v>0.40559243009490625</v>
      </c>
      <c r="Q61" s="1">
        <f t="shared" si="13"/>
        <v>8.6249121031352793E-2</v>
      </c>
      <c r="R61" s="1">
        <f t="shared" si="13"/>
        <v>8.531877784733391E-2</v>
      </c>
      <c r="S61" s="1">
        <f t="shared" si="13"/>
        <v>9.6614911560282277E-2</v>
      </c>
      <c r="T61" s="1">
        <f t="shared" si="13"/>
        <v>3.2611618991753528E-2</v>
      </c>
      <c r="U61" s="1">
        <f t="shared" si="13"/>
        <v>-0.13806465762930609</v>
      </c>
      <c r="V61" s="1">
        <f t="shared" si="13"/>
        <v>-0.37003688278378594</v>
      </c>
      <c r="W61" s="1">
        <f t="shared" si="13"/>
        <v>-0.29081792932304662</v>
      </c>
      <c r="X61" s="1">
        <f t="shared" si="13"/>
        <v>-5.5401119854861437E-2</v>
      </c>
      <c r="Y61" s="1">
        <f t="shared" si="13"/>
        <v>4.9665713348586965E-2</v>
      </c>
      <c r="Z61" s="1">
        <f t="shared" si="13"/>
        <v>-9.3882197715304774E-2</v>
      </c>
      <c r="AA61" s="1">
        <f t="shared" si="13"/>
        <v>0.20528289946843123</v>
      </c>
      <c r="AB61" s="1">
        <f t="shared" si="13"/>
        <v>-4.6126208077656328E-2</v>
      </c>
      <c r="AC61" s="1">
        <f t="shared" si="13"/>
        <v>-0.1356475526230759</v>
      </c>
      <c r="AD61" s="1">
        <f t="shared" si="13"/>
        <v>-0.16060325160569727</v>
      </c>
      <c r="AE61" s="16"/>
      <c r="AF61" s="16"/>
      <c r="AG61" s="2"/>
    </row>
    <row r="62" spans="1:57" x14ac:dyDescent="0.25">
      <c r="K62" s="1" t="s">
        <v>31</v>
      </c>
      <c r="L62" s="1">
        <f t="shared" ref="L62:AB62" si="14">CORREL($B$2:$B$57,AJ2:AJ57)</f>
        <v>-6.4735900908417909E-2</v>
      </c>
      <c r="M62" s="1">
        <f t="shared" si="14"/>
        <v>-0.15610528403212784</v>
      </c>
      <c r="N62" s="1">
        <f t="shared" si="14"/>
        <v>4.5578419841157118E-2</v>
      </c>
      <c r="O62" s="1">
        <f t="shared" si="14"/>
        <v>0.2540626137939071</v>
      </c>
      <c r="P62" s="1">
        <f t="shared" si="14"/>
        <v>0.19540866847827826</v>
      </c>
      <c r="Q62" s="1">
        <f t="shared" si="14"/>
        <v>-0.10655255649959508</v>
      </c>
      <c r="R62" s="1">
        <f t="shared" si="14"/>
        <v>-3.7018977450541835E-2</v>
      </c>
      <c r="S62" s="1">
        <f t="shared" si="14"/>
        <v>0.25507762033275677</v>
      </c>
      <c r="T62" s="1">
        <f t="shared" si="14"/>
        <v>9.1122405720650435E-3</v>
      </c>
      <c r="U62" s="1">
        <f t="shared" si="14"/>
        <v>-2.4635937463675903E-2</v>
      </c>
      <c r="V62" s="1">
        <f t="shared" si="14"/>
        <v>7.6481583356436175E-3</v>
      </c>
      <c r="W62" s="1">
        <f t="shared" si="14"/>
        <v>0.12601455261333458</v>
      </c>
      <c r="X62" s="1">
        <f t="shared" si="14"/>
        <v>0.41805618664061056</v>
      </c>
      <c r="Y62" s="1">
        <f t="shared" si="14"/>
        <v>-9.2112546194618558E-4</v>
      </c>
      <c r="Z62" s="1">
        <f t="shared" si="14"/>
        <v>0.14971479260042539</v>
      </c>
      <c r="AA62" s="1">
        <f t="shared" si="14"/>
        <v>0.26223400310970102</v>
      </c>
      <c r="AB62" s="1">
        <f t="shared" si="14"/>
        <v>0.10381093749812172</v>
      </c>
      <c r="AC62" s="1">
        <f>CORREL($B$2:$B$56,BD2:BD56)</f>
        <v>0.26169690331255224</v>
      </c>
      <c r="AD62" s="1">
        <f>CORREL($B$2:$B$56,BE2:BE56)</f>
        <v>0.31654487892878203</v>
      </c>
      <c r="AE62" s="16"/>
      <c r="AG62" s="2"/>
    </row>
    <row r="63" spans="1:57" x14ac:dyDescent="0.25">
      <c r="K63" s="1" t="s">
        <v>32</v>
      </c>
      <c r="L63" s="1">
        <v>0.222</v>
      </c>
      <c r="M63" s="1">
        <v>0.222</v>
      </c>
      <c r="N63" s="1">
        <v>0.222</v>
      </c>
      <c r="O63" s="1">
        <v>0.222</v>
      </c>
      <c r="P63" s="1">
        <v>0.222</v>
      </c>
      <c r="Q63" s="1">
        <v>0.222</v>
      </c>
      <c r="R63" s="1">
        <v>0.222</v>
      </c>
      <c r="S63" s="1">
        <v>0.222</v>
      </c>
      <c r="T63" s="1">
        <v>0.222</v>
      </c>
      <c r="U63" s="1">
        <v>0.222</v>
      </c>
      <c r="V63" s="1">
        <v>0.222</v>
      </c>
      <c r="W63" s="1">
        <v>0.222</v>
      </c>
      <c r="X63" s="1">
        <v>0.222</v>
      </c>
      <c r="Y63" s="1">
        <v>0.222</v>
      </c>
      <c r="Z63" s="1">
        <v>0.222</v>
      </c>
      <c r="AA63" s="1">
        <v>0.222</v>
      </c>
      <c r="AB63" s="1">
        <v>0.222</v>
      </c>
      <c r="AC63" s="1">
        <v>0.222</v>
      </c>
      <c r="AD63" s="1">
        <v>0.222</v>
      </c>
      <c r="AE63" s="16"/>
      <c r="AG63" s="2"/>
    </row>
    <row r="64" spans="1:57" x14ac:dyDescent="0.25">
      <c r="K64" s="1" t="s">
        <v>33</v>
      </c>
      <c r="L64" s="1">
        <v>0.31</v>
      </c>
      <c r="M64" s="1">
        <v>0.31</v>
      </c>
      <c r="N64" s="1">
        <v>0.31</v>
      </c>
      <c r="O64" s="1">
        <v>0.31</v>
      </c>
      <c r="P64" s="1">
        <v>0.31</v>
      </c>
      <c r="Q64" s="1">
        <v>0.31</v>
      </c>
      <c r="R64" s="10">
        <v>0.31</v>
      </c>
      <c r="S64" s="1">
        <v>0.31</v>
      </c>
      <c r="T64" s="1">
        <v>0.31</v>
      </c>
      <c r="U64" s="1">
        <v>0.31</v>
      </c>
      <c r="V64" s="1">
        <v>0.31</v>
      </c>
      <c r="W64" s="1">
        <v>0.31</v>
      </c>
      <c r="X64" s="1">
        <v>0.31</v>
      </c>
      <c r="Y64" s="1">
        <v>0.31</v>
      </c>
      <c r="Z64" s="1">
        <v>0.31</v>
      </c>
      <c r="AA64" s="1">
        <v>0.31</v>
      </c>
      <c r="AB64" s="1">
        <v>0.31</v>
      </c>
      <c r="AC64" s="1">
        <v>0.31</v>
      </c>
      <c r="AD64" s="10">
        <v>0.31</v>
      </c>
      <c r="AE64" s="16"/>
      <c r="AG64" s="2"/>
    </row>
    <row r="65" spans="10:33" x14ac:dyDescent="0.25">
      <c r="K65" s="1" t="s">
        <v>34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6"/>
      <c r="AG65" s="2"/>
    </row>
    <row r="66" spans="10:33" x14ac:dyDescent="0.25">
      <c r="K66" s="1" t="s">
        <v>35</v>
      </c>
      <c r="L66" s="1">
        <v>-0.222</v>
      </c>
      <c r="M66" s="1">
        <v>-0.222</v>
      </c>
      <c r="N66" s="1">
        <v>-0.222</v>
      </c>
      <c r="O66" s="1">
        <v>-0.222</v>
      </c>
      <c r="P66" s="1">
        <v>-0.222</v>
      </c>
      <c r="Q66" s="1">
        <v>-0.222</v>
      </c>
      <c r="R66" s="1">
        <v>-0.222</v>
      </c>
      <c r="S66" s="1">
        <v>-0.222</v>
      </c>
      <c r="T66" s="1">
        <v>-0.222</v>
      </c>
      <c r="U66" s="1">
        <v>-0.222</v>
      </c>
      <c r="V66" s="1">
        <v>-0.222</v>
      </c>
      <c r="W66" s="1">
        <v>-0.222</v>
      </c>
      <c r="X66" s="1">
        <v>-0.222</v>
      </c>
      <c r="Y66" s="1">
        <v>-0.222</v>
      </c>
      <c r="Z66" s="1">
        <v>-0.222</v>
      </c>
      <c r="AA66" s="1">
        <v>-0.222</v>
      </c>
      <c r="AB66" s="1">
        <v>-0.222</v>
      </c>
      <c r="AC66" s="1">
        <v>-0.222</v>
      </c>
      <c r="AD66" s="1">
        <v>-0.222</v>
      </c>
      <c r="AE66" s="16"/>
      <c r="AG66" s="2"/>
    </row>
    <row r="67" spans="10:33" x14ac:dyDescent="0.25">
      <c r="K67" s="1" t="s">
        <v>36</v>
      </c>
      <c r="L67" s="1">
        <v>-0.31</v>
      </c>
      <c r="M67" s="1">
        <v>-0.31</v>
      </c>
      <c r="N67" s="1">
        <v>-0.31</v>
      </c>
      <c r="O67" s="1">
        <v>-0.31</v>
      </c>
      <c r="P67" s="1">
        <v>-0.31</v>
      </c>
      <c r="Q67" s="1">
        <v>-0.31</v>
      </c>
      <c r="R67" s="10">
        <v>-0.31</v>
      </c>
      <c r="S67" s="1">
        <v>-0.31</v>
      </c>
      <c r="T67" s="1">
        <v>-0.31</v>
      </c>
      <c r="U67" s="1">
        <v>-0.31</v>
      </c>
      <c r="V67" s="1">
        <v>-0.31</v>
      </c>
      <c r="W67" s="1">
        <v>-0.31</v>
      </c>
      <c r="X67" s="1">
        <v>-0.31</v>
      </c>
      <c r="Y67" s="1">
        <v>-0.31</v>
      </c>
      <c r="Z67" s="1">
        <v>-0.31</v>
      </c>
      <c r="AA67" s="1">
        <v>-0.31</v>
      </c>
      <c r="AB67" s="1">
        <v>-0.31</v>
      </c>
      <c r="AC67" s="1">
        <v>-0.31</v>
      </c>
      <c r="AD67" s="10">
        <v>-0.31</v>
      </c>
      <c r="AE67" s="16"/>
      <c r="AG67" s="2"/>
    </row>
    <row r="68" spans="10:33" x14ac:dyDescent="0.25">
      <c r="K68" s="1" t="s">
        <v>37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6"/>
      <c r="AG68" s="2"/>
    </row>
    <row r="69" spans="10:33" x14ac:dyDescent="0.25">
      <c r="J69" s="1" t="s">
        <v>38</v>
      </c>
      <c r="K69" s="19">
        <f>MAX(L61:AB61)</f>
        <v>0.40559243009490625</v>
      </c>
      <c r="AE69" s="16"/>
      <c r="AG69" s="2"/>
    </row>
    <row r="70" spans="10:33" x14ac:dyDescent="0.25">
      <c r="J70" s="1" t="s">
        <v>39</v>
      </c>
      <c r="K70" s="20">
        <f>MIN(L61:AB61)</f>
        <v>-0.37003688278378594</v>
      </c>
      <c r="AE70" s="16"/>
      <c r="AG70" s="2"/>
    </row>
    <row r="71" spans="10:33" x14ac:dyDescent="0.25">
      <c r="J71" s="1" t="s">
        <v>40</v>
      </c>
      <c r="K71" s="19">
        <f>MAX(L62:AB62)</f>
        <v>0.41805618664061056</v>
      </c>
      <c r="AE71" s="16"/>
      <c r="AG71" s="2"/>
    </row>
    <row r="72" spans="10:33" x14ac:dyDescent="0.25">
      <c r="J72" s="1" t="s">
        <v>41</v>
      </c>
      <c r="K72" s="20">
        <f>MIN(L62:AB62)</f>
        <v>-0.15610528403212784</v>
      </c>
      <c r="AE72" s="16"/>
      <c r="AG72" s="2"/>
    </row>
    <row r="73" spans="10:33" x14ac:dyDescent="0.25">
      <c r="AE73" s="16"/>
    </row>
    <row r="74" spans="10:33" x14ac:dyDescent="0.25">
      <c r="AE74" s="16"/>
    </row>
    <row r="75" spans="10:33" x14ac:dyDescent="0.25">
      <c r="AE75" s="16"/>
    </row>
    <row r="76" spans="10:33" x14ac:dyDescent="0.25">
      <c r="AE76" s="16"/>
    </row>
    <row r="77" spans="10:33" x14ac:dyDescent="0.25">
      <c r="AE77" s="16"/>
    </row>
    <row r="78" spans="10:33" x14ac:dyDescent="0.25">
      <c r="AE78" s="16"/>
    </row>
    <row r="94" spans="5:22" x14ac:dyDescent="0.25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6"/>
      <c r="S94" s="21"/>
      <c r="T94" s="21"/>
      <c r="U94" s="21"/>
      <c r="V94" s="21"/>
    </row>
    <row r="95" spans="5:22" x14ac:dyDescent="0.2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7"/>
      <c r="S95" s="4"/>
      <c r="T95" s="4"/>
      <c r="U95" s="4"/>
      <c r="V95" s="4"/>
    </row>
    <row r="96" spans="5:22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7"/>
      <c r="S96" s="4"/>
      <c r="T96" s="4"/>
      <c r="U96" s="4"/>
      <c r="V96" s="4"/>
    </row>
    <row r="97" spans="5:22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7"/>
      <c r="S97" s="4"/>
      <c r="T97" s="4"/>
      <c r="U97" s="4"/>
      <c r="V97" s="4"/>
    </row>
    <row r="98" spans="5:22" x14ac:dyDescent="0.25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27"/>
      <c r="S98" s="4"/>
      <c r="T98" s="4"/>
      <c r="U98" s="4"/>
      <c r="V98" s="4"/>
    </row>
    <row r="99" spans="5:22" x14ac:dyDescent="0.25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27"/>
      <c r="S99" s="4"/>
      <c r="T99" s="4"/>
      <c r="U99" s="4"/>
      <c r="V99" s="4"/>
    </row>
    <row r="102" spans="5:22" x14ac:dyDescent="0.25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6"/>
      <c r="S102" s="21"/>
      <c r="T102" s="21"/>
      <c r="U102" s="21"/>
      <c r="V102" s="21"/>
    </row>
    <row r="103" spans="5:22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7"/>
      <c r="S103" s="4"/>
      <c r="T103" s="4"/>
      <c r="U103" s="4"/>
      <c r="V103" s="4"/>
    </row>
    <row r="104" spans="5:22" x14ac:dyDescent="0.2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7"/>
      <c r="S104" s="4"/>
      <c r="T104" s="4"/>
      <c r="U104" s="4"/>
      <c r="V104" s="4"/>
    </row>
    <row r="105" spans="5:22" x14ac:dyDescent="0.2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7"/>
      <c r="S105" s="4"/>
      <c r="T105" s="4"/>
      <c r="U105" s="4"/>
      <c r="V105" s="4"/>
    </row>
    <row r="106" spans="5:22" x14ac:dyDescent="0.25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7"/>
      <c r="S106" s="4"/>
      <c r="T106" s="4"/>
      <c r="U106" s="4"/>
      <c r="V106" s="4"/>
    </row>
    <row r="107" spans="5:22" x14ac:dyDescent="0.2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7"/>
      <c r="S107" s="4"/>
      <c r="T107" s="4"/>
      <c r="U107" s="4"/>
      <c r="V107" s="4"/>
    </row>
    <row r="108" spans="5:22" x14ac:dyDescent="0.25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27"/>
      <c r="S108" s="4"/>
      <c r="T108" s="4"/>
      <c r="U108" s="4"/>
      <c r="V108" s="4"/>
    </row>
    <row r="109" spans="5:22" x14ac:dyDescent="0.2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7"/>
      <c r="S109" s="4"/>
      <c r="T109" s="4"/>
      <c r="U109" s="4"/>
      <c r="V109" s="4"/>
    </row>
    <row r="110" spans="5:22" x14ac:dyDescent="0.25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6"/>
      <c r="S110" s="21"/>
      <c r="T110" s="21"/>
      <c r="U110" s="21"/>
      <c r="V110" s="21"/>
    </row>
    <row r="111" spans="5:22" x14ac:dyDescent="0.25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7"/>
      <c r="S111" s="4"/>
      <c r="T111" s="4"/>
      <c r="U111" s="4"/>
      <c r="V111" s="4"/>
    </row>
    <row r="112" spans="5:22" x14ac:dyDescent="0.25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7"/>
      <c r="S112" s="4"/>
      <c r="T112" s="4"/>
      <c r="U112" s="4"/>
      <c r="V112" s="4"/>
    </row>
    <row r="113" spans="5:22" x14ac:dyDescent="0.25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7"/>
      <c r="S113" s="4"/>
      <c r="T113" s="4"/>
      <c r="U113" s="4"/>
      <c r="V113" s="4"/>
    </row>
    <row r="114" spans="5:22" x14ac:dyDescent="0.25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27"/>
      <c r="S114" s="4"/>
      <c r="T114" s="4"/>
      <c r="U114" s="4"/>
      <c r="V114" s="4"/>
    </row>
    <row r="115" spans="5:22" x14ac:dyDescent="0.25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27"/>
      <c r="S115" s="4"/>
      <c r="T115" s="4"/>
      <c r="U115" s="4"/>
      <c r="V115" s="4"/>
    </row>
    <row r="118" spans="5:22" x14ac:dyDescent="0.25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6"/>
      <c r="S118" s="21"/>
      <c r="T118" s="21"/>
      <c r="U118" s="21"/>
      <c r="V118" s="21"/>
    </row>
    <row r="119" spans="5:22" x14ac:dyDescent="0.25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7"/>
      <c r="S119" s="4"/>
      <c r="T119" s="4"/>
      <c r="U119" s="4"/>
      <c r="V119" s="4"/>
    </row>
    <row r="120" spans="5:22" x14ac:dyDescent="0.25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7"/>
      <c r="S120" s="4"/>
      <c r="T120" s="4"/>
      <c r="U120" s="4"/>
      <c r="V120" s="4"/>
    </row>
    <row r="121" spans="5:22" x14ac:dyDescent="0.25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7"/>
      <c r="S121" s="4"/>
      <c r="T121" s="4"/>
      <c r="U121" s="4"/>
      <c r="V121" s="4"/>
    </row>
    <row r="122" spans="5:22" x14ac:dyDescent="0.25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27"/>
      <c r="S122" s="4"/>
      <c r="T122" s="4"/>
      <c r="U122" s="4"/>
      <c r="V122" s="4"/>
    </row>
    <row r="123" spans="5:22" x14ac:dyDescent="0.25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27"/>
      <c r="S123" s="4"/>
      <c r="T123" s="4"/>
      <c r="U123" s="4"/>
      <c r="V123" s="4"/>
    </row>
    <row r="126" spans="5:22" x14ac:dyDescent="0.25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6"/>
      <c r="S126" s="21"/>
      <c r="T126" s="21"/>
      <c r="U126" s="21"/>
      <c r="V126" s="21"/>
    </row>
    <row r="127" spans="5:22" x14ac:dyDescent="0.25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7"/>
      <c r="S127" s="4"/>
      <c r="T127" s="4"/>
      <c r="U127" s="4"/>
      <c r="V127" s="4"/>
    </row>
    <row r="128" spans="5:22" x14ac:dyDescent="0.25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7"/>
      <c r="S128" s="4"/>
      <c r="T128" s="4"/>
      <c r="U128" s="4"/>
      <c r="V128" s="4"/>
    </row>
    <row r="129" spans="5:22" x14ac:dyDescent="0.25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7"/>
      <c r="S129" s="4"/>
      <c r="T129" s="4"/>
      <c r="U129" s="4"/>
      <c r="V129" s="4"/>
    </row>
    <row r="130" spans="5:22" x14ac:dyDescent="0.25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27"/>
      <c r="S130" s="4"/>
      <c r="T130" s="4"/>
      <c r="U130" s="4"/>
      <c r="V130" s="4"/>
    </row>
    <row r="131" spans="5:22" x14ac:dyDescent="0.25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27"/>
      <c r="S131" s="4"/>
      <c r="T131" s="4"/>
      <c r="U131" s="4"/>
      <c r="V131" s="4"/>
    </row>
    <row r="134" spans="5:22" x14ac:dyDescent="0.25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6"/>
      <c r="S134" s="21"/>
      <c r="T134" s="21"/>
      <c r="U134" s="21"/>
      <c r="V134" s="21"/>
    </row>
    <row r="135" spans="5:22" x14ac:dyDescent="0.2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7"/>
      <c r="S135" s="4"/>
      <c r="T135" s="4"/>
      <c r="U135" s="4"/>
      <c r="V135" s="4"/>
    </row>
    <row r="136" spans="5:22" x14ac:dyDescent="0.25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7"/>
      <c r="S136" s="4"/>
      <c r="T136" s="4"/>
      <c r="U136" s="4"/>
      <c r="V136" s="4"/>
    </row>
    <row r="137" spans="5:22" x14ac:dyDescent="0.25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7"/>
      <c r="S137" s="4"/>
      <c r="T137" s="4"/>
      <c r="U137" s="4"/>
      <c r="V137" s="4"/>
    </row>
    <row r="138" spans="5:22" x14ac:dyDescent="0.25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27"/>
      <c r="S138" s="4"/>
      <c r="T138" s="4"/>
      <c r="U138" s="4"/>
      <c r="V138" s="4"/>
    </row>
    <row r="139" spans="5:22" x14ac:dyDescent="0.25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27"/>
      <c r="S139" s="4"/>
      <c r="T139" s="4"/>
      <c r="U139" s="4"/>
      <c r="V139" s="4"/>
    </row>
  </sheetData>
  <conditionalFormatting sqref="E95:V99 E103:V107 E111:V115 E119:V123 E127:V131 E135:V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V10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3 M65:AD65 L65:L66 L68:AD68">
    <cfRule type="top10" dxfId="59" priority="3" bottom="1" rank="5"/>
    <cfRule type="top10" dxfId="58" priority="6" bottom="1" rank="5"/>
    <cfRule type="top10" dxfId="57" priority="7" rank="5"/>
    <cfRule type="top10" dxfId="56" priority="15" rank="5"/>
  </conditionalFormatting>
  <conditionalFormatting sqref="L61:AB61 AC61:AD62">
    <cfRule type="top10" dxfId="55" priority="19" bottom="1" rank="5"/>
    <cfRule type="top10" dxfId="54" priority="20" rank="5"/>
  </conditionalFormatting>
  <conditionalFormatting sqref="L61:AD62 AE85:AE86">
    <cfRule type="top10" dxfId="53" priority="17" rank="5"/>
    <cfRule type="top10" dxfId="52" priority="18" bottom="1" rank="5"/>
  </conditionalFormatting>
  <conditionalFormatting sqref="L62:AD62">
    <cfRule type="top10" dxfId="51" priority="21" bottom="1" rank="5"/>
    <cfRule type="top10" dxfId="50" priority="22" rank="5"/>
  </conditionalFormatting>
  <conditionalFormatting sqref="M63:AD63">
    <cfRule type="top10" dxfId="49" priority="8" rank="5"/>
    <cfRule type="top10" dxfId="48" priority="9" rank="5"/>
    <cfRule type="top10" dxfId="47" priority="10" bottom="1" rank="5"/>
    <cfRule type="top10" dxfId="46" priority="11" bottom="1" rank="5"/>
  </conditionalFormatting>
  <conditionalFormatting sqref="M66:AD66">
    <cfRule type="top10" dxfId="45" priority="2" bottom="1" rank="5"/>
    <cfRule type="top10" dxfId="44" priority="12" rank="5"/>
    <cfRule type="top10" dxfId="43" priority="13" rank="5"/>
    <cfRule type="top10" dxfId="42" priority="14" bottom="1" rank="5"/>
  </conditionalFormatting>
  <conditionalFormatting sqref="AC65:AD65">
    <cfRule type="top10" dxfId="41" priority="4" rank="5"/>
    <cfRule type="top10" dxfId="4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FIN</vt:lpstr>
      <vt:lpstr>APA</vt:lpstr>
      <vt:lpstr>PUR</vt:lpstr>
      <vt:lpstr>PUR (2)</vt:lpstr>
      <vt:lpstr>IGA</vt:lpstr>
      <vt:lpstr>KHA</vt:lpstr>
      <vt:lpstr>CHO</vt:lpstr>
      <vt:lpstr>DEP</vt:lpstr>
      <vt:lpstr>BILostr</vt:lpstr>
      <vt:lpstr> BILiler</vt:lpstr>
      <vt:lpstr> BILbil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Arzac</dc:creator>
  <dc:description/>
  <cp:lastModifiedBy>Kristina</cp:lastModifiedBy>
  <cp:revision>1</cp:revision>
  <dcterms:created xsi:type="dcterms:W3CDTF">2021-08-26T06:56:01Z</dcterms:created>
  <dcterms:modified xsi:type="dcterms:W3CDTF">2024-11-25T12:30:43Z</dcterms:modified>
  <dc:language>ru-RU</dc:language>
</cp:coreProperties>
</file>